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v\k140150\30食の安全・安心班\06_令和８年度\01_班事務分掌\18 物価高騰対応国内資源由来肥料転換モデル事業\2　計画事務\"/>
    </mc:Choice>
  </mc:AlternateContent>
  <xr:revisionPtr revIDLastSave="0" documentId="13_ncr:1_{CBABF2D5-19C0-4165-8F63-25719CF3C641}" xr6:coauthVersionLast="47" xr6:coauthVersionMax="47" xr10:uidLastSave="{00000000-0000-0000-0000-000000000000}"/>
  <bookViews>
    <workbookView xWindow="21735" yWindow="1485" windowWidth="27240" windowHeight="13065" xr2:uid="{EFEB973C-9AEB-47D5-823E-20E6A2AA83F2}"/>
  </bookViews>
  <sheets>
    <sheet name="別紙１－５ー２（採択ポイント表・整備事業）" sheetId="7" r:id="rId1"/>
    <sheet name="参照" sheetId="4" r:id="rId2"/>
    <sheet name="【参考】別紙１－５ー２（採択ポイント表・整備事業）" sheetId="8" r:id="rId3"/>
  </sheets>
  <definedNames>
    <definedName name="_xlnm.Print_Area" localSheetId="0">'別紙１－５ー２（採択ポイント表・整備事業）'!$A$1:$M$10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7" l="1"/>
  <c r="H8" i="7" l="1"/>
  <c r="H7" i="7"/>
  <c r="H6" i="7"/>
  <c r="H5" i="7"/>
  <c r="H4" i="7"/>
  <c r="H3" i="7" l="1"/>
  <c r="H10" i="7" s="1"/>
</calcChain>
</file>

<file path=xl/sharedStrings.xml><?xml version="1.0" encoding="utf-8"?>
<sst xmlns="http://schemas.openxmlformats.org/spreadsheetml/2006/main" count="187" uniqueCount="105">
  <si>
    <t>１　物価高騰対応国内資源由来肥料転換支援事業</t>
    <phoneticPr fontId="1"/>
  </si>
  <si>
    <t>化学肥料削減の取組</t>
  </si>
  <si>
    <t>化学肥料削減の取組</t>
    <phoneticPr fontId="1"/>
  </si>
  <si>
    <t>化学肥料削減率</t>
  </si>
  <si>
    <t>化学肥料削減率</t>
    <phoneticPr fontId="1"/>
  </si>
  <si>
    <t>５割以上</t>
    <rPh sb="1" eb="4">
      <t>ワリイジョウ</t>
    </rPh>
    <phoneticPr fontId="1"/>
  </si>
  <si>
    <t>４割以上</t>
  </si>
  <si>
    <t>４割以上</t>
    <rPh sb="1" eb="4">
      <t>ワリイジョウ</t>
    </rPh>
    <phoneticPr fontId="1"/>
  </si>
  <si>
    <t>３割以上</t>
  </si>
  <si>
    <t>３割以上</t>
    <rPh sb="1" eb="4">
      <t>ワリイジョウ</t>
    </rPh>
    <phoneticPr fontId="1"/>
  </si>
  <si>
    <t>３割未満</t>
    <rPh sb="1" eb="2">
      <t>ワリ</t>
    </rPh>
    <rPh sb="2" eb="4">
      <t>ミマン</t>
    </rPh>
    <phoneticPr fontId="1"/>
  </si>
  <si>
    <t>２割未満</t>
    <phoneticPr fontId="1"/>
  </si>
  <si>
    <t>２割以上</t>
    <phoneticPr fontId="1"/>
  </si>
  <si>
    <t>３割以上</t>
    <phoneticPr fontId="1"/>
  </si>
  <si>
    <t>３割未満</t>
    <phoneticPr fontId="1"/>
  </si>
  <si>
    <t>４割以上</t>
    <phoneticPr fontId="1"/>
  </si>
  <si>
    <t>５割以上</t>
    <phoneticPr fontId="1"/>
  </si>
  <si>
    <t>成果指標項目</t>
    <rPh sb="0" eb="2">
      <t>セイカ</t>
    </rPh>
    <rPh sb="2" eb="4">
      <t>シヒョウ</t>
    </rPh>
    <rPh sb="4" eb="6">
      <t>コウモク</t>
    </rPh>
    <phoneticPr fontId="1"/>
  </si>
  <si>
    <t>指標内容</t>
    <rPh sb="0" eb="2">
      <t>シヒョウ</t>
    </rPh>
    <rPh sb="2" eb="4">
      <t>ナイヨウ</t>
    </rPh>
    <phoneticPr fontId="1"/>
  </si>
  <si>
    <t>３割未満</t>
    <rPh sb="2" eb="4">
      <t>ミマン</t>
    </rPh>
    <phoneticPr fontId="1"/>
  </si>
  <si>
    <t>点数</t>
    <rPh sb="0" eb="2">
      <t>テンスウ</t>
    </rPh>
    <phoneticPr fontId="1"/>
  </si>
  <si>
    <t>合計ポイント</t>
    <rPh sb="0" eb="2">
      <t>ゴウケイ</t>
    </rPh>
    <phoneticPr fontId="1"/>
  </si>
  <si>
    <t>現状値ポイント（10）</t>
    <phoneticPr fontId="1"/>
  </si>
  <si>
    <t>取組面積</t>
    <phoneticPr fontId="1"/>
  </si>
  <si>
    <t>施肥コスト削減率</t>
    <phoneticPr fontId="1"/>
  </si>
  <si>
    <t>１割未満</t>
    <phoneticPr fontId="1"/>
  </si>
  <si>
    <t>１割以上</t>
    <phoneticPr fontId="1"/>
  </si>
  <si>
    <t>取組増加面積</t>
    <phoneticPr fontId="1"/>
  </si>
  <si>
    <t>10ha未満</t>
    <phoneticPr fontId="1"/>
  </si>
  <si>
    <t>10ha以上
15ha未満</t>
    <phoneticPr fontId="1"/>
  </si>
  <si>
    <t>15ha以上
20ha未満</t>
    <phoneticPr fontId="1"/>
  </si>
  <si>
    <t>20ha以上</t>
    <phoneticPr fontId="1"/>
  </si>
  <si>
    <t>土地利用型作物（水稲、麦類、大豆等）</t>
    <phoneticPr fontId="1"/>
  </si>
  <si>
    <t>野菜</t>
    <phoneticPr fontId="1"/>
  </si>
  <si>
    <t>50a未満</t>
    <phoneticPr fontId="1"/>
  </si>
  <si>
    <t>50a以上100a未満</t>
  </si>
  <si>
    <t>50a以上100a未満</t>
    <phoneticPr fontId="1"/>
  </si>
  <si>
    <t>100a以上150a未満</t>
    <phoneticPr fontId="1"/>
  </si>
  <si>
    <t>150a以上</t>
  </si>
  <si>
    <t>150a以上</t>
    <phoneticPr fontId="1"/>
  </si>
  <si>
    <t>果樹</t>
    <phoneticPr fontId="1"/>
  </si>
  <si>
    <t>20a未満</t>
  </si>
  <si>
    <t>20a未満</t>
    <phoneticPr fontId="1"/>
  </si>
  <si>
    <t>20a以上40a未満</t>
    <phoneticPr fontId="1"/>
  </si>
  <si>
    <t>40a以上60a未満</t>
    <phoneticPr fontId="1"/>
  </si>
  <si>
    <t>60a以上</t>
    <phoneticPr fontId="1"/>
  </si>
  <si>
    <t>事業対象作物のうち５割以上削減を達成している面積</t>
    <phoneticPr fontId="1"/>
  </si>
  <si>
    <t>事業対象作物のうち４割以上削減を達成している面積</t>
    <phoneticPr fontId="1"/>
  </si>
  <si>
    <t>事業対象作物のうち３割以上削減を達成している面積</t>
  </si>
  <si>
    <t>事業対象作物のうち３割未満削減をしている面積</t>
    <rPh sb="11" eb="13">
      <t>ミマン</t>
    </rPh>
    <phoneticPr fontId="1"/>
  </si>
  <si>
    <t>目標値ポイント（11）</t>
    <phoneticPr fontId="1"/>
  </si>
  <si>
    <t>本事業で施肥に係る作業時間または施肥コストの削減</t>
    <rPh sb="22" eb="24">
      <t>サクゲン</t>
    </rPh>
    <phoneticPr fontId="1"/>
  </si>
  <si>
    <t>土地利用型作物（水稲、麦類、大豆等）新たに５割減に取り組む（全品種・作型）平均の面積</t>
    <rPh sb="18" eb="19">
      <t>アラ</t>
    </rPh>
    <rPh sb="22" eb="24">
      <t>ワリゲン</t>
    </rPh>
    <rPh sb="25" eb="26">
      <t>ト</t>
    </rPh>
    <rPh sb="27" eb="28">
      <t>ク</t>
    </rPh>
    <rPh sb="30" eb="33">
      <t>ゼンヒンシュ</t>
    </rPh>
    <rPh sb="37" eb="39">
      <t>ヘイキン</t>
    </rPh>
    <rPh sb="40" eb="42">
      <t>メンセキ</t>
    </rPh>
    <phoneticPr fontId="1"/>
  </si>
  <si>
    <t>野菜を新たに５割減に取り組む（全品種・作型）平均の面積</t>
    <rPh sb="22" eb="24">
      <t>ヘイキン</t>
    </rPh>
    <phoneticPr fontId="1"/>
  </si>
  <si>
    <t>果樹を新たに５割減に取り組む（全品種・作型）平均の面積</t>
    <rPh sb="19" eb="21">
      <t>サクガタ</t>
    </rPh>
    <phoneticPr fontId="1"/>
  </si>
  <si>
    <t>事業対象作物（全品種・作型）の現状について、慣行対比</t>
    <phoneticPr fontId="1"/>
  </si>
  <si>
    <t>化学肥料削減率本事業で事業対象作物（全品種・作型）の化学肥料の低減の取組</t>
    <rPh sb="34" eb="36">
      <t>トリクミ</t>
    </rPh>
    <phoneticPr fontId="1"/>
  </si>
  <si>
    <t>化学肥料削減率本事業で事業対象作物（全品種・作型）の化学肥料の低減の取組</t>
    <rPh sb="0" eb="2">
      <t>カガク</t>
    </rPh>
    <rPh sb="2" eb="4">
      <t>ヒリョウ</t>
    </rPh>
    <rPh sb="4" eb="6">
      <t>サクゲン</t>
    </rPh>
    <rPh sb="6" eb="7">
      <t>リツ</t>
    </rPh>
    <rPh sb="7" eb="8">
      <t>ホン</t>
    </rPh>
    <rPh sb="8" eb="10">
      <t>ジギョウ</t>
    </rPh>
    <rPh sb="11" eb="13">
      <t>ジギョウ</t>
    </rPh>
    <rPh sb="13" eb="15">
      <t>タイショウ</t>
    </rPh>
    <rPh sb="15" eb="17">
      <t>サクモツ</t>
    </rPh>
    <rPh sb="18" eb="19">
      <t>ゼン</t>
    </rPh>
    <rPh sb="19" eb="21">
      <t>ヒンシュ</t>
    </rPh>
    <rPh sb="22" eb="24">
      <t>サクガタ</t>
    </rPh>
    <rPh sb="26" eb="28">
      <t>カガク</t>
    </rPh>
    <rPh sb="28" eb="30">
      <t>ヒリョウ</t>
    </rPh>
    <rPh sb="31" eb="33">
      <t>テイゲン</t>
    </rPh>
    <rPh sb="34" eb="36">
      <t>トリクミ</t>
    </rPh>
    <phoneticPr fontId="1"/>
  </si>
  <si>
    <t>本事業で施肥に係る作業時間または施肥コストの削減</t>
    <phoneticPr fontId="1"/>
  </si>
  <si>
    <t>新たに５割減に取り組む（全品種・作型）平均の面積</t>
    <phoneticPr fontId="1"/>
  </si>
  <si>
    <t>10ha未満</t>
    <rPh sb="4" eb="6">
      <t>ミマン</t>
    </rPh>
    <phoneticPr fontId="1"/>
  </si>
  <si>
    <t>50a未満</t>
    <rPh sb="3" eb="5">
      <t>ミマン</t>
    </rPh>
    <phoneticPr fontId="1"/>
  </si>
  <si>
    <t>20a未満</t>
    <rPh sb="3" eb="5">
      <t>ミマン</t>
    </rPh>
    <phoneticPr fontId="1"/>
  </si>
  <si>
    <t>選択項目</t>
    <rPh sb="0" eb="4">
      <t>センタクコウモク</t>
    </rPh>
    <phoneticPr fontId="1"/>
  </si>
  <si>
    <t>達成率</t>
    <rPh sb="0" eb="3">
      <t>タッセイリツ</t>
    </rPh>
    <phoneticPr fontId="1"/>
  </si>
  <si>
    <t>項　目</t>
    <rPh sb="0" eb="1">
      <t>コウ</t>
    </rPh>
    <rPh sb="2" eb="3">
      <t>メ</t>
    </rPh>
    <phoneticPr fontId="1"/>
  </si>
  <si>
    <t>現状値ポイント（6）</t>
    <phoneticPr fontId="1"/>
  </si>
  <si>
    <t>50a未満</t>
  </si>
  <si>
    <t>100a以上150a未満</t>
  </si>
  <si>
    <t>40a以上60a未満</t>
  </si>
  <si>
    <t>成果指標</t>
  </si>
  <si>
    <t>取組・削減率</t>
    <rPh sb="0" eb="2">
      <t>トリクミ</t>
    </rPh>
    <rPh sb="3" eb="6">
      <t>サクゲンリツ</t>
    </rPh>
    <phoneticPr fontId="1"/>
  </si>
  <si>
    <t>削減率</t>
    <phoneticPr fontId="1"/>
  </si>
  <si>
    <t>ポイント</t>
    <phoneticPr fontId="1"/>
  </si>
  <si>
    <t>事業対象作物（全品種・作型平均）の現状について、慣行対比</t>
    <phoneticPr fontId="1"/>
  </si>
  <si>
    <t>５割以上削減</t>
    <phoneticPr fontId="1"/>
  </si>
  <si>
    <t>４割以上削減</t>
    <phoneticPr fontId="1"/>
  </si>
  <si>
    <t>３割以上削減</t>
  </si>
  <si>
    <t>削減率２割未満</t>
    <rPh sb="2" eb="3">
      <t>リツ</t>
    </rPh>
    <rPh sb="4" eb="5">
      <t>ワリ</t>
    </rPh>
    <rPh sb="5" eb="7">
      <t>ミマン</t>
    </rPh>
    <phoneticPr fontId="1"/>
  </si>
  <si>
    <t>本事業で事業対象作物（全品種・作型平均）の化学肥料</t>
    <phoneticPr fontId="1"/>
  </si>
  <si>
    <t>削減率２割未満</t>
    <phoneticPr fontId="1"/>
  </si>
  <si>
    <t>２割以上削減</t>
    <phoneticPr fontId="1"/>
  </si>
  <si>
    <t>３割以上削減</t>
    <phoneticPr fontId="1"/>
  </si>
  <si>
    <t>２　物価高騰対応国内資源由来肥料転換整備事業</t>
    <phoneticPr fontId="1"/>
  </si>
  <si>
    <t>取組面積</t>
    <rPh sb="0" eb="4">
      <t>トリクミメンセキ</t>
    </rPh>
    <phoneticPr fontId="1"/>
  </si>
  <si>
    <t>作付面積の５割以上</t>
    <phoneticPr fontId="1"/>
  </si>
  <si>
    <t>作付面積の４割以上</t>
    <phoneticPr fontId="1"/>
  </si>
  <si>
    <t>作付面積の３割以上</t>
  </si>
  <si>
    <t>作付面積の３割未満</t>
    <rPh sb="7" eb="9">
      <t>ミマン</t>
    </rPh>
    <phoneticPr fontId="1"/>
  </si>
  <si>
    <t>施肥コスト削減率</t>
    <rPh sb="0" eb="2">
      <t>セヒ</t>
    </rPh>
    <rPh sb="5" eb="7">
      <t>サクゲン</t>
    </rPh>
    <rPh sb="7" eb="8">
      <t>リツ</t>
    </rPh>
    <phoneticPr fontId="1"/>
  </si>
  <si>
    <t>本事業で施肥に係る作業時間または施肥コスト</t>
    <phoneticPr fontId="1"/>
  </si>
  <si>
    <t>削減率１割未満</t>
    <phoneticPr fontId="1"/>
  </si>
  <si>
    <t>１割以上削減</t>
    <phoneticPr fontId="1"/>
  </si>
  <si>
    <t>取組増加面積</t>
    <rPh sb="0" eb="2">
      <t>トリクミ</t>
    </rPh>
    <rPh sb="2" eb="4">
      <t>ゾウカ</t>
    </rPh>
    <rPh sb="4" eb="6">
      <t>メンセキ</t>
    </rPh>
    <phoneticPr fontId="1"/>
  </si>
  <si>
    <t>土地利用型作物
（水稲、麦類、大豆等）</t>
    <phoneticPr fontId="1"/>
  </si>
  <si>
    <t>10ha以上15ha未満</t>
    <phoneticPr fontId="1"/>
  </si>
  <si>
    <t>15ha以上20ha未満</t>
    <phoneticPr fontId="1"/>
  </si>
  <si>
    <t>20ha以上</t>
    <rPh sb="4" eb="6">
      <t>イジョウ</t>
    </rPh>
    <phoneticPr fontId="1"/>
  </si>
  <si>
    <t>野菜</t>
  </si>
  <si>
    <t>20a以上40a未満</t>
  </si>
  <si>
    <t>60a以上</t>
  </si>
  <si>
    <t>果樹</t>
  </si>
  <si>
    <t>3割以上</t>
    <phoneticPr fontId="1"/>
  </si>
  <si>
    <t>5割以上</t>
    <phoneticPr fontId="1"/>
  </si>
  <si>
    <t>本事業で新たに５割減に取り組む事業対象作物
（全品種・作型平均）の面積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</si>
</sst>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1"/>
      <color theme="1"/>
      <name val="UD Digi Kyokasho NK-R"/>
      <family val="1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0" fontId="2" fillId="0" borderId="0" xfId="0" applyFont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3" borderId="0" xfId="0" applyFont="1" applyFill="1" applyAlignment="1">
      <alignment horizontal="center"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4" xfId="0" applyFont="1" applyFill="1" applyBorder="1" applyAlignment="1" applyProtection="1">
      <alignment horizontal="center" vertical="center"/>
    </xf>
    <xf numFmtId="0" fontId="2" fillId="4" borderId="16" xfId="0" applyFont="1" applyFill="1" applyBorder="1" applyAlignment="1" applyProtection="1">
      <alignment horizontal="center" vertical="center"/>
    </xf>
    <xf numFmtId="0" fontId="2" fillId="4" borderId="15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2" fillId="0" borderId="14" xfId="0" applyFont="1" applyBorder="1" applyAlignment="1" applyProtection="1">
      <alignment horizontal="left" vertical="center"/>
    </xf>
    <xf numFmtId="0" fontId="2" fillId="0" borderId="15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left" vertical="center"/>
    </xf>
    <xf numFmtId="0" fontId="2" fillId="0" borderId="14" xfId="0" applyFont="1" applyBorder="1" applyAlignment="1" applyProtection="1">
      <alignment horizontal="left" vertical="center" wrapText="1"/>
    </xf>
    <xf numFmtId="0" fontId="2" fillId="0" borderId="15" xfId="0" applyFont="1" applyBorder="1" applyAlignment="1" applyProtection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FF4FD"/>
      <color rgb="FFFF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F6010-0334-48BB-8901-4F722C3900A1}">
  <sheetPr>
    <pageSetUpPr fitToPage="1"/>
  </sheetPr>
  <dimension ref="A1:M10"/>
  <sheetViews>
    <sheetView tabSelected="1" zoomScaleNormal="100" workbookViewId="0">
      <selection activeCell="B12" sqref="B12"/>
    </sheetView>
  </sheetViews>
  <sheetFormatPr defaultColWidth="9" defaultRowHeight="13.5" x14ac:dyDescent="0.4"/>
  <cols>
    <col min="1" max="1" width="9" style="11"/>
    <col min="2" max="2" width="20.375" style="22" bestFit="1" customWidth="1"/>
    <col min="3" max="3" width="15.375" style="15" customWidth="1"/>
    <col min="4" max="4" width="12.5" style="15" customWidth="1"/>
    <col min="5" max="5" width="14.5" style="15" customWidth="1"/>
    <col min="6" max="6" width="19.125" style="16" customWidth="1"/>
    <col min="7" max="7" width="15" style="19" customWidth="1"/>
    <col min="8" max="8" width="6.75" style="19" customWidth="1"/>
    <col min="9" max="13" width="10.625" style="11" customWidth="1"/>
    <col min="14" max="14" width="14.75" style="15" customWidth="1"/>
    <col min="15" max="16384" width="9" style="15"/>
  </cols>
  <sheetData>
    <row r="1" spans="1:13" s="11" customFormat="1" ht="18.75" customHeight="1" x14ac:dyDescent="0.4">
      <c r="A1" s="36" t="s">
        <v>65</v>
      </c>
      <c r="B1" s="37"/>
      <c r="C1" s="40" t="s">
        <v>17</v>
      </c>
      <c r="D1" s="41"/>
      <c r="E1" s="40" t="s">
        <v>18</v>
      </c>
      <c r="F1" s="41"/>
      <c r="G1" s="43" t="s">
        <v>64</v>
      </c>
      <c r="H1" s="45" t="s">
        <v>20</v>
      </c>
      <c r="I1" s="33" t="s">
        <v>63</v>
      </c>
      <c r="J1" s="34"/>
      <c r="K1" s="34"/>
      <c r="L1" s="34"/>
      <c r="M1" s="35"/>
    </row>
    <row r="2" spans="1:13" s="11" customFormat="1" ht="17.25" customHeight="1" x14ac:dyDescent="0.4">
      <c r="A2" s="38"/>
      <c r="B2" s="39"/>
      <c r="C2" s="42"/>
      <c r="D2" s="39"/>
      <c r="E2" s="42"/>
      <c r="F2" s="39"/>
      <c r="G2" s="44"/>
      <c r="H2" s="46"/>
      <c r="I2" s="12">
        <v>0</v>
      </c>
      <c r="J2" s="12">
        <v>1</v>
      </c>
      <c r="K2" s="12">
        <v>2</v>
      </c>
      <c r="L2" s="12">
        <v>3</v>
      </c>
      <c r="M2" s="12">
        <v>5</v>
      </c>
    </row>
    <row r="3" spans="1:13" ht="51" customHeight="1" x14ac:dyDescent="0.4">
      <c r="A3" s="47">
        <v>1</v>
      </c>
      <c r="B3" s="49" t="s">
        <v>22</v>
      </c>
      <c r="C3" s="51" t="s">
        <v>2</v>
      </c>
      <c r="D3" s="52"/>
      <c r="E3" s="53" t="s">
        <v>55</v>
      </c>
      <c r="F3" s="53"/>
      <c r="G3" s="32"/>
      <c r="H3" s="13" t="e">
        <f>VLOOKUP(G3,参照!E2:F5,2,FALSE)</f>
        <v>#N/A</v>
      </c>
      <c r="I3" s="12" t="s">
        <v>5</v>
      </c>
      <c r="J3" s="12" t="s">
        <v>7</v>
      </c>
      <c r="K3" s="12" t="s">
        <v>9</v>
      </c>
      <c r="L3" s="12" t="s">
        <v>10</v>
      </c>
      <c r="M3" s="14"/>
    </row>
    <row r="4" spans="1:13" ht="51" customHeight="1" x14ac:dyDescent="0.4">
      <c r="A4" s="48"/>
      <c r="B4" s="50"/>
      <c r="C4" s="54" t="s">
        <v>23</v>
      </c>
      <c r="D4" s="54"/>
      <c r="E4" s="53" t="s">
        <v>46</v>
      </c>
      <c r="F4" s="53"/>
      <c r="G4" s="32"/>
      <c r="H4" s="13" t="e">
        <f>VLOOKUP(G4,参照!E6:F9,2,FALSE)</f>
        <v>#N/A</v>
      </c>
      <c r="I4" s="12" t="s">
        <v>5</v>
      </c>
      <c r="J4" s="12" t="s">
        <v>7</v>
      </c>
      <c r="K4" s="12" t="s">
        <v>10</v>
      </c>
      <c r="L4" s="12" t="s">
        <v>9</v>
      </c>
      <c r="M4" s="14"/>
    </row>
    <row r="5" spans="1:13" ht="51" customHeight="1" x14ac:dyDescent="0.4">
      <c r="A5" s="47">
        <v>2</v>
      </c>
      <c r="B5" s="49" t="s">
        <v>50</v>
      </c>
      <c r="C5" s="51" t="s">
        <v>4</v>
      </c>
      <c r="D5" s="52"/>
      <c r="E5" s="53" t="s">
        <v>57</v>
      </c>
      <c r="F5" s="53"/>
      <c r="G5" s="32"/>
      <c r="H5" s="13" t="e">
        <f>VLOOKUP(G5,参照!E10:F13,2,FALSE)</f>
        <v>#N/A</v>
      </c>
      <c r="I5" s="14"/>
      <c r="J5" s="12" t="s">
        <v>11</v>
      </c>
      <c r="K5" s="12" t="s">
        <v>12</v>
      </c>
      <c r="L5" s="12" t="s">
        <v>102</v>
      </c>
      <c r="M5" s="12" t="s">
        <v>103</v>
      </c>
    </row>
    <row r="6" spans="1:13" ht="51" customHeight="1" x14ac:dyDescent="0.4">
      <c r="A6" s="48"/>
      <c r="B6" s="50"/>
      <c r="C6" s="51" t="s">
        <v>24</v>
      </c>
      <c r="D6" s="52"/>
      <c r="E6" s="57" t="s">
        <v>58</v>
      </c>
      <c r="F6" s="58"/>
      <c r="G6" s="32"/>
      <c r="H6" s="13" t="e">
        <f>VLOOKUP(G6,参照!E14:F17,2,FALSE)</f>
        <v>#N/A</v>
      </c>
      <c r="I6" s="12" t="s">
        <v>25</v>
      </c>
      <c r="J6" s="12" t="s">
        <v>26</v>
      </c>
      <c r="K6" s="12" t="s">
        <v>12</v>
      </c>
      <c r="L6" s="12" t="s">
        <v>13</v>
      </c>
      <c r="M6" s="14"/>
    </row>
    <row r="7" spans="1:13" ht="51" customHeight="1" x14ac:dyDescent="0.4">
      <c r="A7" s="48"/>
      <c r="B7" s="50"/>
      <c r="C7" s="54" t="s">
        <v>27</v>
      </c>
      <c r="D7" s="21" t="s">
        <v>32</v>
      </c>
      <c r="E7" s="57" t="s">
        <v>59</v>
      </c>
      <c r="F7" s="58"/>
      <c r="G7" s="32"/>
      <c r="H7" s="13" t="e">
        <f>VLOOKUP(G7,参照!E18:F21,2,FALSE)</f>
        <v>#N/A</v>
      </c>
      <c r="I7" s="20" t="s">
        <v>60</v>
      </c>
      <c r="J7" s="20" t="s">
        <v>29</v>
      </c>
      <c r="K7" s="20" t="s">
        <v>30</v>
      </c>
      <c r="L7" s="12" t="s">
        <v>31</v>
      </c>
      <c r="M7" s="14"/>
    </row>
    <row r="8" spans="1:13" ht="51" customHeight="1" x14ac:dyDescent="0.4">
      <c r="A8" s="48"/>
      <c r="B8" s="50"/>
      <c r="C8" s="54"/>
      <c r="D8" s="21" t="s">
        <v>33</v>
      </c>
      <c r="E8" s="57" t="s">
        <v>59</v>
      </c>
      <c r="F8" s="58"/>
      <c r="G8" s="32"/>
      <c r="H8" s="13" t="e">
        <f>VLOOKUP(G8,参照!E22:F25,2,FALSE)</f>
        <v>#N/A</v>
      </c>
      <c r="I8" s="20" t="s">
        <v>61</v>
      </c>
      <c r="J8" s="20" t="s">
        <v>36</v>
      </c>
      <c r="K8" s="20" t="s">
        <v>37</v>
      </c>
      <c r="L8" s="12" t="s">
        <v>39</v>
      </c>
      <c r="M8" s="14"/>
    </row>
    <row r="9" spans="1:13" ht="51" customHeight="1" x14ac:dyDescent="0.4">
      <c r="A9" s="55"/>
      <c r="B9" s="56"/>
      <c r="C9" s="54"/>
      <c r="D9" s="21" t="s">
        <v>40</v>
      </c>
      <c r="E9" s="57" t="s">
        <v>59</v>
      </c>
      <c r="F9" s="58"/>
      <c r="G9" s="32"/>
      <c r="H9" s="13" t="e">
        <f>VLOOKUP(G9,参照!E26:F29,2,FALSE)</f>
        <v>#N/A</v>
      </c>
      <c r="I9" s="20" t="s">
        <v>62</v>
      </c>
      <c r="J9" s="20" t="s">
        <v>43</v>
      </c>
      <c r="K9" s="20" t="s">
        <v>44</v>
      </c>
      <c r="L9" s="12" t="s">
        <v>45</v>
      </c>
      <c r="M9" s="14"/>
    </row>
    <row r="10" spans="1:13" ht="38.25" customHeight="1" thickBot="1" x14ac:dyDescent="0.45">
      <c r="G10" s="17" t="s">
        <v>21</v>
      </c>
      <c r="H10" s="18" t="e">
        <f>SUBTOTAL(109,H3:H9)</f>
        <v>#N/A</v>
      </c>
    </row>
  </sheetData>
  <sheetProtection algorithmName="SHA-512" hashValue="rFdDMyVN9EZte8BXRQRM2nHpmRRGg21JsQvM7qbjFuETIBlO9LdaLT0T7rT/dP3kAVJ569/QIh3xamb3XI9jiA==" saltValue="TiER3Nt68Yj+65NTekLHxg==" spinCount="100000" sheet="1" objects="1" scenarios="1" insertColumns="0" insertRows="0" autoFilter="0"/>
  <mergeCells count="22">
    <mergeCell ref="A5:A9"/>
    <mergeCell ref="B5:B9"/>
    <mergeCell ref="C5:D5"/>
    <mergeCell ref="E5:F5"/>
    <mergeCell ref="C6:D6"/>
    <mergeCell ref="E6:F6"/>
    <mergeCell ref="C7:C9"/>
    <mergeCell ref="E7:F7"/>
    <mergeCell ref="E8:F8"/>
    <mergeCell ref="E9:F9"/>
    <mergeCell ref="A3:A4"/>
    <mergeCell ref="B3:B4"/>
    <mergeCell ref="C3:D3"/>
    <mergeCell ref="E3:F3"/>
    <mergeCell ref="C4:D4"/>
    <mergeCell ref="E4:F4"/>
    <mergeCell ref="I1:M1"/>
    <mergeCell ref="A1:B2"/>
    <mergeCell ref="C1:D2"/>
    <mergeCell ref="E1:F2"/>
    <mergeCell ref="G1:G2"/>
    <mergeCell ref="H1:H2"/>
  </mergeCells>
  <phoneticPr fontId="1"/>
  <pageMargins left="0.23622047244094491" right="0.23622047244094491" top="0.74803149606299213" bottom="0.74803149606299213" header="0.31496062992125984" footer="0.31496062992125984"/>
  <pageSetup paperSize="9" scale="79" orientation="landscape" r:id="rId1"/>
  <headerFooter>
    <oddHeader>&amp;L&amp;"BIZ UDPゴシック,標準"&amp;14&amp;A</oddHeader>
  </headerFooter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FE3C77A7-9D4D-499C-B570-1E3DB52F437D}">
          <x14:formula1>
            <xm:f>参照!$E$22:$E$25</xm:f>
          </x14:formula1>
          <xm:sqref>G8</xm:sqref>
        </x14:dataValidation>
        <x14:dataValidation type="list" allowBlank="1" showInputMessage="1" showErrorMessage="1" xr:uid="{B036998E-52B2-4375-AD05-67CF704AAFDE}">
          <x14:formula1>
            <xm:f>参照!$E$18:$E$21</xm:f>
          </x14:formula1>
          <xm:sqref>G7</xm:sqref>
        </x14:dataValidation>
        <x14:dataValidation type="list" allowBlank="1" showInputMessage="1" showErrorMessage="1" xr:uid="{415A5AE7-0669-42D6-89E3-411D9F1F9B21}">
          <x14:formula1>
            <xm:f>参照!$E$14:$E$17</xm:f>
          </x14:formula1>
          <xm:sqref>G6</xm:sqref>
        </x14:dataValidation>
        <x14:dataValidation type="list" allowBlank="1" showInputMessage="1" showErrorMessage="1" xr:uid="{BAD8A589-575A-4F69-8C8B-5F9E3972C185}">
          <x14:formula1>
            <xm:f>参照!$E$10:$E$13</xm:f>
          </x14:formula1>
          <xm:sqref>G5</xm:sqref>
        </x14:dataValidation>
        <x14:dataValidation type="list" allowBlank="1" showInputMessage="1" showErrorMessage="1" xr:uid="{1013E4A7-FDFC-4740-A5EE-EBC4055F68FD}">
          <x14:formula1>
            <xm:f>参照!$E$26:$E$29</xm:f>
          </x14:formula1>
          <xm:sqref>G9</xm:sqref>
        </x14:dataValidation>
        <x14:dataValidation type="list" allowBlank="1" showInputMessage="1" showErrorMessage="1" xr:uid="{20BE7331-31A2-4EA5-A607-348B5DDF2934}">
          <x14:formula1>
            <xm:f>参照!$E$6:$E$9</xm:f>
          </x14:formula1>
          <xm:sqref>G4</xm:sqref>
        </x14:dataValidation>
        <x14:dataValidation type="list" allowBlank="1" showInputMessage="1" showErrorMessage="1" xr:uid="{4E22A721-E157-46EE-9D5E-B201AE4E86C8}">
          <x14:formula1>
            <xm:f>参照!$E$2:$E$5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D7875-677D-43CB-BC3F-F5EAE1AF598B}">
  <dimension ref="B1:F29"/>
  <sheetViews>
    <sheetView topLeftCell="B1" workbookViewId="0">
      <selection activeCell="H19" sqref="H19"/>
    </sheetView>
  </sheetViews>
  <sheetFormatPr defaultColWidth="9" defaultRowHeight="15" x14ac:dyDescent="0.4"/>
  <cols>
    <col min="1" max="1" width="9" style="8"/>
    <col min="2" max="2" width="20.375" style="8" bestFit="1" customWidth="1"/>
    <col min="3" max="3" width="24.375" style="8" customWidth="1"/>
    <col min="4" max="4" width="77.5" style="8" bestFit="1" customWidth="1"/>
    <col min="5" max="5" width="15.125" style="9" bestFit="1" customWidth="1"/>
    <col min="6" max="16384" width="9" style="8"/>
  </cols>
  <sheetData>
    <row r="1" spans="2:6" s="4" customFormat="1" x14ac:dyDescent="0.4">
      <c r="B1" s="4" t="s">
        <v>0</v>
      </c>
      <c r="E1" s="5"/>
    </row>
    <row r="2" spans="2:6" s="6" customFormat="1" x14ac:dyDescent="0.4">
      <c r="B2" s="6" t="s">
        <v>66</v>
      </c>
      <c r="C2" s="6" t="s">
        <v>1</v>
      </c>
      <c r="D2" s="6" t="s">
        <v>55</v>
      </c>
      <c r="E2" s="7" t="s">
        <v>16</v>
      </c>
      <c r="F2" s="6">
        <v>0</v>
      </c>
    </row>
    <row r="3" spans="2:6" s="6" customFormat="1" x14ac:dyDescent="0.4">
      <c r="C3" s="6" t="s">
        <v>1</v>
      </c>
      <c r="D3" s="6" t="s">
        <v>55</v>
      </c>
      <c r="E3" s="7" t="s">
        <v>15</v>
      </c>
      <c r="F3" s="6">
        <v>1</v>
      </c>
    </row>
    <row r="4" spans="2:6" s="6" customFormat="1" x14ac:dyDescent="0.4">
      <c r="C4" s="6" t="s">
        <v>1</v>
      </c>
      <c r="D4" s="6" t="s">
        <v>55</v>
      </c>
      <c r="E4" s="7" t="s">
        <v>8</v>
      </c>
      <c r="F4" s="6">
        <v>2</v>
      </c>
    </row>
    <row r="5" spans="2:6" s="6" customFormat="1" x14ac:dyDescent="0.4">
      <c r="C5" s="6" t="s">
        <v>1</v>
      </c>
      <c r="D5" s="6" t="s">
        <v>55</v>
      </c>
      <c r="E5" s="7" t="s">
        <v>19</v>
      </c>
      <c r="F5" s="6">
        <v>3</v>
      </c>
    </row>
    <row r="6" spans="2:6" x14ac:dyDescent="0.4">
      <c r="C6" s="8" t="s">
        <v>23</v>
      </c>
      <c r="D6" s="8" t="s">
        <v>46</v>
      </c>
      <c r="E6" s="9" t="s">
        <v>16</v>
      </c>
      <c r="F6" s="8">
        <v>0</v>
      </c>
    </row>
    <row r="7" spans="2:6" x14ac:dyDescent="0.4">
      <c r="C7" s="8" t="s">
        <v>23</v>
      </c>
      <c r="D7" s="8" t="s">
        <v>47</v>
      </c>
      <c r="E7" s="9" t="s">
        <v>6</v>
      </c>
      <c r="F7" s="8">
        <v>1</v>
      </c>
    </row>
    <row r="8" spans="2:6" x14ac:dyDescent="0.4">
      <c r="C8" s="8" t="s">
        <v>23</v>
      </c>
      <c r="D8" s="8" t="s">
        <v>48</v>
      </c>
      <c r="E8" s="9" t="s">
        <v>13</v>
      </c>
      <c r="F8" s="8">
        <v>2</v>
      </c>
    </row>
    <row r="9" spans="2:6" x14ac:dyDescent="0.4">
      <c r="C9" s="8" t="s">
        <v>23</v>
      </c>
      <c r="D9" s="8" t="s">
        <v>49</v>
      </c>
      <c r="E9" s="9" t="s">
        <v>14</v>
      </c>
      <c r="F9" s="8">
        <v>3</v>
      </c>
    </row>
    <row r="10" spans="2:6" s="6" customFormat="1" x14ac:dyDescent="0.4">
      <c r="B10" s="6" t="s">
        <v>50</v>
      </c>
      <c r="C10" s="6" t="s">
        <v>3</v>
      </c>
      <c r="D10" s="10" t="s">
        <v>56</v>
      </c>
      <c r="E10" s="7" t="s">
        <v>11</v>
      </c>
      <c r="F10" s="6">
        <v>1</v>
      </c>
    </row>
    <row r="11" spans="2:6" s="6" customFormat="1" x14ac:dyDescent="0.4">
      <c r="C11" s="6" t="s">
        <v>3</v>
      </c>
      <c r="D11" s="10" t="s">
        <v>56</v>
      </c>
      <c r="E11" s="7" t="s">
        <v>12</v>
      </c>
      <c r="F11" s="6">
        <v>2</v>
      </c>
    </row>
    <row r="12" spans="2:6" s="6" customFormat="1" x14ac:dyDescent="0.4">
      <c r="C12" s="6" t="s">
        <v>3</v>
      </c>
      <c r="D12" s="10" t="s">
        <v>56</v>
      </c>
      <c r="E12" s="7" t="s">
        <v>8</v>
      </c>
      <c r="F12" s="6">
        <v>3</v>
      </c>
    </row>
    <row r="13" spans="2:6" s="6" customFormat="1" x14ac:dyDescent="0.4">
      <c r="C13" s="6" t="s">
        <v>3</v>
      </c>
      <c r="D13" s="10" t="s">
        <v>56</v>
      </c>
      <c r="E13" s="7" t="s">
        <v>16</v>
      </c>
      <c r="F13" s="6">
        <v>5</v>
      </c>
    </row>
    <row r="14" spans="2:6" x14ac:dyDescent="0.4">
      <c r="C14" s="8" t="s">
        <v>24</v>
      </c>
      <c r="D14" s="8" t="s">
        <v>51</v>
      </c>
      <c r="E14" s="1" t="s">
        <v>25</v>
      </c>
      <c r="F14" s="8">
        <v>0</v>
      </c>
    </row>
    <row r="15" spans="2:6" x14ac:dyDescent="0.4">
      <c r="C15" s="8" t="s">
        <v>24</v>
      </c>
      <c r="D15" s="8" t="s">
        <v>51</v>
      </c>
      <c r="E15" s="1" t="s">
        <v>26</v>
      </c>
      <c r="F15" s="8">
        <v>1</v>
      </c>
    </row>
    <row r="16" spans="2:6" x14ac:dyDescent="0.4">
      <c r="C16" s="8" t="s">
        <v>24</v>
      </c>
      <c r="D16" s="8" t="s">
        <v>51</v>
      </c>
      <c r="E16" s="1" t="s">
        <v>12</v>
      </c>
      <c r="F16" s="8">
        <v>2</v>
      </c>
    </row>
    <row r="17" spans="3:6" x14ac:dyDescent="0.4">
      <c r="C17" s="8" t="s">
        <v>24</v>
      </c>
      <c r="D17" s="8" t="s">
        <v>51</v>
      </c>
      <c r="E17" s="1" t="s">
        <v>13</v>
      </c>
      <c r="F17" s="8">
        <v>3</v>
      </c>
    </row>
    <row r="18" spans="3:6" s="6" customFormat="1" x14ac:dyDescent="0.4">
      <c r="C18" s="6" t="s">
        <v>27</v>
      </c>
      <c r="D18" s="6" t="s">
        <v>52</v>
      </c>
      <c r="E18" s="7" t="s">
        <v>28</v>
      </c>
      <c r="F18" s="6">
        <v>0</v>
      </c>
    </row>
    <row r="19" spans="3:6" s="6" customFormat="1" ht="27" x14ac:dyDescent="0.4">
      <c r="C19" s="6" t="s">
        <v>27</v>
      </c>
      <c r="D19" s="6" t="s">
        <v>52</v>
      </c>
      <c r="E19" s="23" t="s">
        <v>29</v>
      </c>
      <c r="F19" s="6">
        <v>1</v>
      </c>
    </row>
    <row r="20" spans="3:6" s="6" customFormat="1" ht="27" x14ac:dyDescent="0.4">
      <c r="C20" s="6" t="s">
        <v>27</v>
      </c>
      <c r="D20" s="6" t="s">
        <v>52</v>
      </c>
      <c r="E20" s="23" t="s">
        <v>30</v>
      </c>
      <c r="F20" s="6">
        <v>2</v>
      </c>
    </row>
    <row r="21" spans="3:6" s="6" customFormat="1" x14ac:dyDescent="0.4">
      <c r="C21" s="6" t="s">
        <v>27</v>
      </c>
      <c r="D21" s="6" t="s">
        <v>52</v>
      </c>
      <c r="E21" s="24" t="s">
        <v>31</v>
      </c>
      <c r="F21" s="6">
        <v>3</v>
      </c>
    </row>
    <row r="22" spans="3:6" x14ac:dyDescent="0.4">
      <c r="C22" s="8" t="s">
        <v>27</v>
      </c>
      <c r="D22" s="3" t="s">
        <v>53</v>
      </c>
      <c r="E22" s="25" t="s">
        <v>34</v>
      </c>
      <c r="F22" s="8">
        <v>0</v>
      </c>
    </row>
    <row r="23" spans="3:6" ht="27" x14ac:dyDescent="0.4">
      <c r="C23" s="8" t="s">
        <v>27</v>
      </c>
      <c r="D23" s="3" t="s">
        <v>53</v>
      </c>
      <c r="E23" s="2" t="s">
        <v>36</v>
      </c>
      <c r="F23" s="8">
        <v>1</v>
      </c>
    </row>
    <row r="24" spans="3:6" ht="27" x14ac:dyDescent="0.4">
      <c r="C24" s="8" t="s">
        <v>27</v>
      </c>
      <c r="D24" s="3" t="s">
        <v>53</v>
      </c>
      <c r="E24" s="2" t="s">
        <v>37</v>
      </c>
      <c r="F24" s="8">
        <v>2</v>
      </c>
    </row>
    <row r="25" spans="3:6" x14ac:dyDescent="0.4">
      <c r="C25" s="8" t="s">
        <v>27</v>
      </c>
      <c r="D25" s="3" t="s">
        <v>53</v>
      </c>
      <c r="E25" s="1" t="s">
        <v>39</v>
      </c>
      <c r="F25" s="8">
        <v>3</v>
      </c>
    </row>
    <row r="26" spans="3:6" s="6" customFormat="1" x14ac:dyDescent="0.4">
      <c r="C26" s="6" t="s">
        <v>27</v>
      </c>
      <c r="D26" s="6" t="s">
        <v>54</v>
      </c>
      <c r="E26" s="26" t="s">
        <v>42</v>
      </c>
      <c r="F26" s="6">
        <v>0</v>
      </c>
    </row>
    <row r="27" spans="3:6" s="6" customFormat="1" ht="27" x14ac:dyDescent="0.4">
      <c r="C27" s="6" t="s">
        <v>27</v>
      </c>
      <c r="D27" s="6" t="s">
        <v>54</v>
      </c>
      <c r="E27" s="23" t="s">
        <v>43</v>
      </c>
      <c r="F27" s="6">
        <v>1</v>
      </c>
    </row>
    <row r="28" spans="3:6" s="6" customFormat="1" ht="27" x14ac:dyDescent="0.4">
      <c r="C28" s="6" t="s">
        <v>27</v>
      </c>
      <c r="D28" s="6" t="s">
        <v>54</v>
      </c>
      <c r="E28" s="23" t="s">
        <v>44</v>
      </c>
      <c r="F28" s="6">
        <v>2</v>
      </c>
    </row>
    <row r="29" spans="3:6" s="6" customFormat="1" x14ac:dyDescent="0.4">
      <c r="C29" s="6" t="s">
        <v>27</v>
      </c>
      <c r="D29" s="6" t="s">
        <v>54</v>
      </c>
      <c r="E29" s="24" t="s">
        <v>45</v>
      </c>
      <c r="F29" s="6">
        <v>3</v>
      </c>
    </row>
  </sheetData>
  <sheetProtection algorithmName="SHA-512" hashValue="VF13lHmoVKwSmZVQzPMIW5ct9PXov5Opx0KFhsX+1/iTgkzJqebTebLaVHlfaEgRAILoeUK4VF4nUj2i4aonsQ==" saltValue="dwZtkC7+AKP9okkj1Jn58w==" spinCount="100000" sheet="1" objects="1" scenarios="1"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4DAE6-802C-413A-9CF6-B9F7D6FE8A80}">
  <dimension ref="A1:F30"/>
  <sheetViews>
    <sheetView workbookViewId="0">
      <selection activeCell="B19" sqref="B19:B30"/>
    </sheetView>
  </sheetViews>
  <sheetFormatPr defaultColWidth="9" defaultRowHeight="18.75" x14ac:dyDescent="0.4"/>
  <cols>
    <col min="1" max="1" width="21.875" style="27" customWidth="1"/>
    <col min="2" max="2" width="28.375" style="27" customWidth="1"/>
    <col min="3" max="3" width="29.625" style="27" customWidth="1"/>
    <col min="4" max="4" width="14.375" style="27" customWidth="1"/>
    <col min="5" max="5" width="19.25" style="27" bestFit="1" customWidth="1"/>
    <col min="6" max="6" width="16.625" style="27" customWidth="1"/>
    <col min="7" max="16384" width="9" style="27"/>
  </cols>
  <sheetData>
    <row r="1" spans="1:6" x14ac:dyDescent="0.4">
      <c r="A1" s="27" t="s">
        <v>83</v>
      </c>
    </row>
    <row r="2" spans="1:6" s="28" customFormat="1" ht="19.5" x14ac:dyDescent="0.4">
      <c r="A2" s="31" t="s">
        <v>70</v>
      </c>
      <c r="B2" s="69" t="s">
        <v>71</v>
      </c>
      <c r="C2" s="70"/>
      <c r="D2" s="71"/>
      <c r="E2" s="31" t="s">
        <v>72</v>
      </c>
      <c r="F2" s="31" t="s">
        <v>73</v>
      </c>
    </row>
    <row r="3" spans="1:6" s="28" customFormat="1" ht="18.75" customHeight="1" x14ac:dyDescent="0.4">
      <c r="A3" s="59" t="s">
        <v>22</v>
      </c>
      <c r="B3" s="59" t="s">
        <v>1</v>
      </c>
      <c r="C3" s="62" t="s">
        <v>74</v>
      </c>
      <c r="D3" s="63"/>
      <c r="E3" s="29" t="s">
        <v>75</v>
      </c>
      <c r="F3" s="29">
        <v>0</v>
      </c>
    </row>
    <row r="4" spans="1:6" s="28" customFormat="1" x14ac:dyDescent="0.4">
      <c r="A4" s="60"/>
      <c r="B4" s="60"/>
      <c r="C4" s="64"/>
      <c r="D4" s="65"/>
      <c r="E4" s="29" t="s">
        <v>76</v>
      </c>
      <c r="F4" s="29">
        <v>1</v>
      </c>
    </row>
    <row r="5" spans="1:6" s="28" customFormat="1" x14ac:dyDescent="0.4">
      <c r="A5" s="60"/>
      <c r="B5" s="60"/>
      <c r="C5" s="64"/>
      <c r="D5" s="65"/>
      <c r="E5" s="29" t="s">
        <v>77</v>
      </c>
      <c r="F5" s="29">
        <v>2</v>
      </c>
    </row>
    <row r="6" spans="1:6" s="28" customFormat="1" x14ac:dyDescent="0.4">
      <c r="A6" s="60"/>
      <c r="B6" s="61"/>
      <c r="C6" s="66"/>
      <c r="D6" s="67"/>
      <c r="E6" s="29" t="s">
        <v>78</v>
      </c>
      <c r="F6" s="29">
        <v>3</v>
      </c>
    </row>
    <row r="7" spans="1:6" s="28" customFormat="1" ht="18.75" customHeight="1" x14ac:dyDescent="0.4">
      <c r="A7" s="60"/>
      <c r="B7" s="68" t="s">
        <v>84</v>
      </c>
      <c r="C7" s="62" t="s">
        <v>46</v>
      </c>
      <c r="D7" s="63"/>
      <c r="E7" s="29" t="s">
        <v>85</v>
      </c>
      <c r="F7" s="29">
        <v>0</v>
      </c>
    </row>
    <row r="8" spans="1:6" s="28" customFormat="1" x14ac:dyDescent="0.4">
      <c r="A8" s="60"/>
      <c r="B8" s="68"/>
      <c r="C8" s="64"/>
      <c r="D8" s="65"/>
      <c r="E8" s="29" t="s">
        <v>86</v>
      </c>
      <c r="F8" s="29">
        <v>1</v>
      </c>
    </row>
    <row r="9" spans="1:6" s="28" customFormat="1" x14ac:dyDescent="0.4">
      <c r="A9" s="60"/>
      <c r="B9" s="68"/>
      <c r="C9" s="64"/>
      <c r="D9" s="65"/>
      <c r="E9" s="29" t="s">
        <v>87</v>
      </c>
      <c r="F9" s="29">
        <v>2</v>
      </c>
    </row>
    <row r="10" spans="1:6" s="28" customFormat="1" x14ac:dyDescent="0.4">
      <c r="A10" s="61"/>
      <c r="B10" s="68"/>
      <c r="C10" s="66"/>
      <c r="D10" s="67"/>
      <c r="E10" s="29" t="s">
        <v>88</v>
      </c>
      <c r="F10" s="29">
        <v>3</v>
      </c>
    </row>
    <row r="11" spans="1:6" s="28" customFormat="1" ht="18.75" customHeight="1" x14ac:dyDescent="0.4">
      <c r="A11" s="68" t="s">
        <v>50</v>
      </c>
      <c r="B11" s="68" t="s">
        <v>4</v>
      </c>
      <c r="C11" s="62" t="s">
        <v>79</v>
      </c>
      <c r="D11" s="63"/>
      <c r="E11" s="29" t="s">
        <v>80</v>
      </c>
      <c r="F11" s="29">
        <v>1</v>
      </c>
    </row>
    <row r="12" spans="1:6" s="28" customFormat="1" x14ac:dyDescent="0.4">
      <c r="A12" s="68"/>
      <c r="B12" s="68"/>
      <c r="C12" s="64"/>
      <c r="D12" s="65"/>
      <c r="E12" s="29" t="s">
        <v>81</v>
      </c>
      <c r="F12" s="29">
        <v>2</v>
      </c>
    </row>
    <row r="13" spans="1:6" s="28" customFormat="1" x14ac:dyDescent="0.4">
      <c r="A13" s="68"/>
      <c r="B13" s="68"/>
      <c r="C13" s="64"/>
      <c r="D13" s="65"/>
      <c r="E13" s="29" t="s">
        <v>82</v>
      </c>
      <c r="F13" s="29">
        <v>3</v>
      </c>
    </row>
    <row r="14" spans="1:6" s="28" customFormat="1" x14ac:dyDescent="0.4">
      <c r="A14" s="68"/>
      <c r="B14" s="68"/>
      <c r="C14" s="66"/>
      <c r="D14" s="67"/>
      <c r="E14" s="29" t="s">
        <v>75</v>
      </c>
      <c r="F14" s="29">
        <v>5</v>
      </c>
    </row>
    <row r="15" spans="1:6" s="28" customFormat="1" ht="18.75" customHeight="1" x14ac:dyDescent="0.4">
      <c r="A15" s="68"/>
      <c r="B15" s="68" t="s">
        <v>89</v>
      </c>
      <c r="C15" s="62" t="s">
        <v>90</v>
      </c>
      <c r="D15" s="63"/>
      <c r="E15" s="29" t="s">
        <v>91</v>
      </c>
      <c r="F15" s="29">
        <v>0</v>
      </c>
    </row>
    <row r="16" spans="1:6" s="28" customFormat="1" x14ac:dyDescent="0.4">
      <c r="A16" s="68"/>
      <c r="B16" s="68"/>
      <c r="C16" s="64"/>
      <c r="D16" s="65"/>
      <c r="E16" s="29" t="s">
        <v>92</v>
      </c>
      <c r="F16" s="29">
        <v>1</v>
      </c>
    </row>
    <row r="17" spans="1:6" s="28" customFormat="1" x14ac:dyDescent="0.4">
      <c r="A17" s="68"/>
      <c r="B17" s="68"/>
      <c r="C17" s="64"/>
      <c r="D17" s="65"/>
      <c r="E17" s="29" t="s">
        <v>81</v>
      </c>
      <c r="F17" s="29">
        <v>2</v>
      </c>
    </row>
    <row r="18" spans="1:6" s="28" customFormat="1" x14ac:dyDescent="0.4">
      <c r="A18" s="68"/>
      <c r="B18" s="68"/>
      <c r="C18" s="66"/>
      <c r="D18" s="67"/>
      <c r="E18" s="29" t="s">
        <v>77</v>
      </c>
      <c r="F18" s="29">
        <v>3</v>
      </c>
    </row>
    <row r="19" spans="1:6" s="28" customFormat="1" ht="18.75" customHeight="1" x14ac:dyDescent="0.4">
      <c r="A19" s="68"/>
      <c r="B19" s="68" t="s">
        <v>93</v>
      </c>
      <c r="C19" s="72" t="s">
        <v>104</v>
      </c>
      <c r="D19" s="72" t="s">
        <v>94</v>
      </c>
      <c r="E19" s="29" t="s">
        <v>28</v>
      </c>
      <c r="F19" s="29">
        <v>0</v>
      </c>
    </row>
    <row r="20" spans="1:6" s="28" customFormat="1" x14ac:dyDescent="0.4">
      <c r="A20" s="68"/>
      <c r="B20" s="68"/>
      <c r="C20" s="72"/>
      <c r="D20" s="72"/>
      <c r="E20" s="29" t="s">
        <v>95</v>
      </c>
      <c r="F20" s="29">
        <v>1</v>
      </c>
    </row>
    <row r="21" spans="1:6" s="28" customFormat="1" x14ac:dyDescent="0.4">
      <c r="A21" s="68"/>
      <c r="B21" s="68"/>
      <c r="C21" s="72"/>
      <c r="D21" s="72"/>
      <c r="E21" s="29" t="s">
        <v>96</v>
      </c>
      <c r="F21" s="29">
        <v>2</v>
      </c>
    </row>
    <row r="22" spans="1:6" s="28" customFormat="1" x14ac:dyDescent="0.4">
      <c r="A22" s="68"/>
      <c r="B22" s="68"/>
      <c r="C22" s="72"/>
      <c r="D22" s="72"/>
      <c r="E22" s="29" t="s">
        <v>97</v>
      </c>
      <c r="F22" s="29">
        <v>3</v>
      </c>
    </row>
    <row r="23" spans="1:6" ht="19.5" x14ac:dyDescent="0.4">
      <c r="A23" s="68"/>
      <c r="B23" s="68"/>
      <c r="C23" s="72"/>
      <c r="D23" s="68" t="s">
        <v>98</v>
      </c>
      <c r="E23" s="30" t="s">
        <v>67</v>
      </c>
      <c r="F23" s="29">
        <v>0</v>
      </c>
    </row>
    <row r="24" spans="1:6" ht="19.5" x14ac:dyDescent="0.4">
      <c r="A24" s="68"/>
      <c r="B24" s="68"/>
      <c r="C24" s="72"/>
      <c r="D24" s="68"/>
      <c r="E24" s="30" t="s">
        <v>35</v>
      </c>
      <c r="F24" s="29">
        <v>1</v>
      </c>
    </row>
    <row r="25" spans="1:6" ht="19.5" x14ac:dyDescent="0.4">
      <c r="A25" s="68"/>
      <c r="B25" s="68"/>
      <c r="C25" s="72"/>
      <c r="D25" s="68"/>
      <c r="E25" s="30" t="s">
        <v>68</v>
      </c>
      <c r="F25" s="29">
        <v>2</v>
      </c>
    </row>
    <row r="26" spans="1:6" ht="19.5" x14ac:dyDescent="0.4">
      <c r="A26" s="68"/>
      <c r="B26" s="68"/>
      <c r="C26" s="72"/>
      <c r="D26" s="68"/>
      <c r="E26" s="30" t="s">
        <v>38</v>
      </c>
      <c r="F26" s="29">
        <v>3</v>
      </c>
    </row>
    <row r="27" spans="1:6" ht="19.5" x14ac:dyDescent="0.4">
      <c r="A27" s="68"/>
      <c r="B27" s="68"/>
      <c r="C27" s="72"/>
      <c r="D27" s="68" t="s">
        <v>101</v>
      </c>
      <c r="E27" s="30" t="s">
        <v>41</v>
      </c>
      <c r="F27" s="29">
        <v>0</v>
      </c>
    </row>
    <row r="28" spans="1:6" ht="19.5" x14ac:dyDescent="0.4">
      <c r="A28" s="68"/>
      <c r="B28" s="68"/>
      <c r="C28" s="72"/>
      <c r="D28" s="68"/>
      <c r="E28" s="30" t="s">
        <v>99</v>
      </c>
      <c r="F28" s="29">
        <v>1</v>
      </c>
    </row>
    <row r="29" spans="1:6" ht="19.5" x14ac:dyDescent="0.4">
      <c r="A29" s="68"/>
      <c r="B29" s="68"/>
      <c r="C29" s="72"/>
      <c r="D29" s="68"/>
      <c r="E29" s="30" t="s">
        <v>69</v>
      </c>
      <c r="F29" s="29">
        <v>2</v>
      </c>
    </row>
    <row r="30" spans="1:6" ht="19.5" x14ac:dyDescent="0.4">
      <c r="A30" s="68"/>
      <c r="B30" s="68"/>
      <c r="C30" s="72"/>
      <c r="D30" s="68"/>
      <c r="E30" s="30" t="s">
        <v>100</v>
      </c>
      <c r="F30" s="29">
        <v>3</v>
      </c>
    </row>
  </sheetData>
  <sheetProtection algorithmName="SHA-512" hashValue="BotET8ReamgbC9PP+kzuSXvCQwqAjDGHE572mHu+X0+wO2Va44AL18MNPNCl0BpCQxnAtFWshKVqE2DZ7Cs/Ig==" saltValue="USHexPGU7T95zVQZqzuFbg==" spinCount="100000" sheet="1" objects="1" scenarios="1"/>
  <mergeCells count="16">
    <mergeCell ref="B2:D2"/>
    <mergeCell ref="D19:D22"/>
    <mergeCell ref="D23:D26"/>
    <mergeCell ref="D27:D30"/>
    <mergeCell ref="C19:C30"/>
    <mergeCell ref="B19:B30"/>
    <mergeCell ref="B3:B6"/>
    <mergeCell ref="B7:B10"/>
    <mergeCell ref="A3:A10"/>
    <mergeCell ref="C3:D6"/>
    <mergeCell ref="C7:D10"/>
    <mergeCell ref="A11:A30"/>
    <mergeCell ref="C11:D14"/>
    <mergeCell ref="B11:B14"/>
    <mergeCell ref="B15:B18"/>
    <mergeCell ref="C15:D18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別紙１－５ー２（採択ポイント表・整備事業）</vt:lpstr>
      <vt:lpstr>参照</vt:lpstr>
      <vt:lpstr>【参考】別紙１－５ー２（採択ポイント表・整備事業）</vt:lpstr>
      <vt:lpstr>'別紙１－５ー２（採択ポイント表・整備事業）'!Print_Area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