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C286DCDC-9A4C-4767-8B36-15633AABCC83}" xr6:coauthVersionLast="47" xr6:coauthVersionMax="47" xr10:uidLastSave="{00000000-0000-0000-0000-000000000000}"/>
  <bookViews>
    <workbookView xWindow="-120" yWindow="-120" windowWidth="29040" windowHeight="15720" activeTab="1" xr2:uid="{31B0F252-8D56-437E-AC6E-8A3D02EB25E8}"/>
  </bookViews>
  <sheets>
    <sheet name="標識（リンク無し）_A4toA3拡大作成" sheetId="1" r:id="rId1"/>
    <sheet name="標識（リンク有）_A4toA3拡大作成(市外局番３桁)" sheetId="2" r:id="rId2"/>
    <sheet name="標識（リンク有）_A4toA3拡大作成 (市外局番4桁)" sheetId="3" r:id="rId3"/>
  </sheets>
  <definedNames>
    <definedName name="_xlnm.Print_Area" localSheetId="0">'標識（リンク無し）_A4toA3拡大作成'!$C$7:$E$21</definedName>
    <definedName name="_xlnm.Print_Area" localSheetId="2">'標識（リンク有）_A4toA3拡大作成 (市外局番4桁)'!$C$7:$E$21</definedName>
    <definedName name="_xlnm.Print_Area" localSheetId="1">'標識（リンク有）_A4toA3拡大作成(市外局番３桁)'!$C$7:$E$21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5" i="2"/>
  <c r="E16" i="2" s="1"/>
  <c r="N8" i="3"/>
  <c r="E21" i="3"/>
  <c r="E20" i="3"/>
  <c r="E19" i="3"/>
  <c r="E18" i="3"/>
  <c r="E14" i="3"/>
  <c r="E12" i="3"/>
  <c r="E11" i="3"/>
  <c r="E10" i="3"/>
  <c r="R8" i="3"/>
  <c r="L8" i="3"/>
  <c r="E8" i="3" s="1"/>
  <c r="K8" i="3"/>
  <c r="R7" i="3"/>
  <c r="S7" i="3" s="1"/>
  <c r="E16" i="3"/>
  <c r="O5" i="3"/>
  <c r="E20" i="2"/>
  <c r="E19" i="2"/>
  <c r="E18" i="2"/>
  <c r="E14" i="2"/>
  <c r="E12" i="2"/>
  <c r="E11" i="2"/>
  <c r="E10" i="2"/>
  <c r="R8" i="2"/>
  <c r="N8" i="2"/>
  <c r="E21" i="2" s="1"/>
  <c r="L8" i="2"/>
  <c r="K8" i="2"/>
  <c r="R7" i="2"/>
  <c r="S7" i="2" s="1"/>
  <c r="O5" i="2"/>
  <c r="E8" i="2" l="1"/>
</calcChain>
</file>

<file path=xl/sharedStrings.xml><?xml version="1.0" encoding="utf-8"?>
<sst xmlns="http://schemas.openxmlformats.org/spreadsheetml/2006/main" count="111" uniqueCount="45">
  <si>
    <t>宅　地　建　物　取　引　業　者　票</t>
    <phoneticPr fontId="2"/>
  </si>
  <si>
    <t>免許証番号</t>
    <phoneticPr fontId="2"/>
  </si>
  <si>
    <t>免許有効期間</t>
    <phoneticPr fontId="2"/>
  </si>
  <si>
    <t>商号又は名称</t>
    <phoneticPr fontId="2"/>
  </si>
  <si>
    <t>代表者氏名</t>
    <phoneticPr fontId="2"/>
  </si>
  <si>
    <t>この事務所の代表者氏名</t>
    <rPh sb="6" eb="9">
      <t>ダイヒョウシャ</t>
    </rPh>
    <rPh sb="9" eb="11">
      <t>シメイ</t>
    </rPh>
    <phoneticPr fontId="2"/>
  </si>
  <si>
    <t>この事務所に置かれている
専任の宅地建物取引士の数</t>
    <phoneticPr fontId="2"/>
  </si>
  <si>
    <t>　　　　　人</t>
    <rPh sb="5" eb="6">
      <t>ニン</t>
    </rPh>
    <phoneticPr fontId="2"/>
  </si>
  <si>
    <t>（宅地建物取引業に従事する者の数 　　　　　　人）</t>
    <phoneticPr fontId="2"/>
  </si>
  <si>
    <t>主たる事務所の所在地</t>
    <phoneticPr fontId="2"/>
  </si>
  <si>
    <t>電話番号</t>
    <phoneticPr fontId="2"/>
  </si>
  <si>
    <t>ｶﾌﾞｼｷｶﾞｲｼﾔﾐｴｹﾝﾁｮｳﾌﾄﾞｳｻﾝ</t>
    <phoneticPr fontId="2"/>
  </si>
  <si>
    <t>株式会社三重県庁不動産</t>
    <rPh sb="4" eb="6">
      <t>ミエ</t>
    </rPh>
    <rPh sb="6" eb="7">
      <t>ケン</t>
    </rPh>
    <rPh sb="7" eb="8">
      <t>チョウ</t>
    </rPh>
    <rPh sb="8" eb="11">
      <t>フドウサン</t>
    </rPh>
    <phoneticPr fontId="2"/>
  </si>
  <si>
    <t>法人</t>
  </si>
  <si>
    <t>ﾏﾙﾀ　ﾏﾙｺ</t>
    <phoneticPr fontId="2"/>
  </si>
  <si>
    <t>○田　○子</t>
    <rPh sb="1" eb="2">
      <t>タ</t>
    </rPh>
    <rPh sb="4" eb="5">
      <t>コ</t>
    </rPh>
    <phoneticPr fontId="2"/>
  </si>
  <si>
    <t>514-8570</t>
    <phoneticPr fontId="2"/>
  </si>
  <si>
    <t>三重県津市広明町１３番地</t>
    <rPh sb="3" eb="5">
      <t>ツシ</t>
    </rPh>
    <rPh sb="5" eb="8">
      <t>コウメイチョウ</t>
    </rPh>
    <rPh sb="10" eb="12">
      <t>バンチ</t>
    </rPh>
    <phoneticPr fontId="2"/>
  </si>
  <si>
    <t>059-224-2708</t>
    <phoneticPr fontId="2"/>
  </si>
  <si>
    <t>1人</t>
  </si>
  <si>
    <t>３人</t>
    <phoneticPr fontId="2"/>
  </si>
  <si>
    <t>○免許番号</t>
    <rPh sb="1" eb="5">
      <t>メンキョバンゴウ</t>
    </rPh>
    <phoneticPr fontId="2"/>
  </si>
  <si>
    <t>○回次</t>
    <rPh sb="1" eb="3">
      <t>カイジ</t>
    </rPh>
    <phoneticPr fontId="2"/>
  </si>
  <si>
    <t>フリガナ</t>
    <phoneticPr fontId="2"/>
  </si>
  <si>
    <t>○商号</t>
    <rPh sb="1" eb="3">
      <t>ショウゴウ</t>
    </rPh>
    <phoneticPr fontId="2"/>
  </si>
  <si>
    <t>法人／個人</t>
    <rPh sb="0" eb="2">
      <t>ホウジン</t>
    </rPh>
    <rPh sb="3" eb="5">
      <t>コジン</t>
    </rPh>
    <phoneticPr fontId="2"/>
  </si>
  <si>
    <t>代表者名（カナ）</t>
    <rPh sb="0" eb="3">
      <t>ダイヒョウシャ</t>
    </rPh>
    <rPh sb="3" eb="4">
      <t>メイ</t>
    </rPh>
    <phoneticPr fontId="2"/>
  </si>
  <si>
    <t>○代表者名（漢字）</t>
    <rPh sb="1" eb="4">
      <t>ダイヒョウシャ</t>
    </rPh>
    <rPh sb="4" eb="5">
      <t>メイ</t>
    </rPh>
    <rPh sb="6" eb="8">
      <t>カンジ</t>
    </rPh>
    <phoneticPr fontId="2"/>
  </si>
  <si>
    <t>当初免許取得日</t>
    <rPh sb="0" eb="2">
      <t>トウショ</t>
    </rPh>
    <rPh sb="2" eb="4">
      <t>メンキョ</t>
    </rPh>
    <rPh sb="4" eb="7">
      <t>シュトクビ</t>
    </rPh>
    <phoneticPr fontId="2"/>
  </si>
  <si>
    <t>○現免許有効期限（終了日）</t>
    <rPh sb="1" eb="2">
      <t>ゲン</t>
    </rPh>
    <rPh sb="2" eb="4">
      <t>メンキョ</t>
    </rPh>
    <rPh sb="4" eb="8">
      <t>ユウコウキゲン</t>
    </rPh>
    <rPh sb="9" eb="11">
      <t>シュウリョウ</t>
    </rPh>
    <rPh sb="11" eb="12">
      <t>ビ</t>
    </rPh>
    <phoneticPr fontId="2"/>
  </si>
  <si>
    <t>○現免許有効期限（開始日）</t>
    <rPh sb="1" eb="2">
      <t>ゲン</t>
    </rPh>
    <rPh sb="2" eb="4">
      <t>メンキョ</t>
    </rPh>
    <rPh sb="4" eb="8">
      <t>ユウコウキゲン</t>
    </rPh>
    <rPh sb="9" eb="12">
      <t>カイシビ</t>
    </rPh>
    <rPh sb="12" eb="13">
      <t>シュウジツ</t>
    </rPh>
    <phoneticPr fontId="2"/>
  </si>
  <si>
    <t>郵便番号</t>
    <rPh sb="0" eb="4">
      <t>ユウビンバンゴウ</t>
    </rPh>
    <phoneticPr fontId="2"/>
  </si>
  <si>
    <t>○所在地住所</t>
    <rPh sb="1" eb="4">
      <t>ショザイチ</t>
    </rPh>
    <rPh sb="4" eb="6">
      <t>ジュウショ</t>
    </rPh>
    <phoneticPr fontId="2"/>
  </si>
  <si>
    <t>○電話番号</t>
    <rPh sb="1" eb="5">
      <t>デンワバンゴウ</t>
    </rPh>
    <phoneticPr fontId="2"/>
  </si>
  <si>
    <t>○専任の宅地建物取引士の数</t>
    <rPh sb="1" eb="11">
      <t>セントリ</t>
    </rPh>
    <rPh sb="12" eb="13">
      <t>カズ</t>
    </rPh>
    <phoneticPr fontId="2"/>
  </si>
  <si>
    <t>○宅地建物取引業の従事する者の数</t>
    <rPh sb="1" eb="8">
      <t>タッケン</t>
    </rPh>
    <rPh sb="9" eb="11">
      <t>ジュウジ</t>
    </rPh>
    <rPh sb="13" eb="14">
      <t>モノ</t>
    </rPh>
    <rPh sb="15" eb="16">
      <t>カズ</t>
    </rPh>
    <phoneticPr fontId="2"/>
  </si>
  <si>
    <t>3人</t>
    <rPh sb="1" eb="2">
      <t>ニン</t>
    </rPh>
    <phoneticPr fontId="2"/>
  </si>
  <si>
    <t>令和　　年　　月　　日から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</si>
  <si>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日まで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</si>
  <si>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0592-24-2708</t>
    <phoneticPr fontId="2"/>
  </si>
  <si>
    <t>有</t>
    <rPh sb="0" eb="1">
      <t>ア</t>
    </rPh>
    <phoneticPr fontId="2"/>
  </si>
  <si>
    <t>無</t>
    <rPh sb="0" eb="1">
      <t>ナ</t>
    </rPh>
    <phoneticPr fontId="2"/>
  </si>
  <si>
    <t>○山　○夫</t>
    <rPh sb="1" eb="2">
      <t>ヤマ</t>
    </rPh>
    <rPh sb="4" eb="5">
      <t>オ</t>
    </rPh>
    <phoneticPr fontId="2"/>
  </si>
  <si>
    <t>※政令使用人の有無（要選択）</t>
    <rPh sb="1" eb="6">
      <t>セイレイシヨウニン</t>
    </rPh>
    <rPh sb="7" eb="9">
      <t>ウム</t>
    </rPh>
    <rPh sb="10" eb="13">
      <t>ヨウセンタク</t>
    </rPh>
    <phoneticPr fontId="2"/>
  </si>
  <si>
    <t>〇（※有の場合）政令使用人名</t>
    <rPh sb="3" eb="4">
      <t>アリ</t>
    </rPh>
    <rPh sb="5" eb="7">
      <t>バアイ</t>
    </rPh>
    <rPh sb="8" eb="13">
      <t>セイレイシヨウニン</t>
    </rPh>
    <rPh sb="13" eb="1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</si>
</sst>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&quot;&quot;か&quot;&quot;ら&quot;"/>
    <numFmt numFmtId="177" formatCode="ggge&quot;年&quot;m&quot;月&quot;d&quot;日&quot;&quot;ま&quot;&quot;で&quot;"/>
    <numFmt numFmtId="178" formatCode="\ \ \ \ \ \ \ \ \ \ \ General\ &quot;人&quot;"/>
    <numFmt numFmtId="179" formatCode="\(&quot;宅&quot;&quot;地&quot;&quot;建&quot;&quot;物&quot;&quot;取&quot;&quot;引&quot;&quot;業&quot;&quot;に&quot;&quot;従&quot;&quot;事&quot;&quot;す&quot;&quot;る&quot;&quot;者&quot;&quot;の&quot;&quot;数&quot;\ \ \ \ General\ &quot;人&quot;\)"/>
  </numFmts>
  <fonts count="11" x14ac:knownFonts="1">
    <font>
      <sz val="12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28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distributed"/>
    </xf>
    <xf numFmtId="176" fontId="5" fillId="2" borderId="6" xfId="0" applyNumberFormat="1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 wrapText="1"/>
    </xf>
    <xf numFmtId="178" fontId="6" fillId="2" borderId="6" xfId="0" applyNumberFormat="1" applyFont="1" applyFill="1" applyBorder="1" applyAlignment="1">
      <alignment horizontal="left" vertical="center" wrapText="1"/>
    </xf>
    <xf numFmtId="179" fontId="7" fillId="2" borderId="7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distributed"/>
    </xf>
    <xf numFmtId="0" fontId="8" fillId="2" borderId="0" xfId="1" applyFill="1"/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57" fontId="9" fillId="3" borderId="9" xfId="0" applyNumberFormat="1" applyFont="1" applyFill="1" applyBorder="1" applyAlignment="1">
      <alignment horizontal="right" vertical="center"/>
    </xf>
    <xf numFmtId="57" fontId="9" fillId="3" borderId="9" xfId="0" applyNumberFormat="1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57" fontId="9" fillId="3" borderId="14" xfId="0" applyNumberFormat="1" applyFont="1" applyFill="1" applyBorder="1" applyAlignment="1">
      <alignment horizontal="right" vertical="center"/>
    </xf>
    <xf numFmtId="57" fontId="9" fillId="3" borderId="14" xfId="0" applyNumberFormat="1" applyFont="1" applyFill="1" applyBorder="1" applyAlignment="1">
      <alignment vertical="center"/>
    </xf>
    <xf numFmtId="179" fontId="7" fillId="2" borderId="7" xfId="0" applyNumberFormat="1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2" borderId="17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 wrapText="1"/>
    </xf>
    <xf numFmtId="0" fontId="4" fillId="2" borderId="5" xfId="0" applyFont="1" applyFill="1" applyBorder="1" applyAlignment="1">
      <alignment horizontal="distributed" vertical="center" wrapText="1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123825</xdr:rowOff>
    </xdr:from>
    <xdr:to>
      <xdr:col>15</xdr:col>
      <xdr:colOff>438150</xdr:colOff>
      <xdr:row>12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098F40-FEF5-49E5-AC1B-07B0A7F4B61E}"/>
            </a:ext>
          </a:extLst>
        </xdr:cNvPr>
        <xdr:cNvSpPr txBox="1"/>
      </xdr:nvSpPr>
      <xdr:spPr>
        <a:xfrm>
          <a:off x="11906250" y="3676650"/>
          <a:ext cx="102584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←</a:t>
          </a:r>
          <a:r>
            <a:rPr kumimoji="1" lang="en-US" altLang="ja-JP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４で作成いただいて</a:t>
          </a:r>
          <a:r>
            <a:rPr kumimoji="1" lang="en-US" altLang="ja-JP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A3</a:t>
          </a:r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に拡大してご使用ください</a:t>
          </a:r>
        </a:p>
      </xdr:txBody>
    </xdr:sp>
    <xdr:clientData/>
  </xdr:twoCellAnchor>
  <xdr:twoCellAnchor>
    <xdr:from>
      <xdr:col>2</xdr:col>
      <xdr:colOff>9525</xdr:colOff>
      <xdr:row>21</xdr:row>
      <xdr:rowOff>171450</xdr:rowOff>
    </xdr:from>
    <xdr:to>
      <xdr:col>5</xdr:col>
      <xdr:colOff>28575</xdr:colOff>
      <xdr:row>24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7247EA-C62A-45CE-B881-636F29B73F3C}"/>
            </a:ext>
          </a:extLst>
        </xdr:cNvPr>
        <xdr:cNvSpPr txBox="1"/>
      </xdr:nvSpPr>
      <xdr:spPr>
        <a:xfrm>
          <a:off x="542925" y="8181975"/>
          <a:ext cx="109251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←　　　　　　　　　　　　　　横　　　３　　</a:t>
          </a:r>
          <a:r>
            <a:rPr kumimoji="1" lang="en-US" altLang="ja-JP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セ　　ン　　チ　</a:t>
          </a:r>
          <a:r>
            <a:rPr kumimoji="1" lang="ja-JP" altLang="en-US" sz="40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→</a:t>
          </a:r>
        </a:p>
      </xdr:txBody>
    </xdr:sp>
    <xdr:clientData/>
  </xdr:twoCellAnchor>
  <xdr:twoCellAnchor>
    <xdr:from>
      <xdr:col>0</xdr:col>
      <xdr:colOff>0</xdr:colOff>
      <xdr:row>6</xdr:row>
      <xdr:rowOff>9525</xdr:rowOff>
    </xdr:from>
    <xdr:to>
      <xdr:col>1</xdr:col>
      <xdr:colOff>161925</xdr:colOff>
      <xdr:row>20</xdr:row>
      <xdr:rowOff>390527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1893442-584E-4A9E-9BBE-9E028775F6BB}"/>
            </a:ext>
          </a:extLst>
        </xdr:cNvPr>
        <xdr:cNvSpPr txBox="1"/>
      </xdr:nvSpPr>
      <xdr:spPr>
        <a:xfrm>
          <a:off x="0" y="1247775"/>
          <a:ext cx="428625" cy="67437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↑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縦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２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５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センチ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40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endParaRPr kumimoji="1" lang="en-US" altLang="ja-JP" sz="40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20</xdr:row>
      <xdr:rowOff>39756</xdr:rowOff>
    </xdr:from>
    <xdr:to>
      <xdr:col>13</xdr:col>
      <xdr:colOff>600075</xdr:colOff>
      <xdr:row>21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8DAE37-480C-4D00-BB81-4C6B39C1F399}"/>
            </a:ext>
          </a:extLst>
        </xdr:cNvPr>
        <xdr:cNvSpPr txBox="1"/>
      </xdr:nvSpPr>
      <xdr:spPr>
        <a:xfrm>
          <a:off x="19059525" y="7659756"/>
          <a:ext cx="3533775" cy="369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電話番号（　　　　）</a:t>
          </a:r>
        </a:p>
      </xdr:txBody>
    </xdr:sp>
    <xdr:clientData/>
  </xdr:twoCellAnchor>
  <xdr:twoCellAnchor>
    <xdr:from>
      <xdr:col>10</xdr:col>
      <xdr:colOff>288018</xdr:colOff>
      <xdr:row>17</xdr:row>
      <xdr:rowOff>35674</xdr:rowOff>
    </xdr:from>
    <xdr:to>
      <xdr:col>13</xdr:col>
      <xdr:colOff>942975</xdr:colOff>
      <xdr:row>17</xdr:row>
      <xdr:rowOff>297819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871829-7D5B-41A4-81EA-3377DF7B1390}"/>
            </a:ext>
          </a:extLst>
        </xdr:cNvPr>
        <xdr:cNvSpPr txBox="1"/>
      </xdr:nvSpPr>
      <xdr:spPr>
        <a:xfrm>
          <a:off x="18909393" y="6141199"/>
          <a:ext cx="4026807" cy="2621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（宅地建物取引業に従事する者の数 　　　　　　人）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419100</xdr:colOff>
      <xdr:row>1</xdr:row>
      <xdr:rowOff>0</xdr:rowOff>
    </xdr:from>
    <xdr:to>
      <xdr:col>5</xdr:col>
      <xdr:colOff>95250</xdr:colOff>
      <xdr:row>4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638D053-2536-4BA3-85E8-57BDDC7B928E}"/>
            </a:ext>
          </a:extLst>
        </xdr:cNvPr>
        <xdr:cNvSpPr txBox="1"/>
      </xdr:nvSpPr>
      <xdr:spPr>
        <a:xfrm>
          <a:off x="1276350" y="247650"/>
          <a:ext cx="102584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↓</a:t>
          </a:r>
          <a:r>
            <a:rPr kumimoji="1" lang="en-US" altLang="ja-JP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４で作成いただいて</a:t>
          </a:r>
          <a:r>
            <a:rPr kumimoji="1" lang="en-US" altLang="ja-JP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A3</a:t>
          </a:r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に拡大してご使用ください</a:t>
          </a:r>
        </a:p>
      </xdr:txBody>
    </xdr:sp>
    <xdr:clientData/>
  </xdr:twoCellAnchor>
  <xdr:twoCellAnchor>
    <xdr:from>
      <xdr:col>6</xdr:col>
      <xdr:colOff>38100</xdr:colOff>
      <xdr:row>1</xdr:row>
      <xdr:rowOff>76200</xdr:rowOff>
    </xdr:from>
    <xdr:to>
      <xdr:col>11</xdr:col>
      <xdr:colOff>828675</xdr:colOff>
      <xdr:row>4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8CC4AF6-7D26-4AFE-8920-4FF74A711F70}"/>
            </a:ext>
          </a:extLst>
        </xdr:cNvPr>
        <xdr:cNvSpPr txBox="1"/>
      </xdr:nvSpPr>
      <xdr:spPr>
        <a:xfrm>
          <a:off x="12506325" y="323850"/>
          <a:ext cx="79724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↓ココに情報を入力いただくと標識に反映します</a:t>
          </a:r>
        </a:p>
      </xdr:txBody>
    </xdr:sp>
    <xdr:clientData/>
  </xdr:twoCellAnchor>
  <xdr:twoCellAnchor>
    <xdr:from>
      <xdr:col>5</xdr:col>
      <xdr:colOff>342900</xdr:colOff>
      <xdr:row>6</xdr:row>
      <xdr:rowOff>66674</xdr:rowOff>
    </xdr:from>
    <xdr:to>
      <xdr:col>5</xdr:col>
      <xdr:colOff>771525</xdr:colOff>
      <xdr:row>21</xdr:row>
      <xdr:rowOff>38101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63B3B1-A8AA-73AD-CBEC-02AA6265014B}"/>
            </a:ext>
          </a:extLst>
        </xdr:cNvPr>
        <xdr:cNvSpPr txBox="1"/>
      </xdr:nvSpPr>
      <xdr:spPr>
        <a:xfrm>
          <a:off x="11782425" y="1323974"/>
          <a:ext cx="428625" cy="67437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↑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縦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２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５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センチ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40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endParaRPr kumimoji="1" lang="en-US" altLang="ja-JP" sz="40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↓</a:t>
          </a:r>
        </a:p>
      </xdr:txBody>
    </xdr:sp>
    <xdr:clientData/>
  </xdr:twoCellAnchor>
  <xdr:twoCellAnchor>
    <xdr:from>
      <xdr:col>1</xdr:col>
      <xdr:colOff>228600</xdr:colOff>
      <xdr:row>22</xdr:row>
      <xdr:rowOff>0</xdr:rowOff>
    </xdr:from>
    <xdr:to>
      <xdr:col>4</xdr:col>
      <xdr:colOff>8201025</xdr:colOff>
      <xdr:row>24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BBF21F3-3873-2A8E-1A22-685B700FA6BA}"/>
            </a:ext>
          </a:extLst>
        </xdr:cNvPr>
        <xdr:cNvSpPr txBox="1"/>
      </xdr:nvSpPr>
      <xdr:spPr>
        <a:xfrm>
          <a:off x="495300" y="8277225"/>
          <a:ext cx="109251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←　　　　　　　　　　　　　　横　　　３　　</a:t>
          </a:r>
          <a:r>
            <a:rPr kumimoji="1" lang="en-US" altLang="ja-JP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セ　　ン　　チ　</a:t>
          </a:r>
          <a:r>
            <a:rPr kumimoji="1" lang="ja-JP" altLang="en-US" sz="40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20</xdr:row>
      <xdr:rowOff>39756</xdr:rowOff>
    </xdr:from>
    <xdr:to>
      <xdr:col>13</xdr:col>
      <xdr:colOff>600075</xdr:colOff>
      <xdr:row>21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865F5-7AF2-4B25-8910-A2ACDC813556}"/>
            </a:ext>
          </a:extLst>
        </xdr:cNvPr>
        <xdr:cNvSpPr txBox="1"/>
      </xdr:nvSpPr>
      <xdr:spPr>
        <a:xfrm>
          <a:off x="19059525" y="7659756"/>
          <a:ext cx="3533775" cy="369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電話番号（　　　　）</a:t>
          </a:r>
        </a:p>
      </xdr:txBody>
    </xdr:sp>
    <xdr:clientData/>
  </xdr:twoCellAnchor>
  <xdr:twoCellAnchor>
    <xdr:from>
      <xdr:col>10</xdr:col>
      <xdr:colOff>288018</xdr:colOff>
      <xdr:row>17</xdr:row>
      <xdr:rowOff>35674</xdr:rowOff>
    </xdr:from>
    <xdr:to>
      <xdr:col>13</xdr:col>
      <xdr:colOff>942975</xdr:colOff>
      <xdr:row>17</xdr:row>
      <xdr:rowOff>297819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9B4D7D-3012-456E-9978-EFF9EBCCFD5D}"/>
            </a:ext>
          </a:extLst>
        </xdr:cNvPr>
        <xdr:cNvSpPr txBox="1"/>
      </xdr:nvSpPr>
      <xdr:spPr>
        <a:xfrm>
          <a:off x="18909393" y="6141199"/>
          <a:ext cx="4026807" cy="2621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（宅地建物取引業に従事する者の数 　　　　　　人）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419100</xdr:colOff>
      <xdr:row>1</xdr:row>
      <xdr:rowOff>0</xdr:rowOff>
    </xdr:from>
    <xdr:to>
      <xdr:col>5</xdr:col>
      <xdr:colOff>95250</xdr:colOff>
      <xdr:row>4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776416-561F-4392-8D19-72DDF85EE2B8}"/>
            </a:ext>
          </a:extLst>
        </xdr:cNvPr>
        <xdr:cNvSpPr txBox="1"/>
      </xdr:nvSpPr>
      <xdr:spPr>
        <a:xfrm>
          <a:off x="1276350" y="247650"/>
          <a:ext cx="102584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↓</a:t>
          </a:r>
          <a:r>
            <a:rPr kumimoji="1" lang="en-US" altLang="ja-JP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４で作成いただいて</a:t>
          </a:r>
          <a:r>
            <a:rPr kumimoji="1" lang="en-US" altLang="ja-JP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A3</a:t>
          </a:r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に拡大してご使用ください</a:t>
          </a:r>
        </a:p>
      </xdr:txBody>
    </xdr:sp>
    <xdr:clientData/>
  </xdr:twoCellAnchor>
  <xdr:twoCellAnchor>
    <xdr:from>
      <xdr:col>6</xdr:col>
      <xdr:colOff>38100</xdr:colOff>
      <xdr:row>1</xdr:row>
      <xdr:rowOff>76200</xdr:rowOff>
    </xdr:from>
    <xdr:to>
      <xdr:col>11</xdr:col>
      <xdr:colOff>828675</xdr:colOff>
      <xdr:row>4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D4957E2-AB0F-4B54-BF38-E024C4D5D929}"/>
            </a:ext>
          </a:extLst>
        </xdr:cNvPr>
        <xdr:cNvSpPr txBox="1"/>
      </xdr:nvSpPr>
      <xdr:spPr>
        <a:xfrm>
          <a:off x="12506325" y="323850"/>
          <a:ext cx="79724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↓ココに情報を入力いただくと標識に反映します</a:t>
          </a:r>
        </a:p>
      </xdr:txBody>
    </xdr:sp>
    <xdr:clientData/>
  </xdr:twoCellAnchor>
  <xdr:twoCellAnchor>
    <xdr:from>
      <xdr:col>5</xdr:col>
      <xdr:colOff>257175</xdr:colOff>
      <xdr:row>6</xdr:row>
      <xdr:rowOff>0</xdr:rowOff>
    </xdr:from>
    <xdr:to>
      <xdr:col>5</xdr:col>
      <xdr:colOff>685800</xdr:colOff>
      <xdr:row>20</xdr:row>
      <xdr:rowOff>381002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EA89A5-73B2-4CA2-BAE2-E2D74D0DD583}"/>
            </a:ext>
          </a:extLst>
        </xdr:cNvPr>
        <xdr:cNvSpPr txBox="1"/>
      </xdr:nvSpPr>
      <xdr:spPr>
        <a:xfrm>
          <a:off x="11696700" y="1257300"/>
          <a:ext cx="428625" cy="67437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↑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縦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２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５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センチ</a:t>
          </a:r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40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endParaRPr kumimoji="1" lang="en-US" altLang="ja-JP" sz="40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24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↓</a:t>
          </a:r>
        </a:p>
      </xdr:txBody>
    </xdr:sp>
    <xdr:clientData/>
  </xdr:twoCellAnchor>
  <xdr:twoCellAnchor>
    <xdr:from>
      <xdr:col>1</xdr:col>
      <xdr:colOff>228600</xdr:colOff>
      <xdr:row>21</xdr:row>
      <xdr:rowOff>190500</xdr:rowOff>
    </xdr:from>
    <xdr:to>
      <xdr:col>4</xdr:col>
      <xdr:colOff>8201025</xdr:colOff>
      <xdr:row>24</xdr:row>
      <xdr:rowOff>85725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62550C-CBCA-4F76-B248-3A919A858B31}"/>
            </a:ext>
          </a:extLst>
        </xdr:cNvPr>
        <xdr:cNvSpPr txBox="1"/>
      </xdr:nvSpPr>
      <xdr:spPr>
        <a:xfrm>
          <a:off x="495300" y="8220075"/>
          <a:ext cx="109251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←　　　　　　　　　　　　　　横　　　３　　</a:t>
          </a:r>
          <a:r>
            <a:rPr kumimoji="1" lang="en-US" altLang="ja-JP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セ　　ン　　チ　</a:t>
          </a:r>
          <a:r>
            <a:rPr kumimoji="1" lang="ja-JP" altLang="en-US" sz="40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24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1A37-F2DB-4786-B6B9-184D09246C33}">
  <sheetPr>
    <pageSetUpPr fitToPage="1"/>
  </sheetPr>
  <dimension ref="C3:E21"/>
  <sheetViews>
    <sheetView view="pageBreakPreview" topLeftCell="A10" zoomScaleNormal="145" zoomScaleSheetLayoutView="100" workbookViewId="0">
      <selection activeCell="E28" sqref="E28"/>
    </sheetView>
  </sheetViews>
  <sheetFormatPr defaultColWidth="12" defaultRowHeight="19.5" x14ac:dyDescent="0.4"/>
  <cols>
    <col min="1" max="2" width="3.109375" style="2" customWidth="1"/>
    <col min="3" max="3" width="3.77734375" style="10" customWidth="1"/>
    <col min="4" max="4" width="27.5546875" style="10" customWidth="1"/>
    <col min="5" max="5" width="95.88671875" style="2" customWidth="1"/>
    <col min="6" max="16384" width="12" style="2"/>
  </cols>
  <sheetData>
    <row r="3" spans="3:5" x14ac:dyDescent="0.4">
      <c r="C3" s="1"/>
      <c r="D3" s="1"/>
      <c r="E3" s="1"/>
    </row>
    <row r="4" spans="3:5" ht="9.75" customHeight="1" x14ac:dyDescent="0.4">
      <c r="C4" s="3"/>
      <c r="D4" s="3"/>
      <c r="E4" s="1"/>
    </row>
    <row r="5" spans="3:5" x14ac:dyDescent="0.4">
      <c r="C5" s="35"/>
      <c r="D5" s="35"/>
      <c r="E5" s="35"/>
    </row>
    <row r="6" spans="3:5" ht="9.75" customHeight="1" x14ac:dyDescent="0.4">
      <c r="C6" s="3"/>
      <c r="D6" s="3"/>
      <c r="E6" s="1"/>
    </row>
    <row r="7" spans="3:5" ht="44.45" customHeight="1" x14ac:dyDescent="0.4">
      <c r="C7" s="36" t="s">
        <v>0</v>
      </c>
      <c r="D7" s="36"/>
      <c r="E7" s="36"/>
    </row>
    <row r="8" spans="3:5" ht="34.5" customHeight="1" x14ac:dyDescent="0.4">
      <c r="C8" s="31" t="s">
        <v>1</v>
      </c>
      <c r="D8" s="32"/>
      <c r="E8" s="37"/>
    </row>
    <row r="9" spans="3:5" ht="34.5" customHeight="1" x14ac:dyDescent="0.4">
      <c r="C9" s="33"/>
      <c r="D9" s="34"/>
      <c r="E9" s="37"/>
    </row>
    <row r="10" spans="3:5" ht="34.5" customHeight="1" x14ac:dyDescent="0.4">
      <c r="C10" s="31" t="s">
        <v>2</v>
      </c>
      <c r="D10" s="32"/>
      <c r="E10" s="4" t="s">
        <v>37</v>
      </c>
    </row>
    <row r="11" spans="3:5" ht="34.5" customHeight="1" x14ac:dyDescent="0.4">
      <c r="C11" s="33"/>
      <c r="D11" s="34"/>
      <c r="E11" s="5" t="s">
        <v>38</v>
      </c>
    </row>
    <row r="12" spans="3:5" ht="34.5" customHeight="1" x14ac:dyDescent="0.4">
      <c r="C12" s="31" t="s">
        <v>3</v>
      </c>
      <c r="D12" s="32"/>
      <c r="E12" s="36"/>
    </row>
    <row r="13" spans="3:5" ht="34.5" customHeight="1" x14ac:dyDescent="0.4">
      <c r="C13" s="33"/>
      <c r="D13" s="34"/>
      <c r="E13" s="36"/>
    </row>
    <row r="14" spans="3:5" ht="34.5" customHeight="1" x14ac:dyDescent="0.4">
      <c r="C14" s="31" t="s">
        <v>4</v>
      </c>
      <c r="D14" s="32"/>
      <c r="E14" s="36"/>
    </row>
    <row r="15" spans="3:5" ht="34.5" customHeight="1" x14ac:dyDescent="0.4">
      <c r="C15" s="33"/>
      <c r="D15" s="34"/>
      <c r="E15" s="36"/>
    </row>
    <row r="16" spans="3:5" ht="30.75" customHeight="1" x14ac:dyDescent="0.4">
      <c r="C16" s="31" t="s">
        <v>5</v>
      </c>
      <c r="D16" s="32"/>
      <c r="E16" s="36"/>
    </row>
    <row r="17" spans="3:5" ht="30.75" customHeight="1" x14ac:dyDescent="0.4">
      <c r="C17" s="33"/>
      <c r="D17" s="34"/>
      <c r="E17" s="36"/>
    </row>
    <row r="18" spans="3:5" ht="43.5" customHeight="1" x14ac:dyDescent="0.4">
      <c r="C18" s="31" t="s">
        <v>6</v>
      </c>
      <c r="D18" s="32"/>
      <c r="E18" s="6" t="s">
        <v>7</v>
      </c>
    </row>
    <row r="19" spans="3:5" ht="43.5" customHeight="1" x14ac:dyDescent="0.4">
      <c r="C19" s="33"/>
      <c r="D19" s="34"/>
      <c r="E19" s="7" t="s">
        <v>8</v>
      </c>
    </row>
    <row r="20" spans="3:5" ht="32.25" customHeight="1" x14ac:dyDescent="0.4">
      <c r="C20" s="31" t="s">
        <v>9</v>
      </c>
      <c r="D20" s="32"/>
      <c r="E20" s="8"/>
    </row>
    <row r="21" spans="3:5" ht="32.25" customHeight="1" x14ac:dyDescent="0.4">
      <c r="C21" s="33"/>
      <c r="D21" s="34"/>
      <c r="E21" s="9" t="s">
        <v>10</v>
      </c>
    </row>
  </sheetData>
  <mergeCells count="13">
    <mergeCell ref="C20:D21"/>
    <mergeCell ref="C5:E5"/>
    <mergeCell ref="C7:E7"/>
    <mergeCell ref="C8:D9"/>
    <mergeCell ref="E8:E9"/>
    <mergeCell ref="C10:D11"/>
    <mergeCell ref="C12:D13"/>
    <mergeCell ref="E12:E13"/>
    <mergeCell ref="C14:D15"/>
    <mergeCell ref="E14:E15"/>
    <mergeCell ref="C16:D17"/>
    <mergeCell ref="E16:E17"/>
    <mergeCell ref="C18:D19"/>
  </mergeCells>
  <phoneticPr fontId="2"/>
  <printOptions horizontalCentered="1" verticalCentered="1"/>
  <pageMargins left="3.937007874015748E-2" right="3.937007874015748E-2" top="0" bottom="0" header="0.19685039370078741" footer="0.19685039370078741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A00C-F0F2-42A9-9077-9B6F2F1567C7}">
  <sheetPr>
    <pageSetUpPr fitToPage="1"/>
  </sheetPr>
  <dimension ref="C1:AD23"/>
  <sheetViews>
    <sheetView tabSelected="1" view="pageBreakPreview" zoomScaleNormal="145" zoomScaleSheetLayoutView="100" workbookViewId="0">
      <selection activeCell="H7" sqref="H7"/>
    </sheetView>
  </sheetViews>
  <sheetFormatPr defaultColWidth="12" defaultRowHeight="19.5" x14ac:dyDescent="0.4"/>
  <cols>
    <col min="1" max="2" width="3.109375" style="2" customWidth="1"/>
    <col min="3" max="3" width="3.77734375" style="10" customWidth="1"/>
    <col min="4" max="4" width="27.5546875" style="10" customWidth="1"/>
    <col min="5" max="5" width="95.88671875" style="2" customWidth="1"/>
    <col min="6" max="6" width="12" style="2"/>
    <col min="7" max="7" width="24.6640625" style="2" customWidth="1"/>
    <col min="8" max="8" width="23.109375" style="2" bestFit="1" customWidth="1"/>
    <col min="9" max="12" width="12" style="2"/>
    <col min="13" max="13" width="15.33203125" style="2" bestFit="1" customWidth="1"/>
    <col min="14" max="14" width="20.109375" style="2" customWidth="1"/>
    <col min="15" max="22" width="12" style="2"/>
    <col min="23" max="23" width="15.88671875" style="2" bestFit="1" customWidth="1"/>
    <col min="24" max="16384" width="12" style="2"/>
  </cols>
  <sheetData>
    <row r="1" spans="3:30" x14ac:dyDescent="0.4">
      <c r="K1" s="11"/>
    </row>
    <row r="2" spans="3:30" ht="20.25" thickBot="1" x14ac:dyDescent="0.45"/>
    <row r="3" spans="3:30" ht="20.25" thickBot="1" x14ac:dyDescent="0.45">
      <c r="C3" s="1"/>
      <c r="D3" s="1"/>
      <c r="E3" s="1"/>
      <c r="K3" s="12">
        <v>9999</v>
      </c>
      <c r="L3" s="13">
        <v>5</v>
      </c>
      <c r="M3" s="13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14">
        <v>40664</v>
      </c>
      <c r="S3" s="15">
        <v>46142</v>
      </c>
      <c r="T3" s="15">
        <v>44317</v>
      </c>
      <c r="U3" s="13" t="s">
        <v>16</v>
      </c>
      <c r="V3" s="13" t="s">
        <v>17</v>
      </c>
      <c r="W3" s="13" t="s">
        <v>18</v>
      </c>
      <c r="X3" s="16"/>
      <c r="Y3" s="17"/>
      <c r="Z3" s="17"/>
      <c r="AA3" s="17"/>
      <c r="AB3" s="17"/>
      <c r="AC3" s="17" t="s">
        <v>19</v>
      </c>
      <c r="AD3" s="17" t="s">
        <v>20</v>
      </c>
    </row>
    <row r="4" spans="3:30" ht="9.75" customHeight="1" x14ac:dyDescent="0.4">
      <c r="C4" s="3"/>
      <c r="D4" s="3"/>
      <c r="E4" s="1"/>
    </row>
    <row r="5" spans="3:30" x14ac:dyDescent="0.4">
      <c r="C5" s="35"/>
      <c r="D5" s="35"/>
      <c r="E5" s="35"/>
      <c r="O5" s="2" t="str">
        <f>+IF(O3="法人","代表取締役","代表")</f>
        <v>代表取締役</v>
      </c>
      <c r="Q5" s="2" t="str">
        <f>+IF(H14="無",Q3,H15)</f>
        <v>○田　○子</v>
      </c>
    </row>
    <row r="6" spans="3:30" ht="9.75" customHeight="1" thickBot="1" x14ac:dyDescent="0.45">
      <c r="C6" s="3"/>
      <c r="D6" s="3"/>
      <c r="E6" s="1"/>
    </row>
    <row r="7" spans="3:30" ht="44.45" customHeight="1" x14ac:dyDescent="0.4">
      <c r="C7" s="36" t="s">
        <v>0</v>
      </c>
      <c r="D7" s="36"/>
      <c r="E7" s="36"/>
      <c r="G7" s="18" t="s">
        <v>21</v>
      </c>
      <c r="H7" s="19">
        <v>9999</v>
      </c>
      <c r="R7" s="2" t="str">
        <f>+H22</f>
        <v>1人</v>
      </c>
      <c r="S7" s="2">
        <f>VALUE(LEFT(R7,1))</f>
        <v>1</v>
      </c>
    </row>
    <row r="8" spans="3:30" ht="34.5" customHeight="1" x14ac:dyDescent="0.4">
      <c r="C8" s="31" t="s">
        <v>1</v>
      </c>
      <c r="D8" s="32"/>
      <c r="E8" s="37" t="str">
        <f>+"三重県知事"&amp;"("&amp;DBCS(K8)&amp;")"&amp;"第"&amp;DBCS(L8)&amp;"号"</f>
        <v>三重県知事(５)第９９９９号</v>
      </c>
      <c r="G8" s="20" t="s">
        <v>22</v>
      </c>
      <c r="H8" s="21">
        <v>5</v>
      </c>
      <c r="K8" s="2">
        <f>+H8</f>
        <v>5</v>
      </c>
      <c r="L8" s="2">
        <f>+H7</f>
        <v>9999</v>
      </c>
      <c r="N8" s="2" t="str">
        <f>+"電話番号  ("&amp;LEFT(H21,3)&amp;") "&amp;MID(H21,5,3)&amp;"-"&amp;RIGHT(H21,4)&amp;"               "</f>
        <v xml:space="preserve">電話番号  (059) 224-2708               </v>
      </c>
      <c r="R8" s="2" t="str">
        <f>+H23</f>
        <v>3人</v>
      </c>
      <c r="S8" s="2">
        <v>1</v>
      </c>
    </row>
    <row r="9" spans="3:30" ht="34.5" customHeight="1" x14ac:dyDescent="0.4">
      <c r="C9" s="33"/>
      <c r="D9" s="34"/>
      <c r="E9" s="37"/>
      <c r="G9" s="20" t="s">
        <v>23</v>
      </c>
      <c r="H9" s="21" t="s">
        <v>11</v>
      </c>
    </row>
    <row r="10" spans="3:30" ht="34.5" customHeight="1" x14ac:dyDescent="0.4">
      <c r="C10" s="31" t="s">
        <v>2</v>
      </c>
      <c r="D10" s="32"/>
      <c r="E10" s="4">
        <f>+T3</f>
        <v>44317</v>
      </c>
      <c r="G10" s="20" t="s">
        <v>24</v>
      </c>
      <c r="H10" s="21" t="s">
        <v>12</v>
      </c>
    </row>
    <row r="11" spans="3:30" ht="34.5" customHeight="1" x14ac:dyDescent="0.4">
      <c r="C11" s="33"/>
      <c r="D11" s="34"/>
      <c r="E11" s="5">
        <f>+S3</f>
        <v>46142</v>
      </c>
      <c r="G11" s="20" t="s">
        <v>25</v>
      </c>
      <c r="H11" s="21" t="s">
        <v>13</v>
      </c>
    </row>
    <row r="12" spans="3:30" ht="34.5" customHeight="1" x14ac:dyDescent="0.4">
      <c r="C12" s="31" t="s">
        <v>3</v>
      </c>
      <c r="D12" s="32"/>
      <c r="E12" s="36" t="str">
        <f>+N3</f>
        <v>株式会社三重県庁不動産</v>
      </c>
      <c r="G12" s="20" t="s">
        <v>26</v>
      </c>
      <c r="H12" s="21" t="s">
        <v>14</v>
      </c>
    </row>
    <row r="13" spans="3:30" ht="34.5" customHeight="1" x14ac:dyDescent="0.4">
      <c r="C13" s="33"/>
      <c r="D13" s="34"/>
      <c r="E13" s="36"/>
      <c r="G13" s="20" t="s">
        <v>27</v>
      </c>
      <c r="H13" s="21" t="s">
        <v>15</v>
      </c>
    </row>
    <row r="14" spans="3:30" ht="34.5" customHeight="1" x14ac:dyDescent="0.4">
      <c r="C14" s="31" t="s">
        <v>4</v>
      </c>
      <c r="D14" s="32"/>
      <c r="E14" s="36" t="str">
        <f>+Q3</f>
        <v>○田　○子</v>
      </c>
      <c r="G14" s="20" t="s">
        <v>43</v>
      </c>
      <c r="H14" s="21" t="s">
        <v>41</v>
      </c>
      <c r="J14" s="2" t="s">
        <v>40</v>
      </c>
    </row>
    <row r="15" spans="3:30" ht="34.5" customHeight="1" x14ac:dyDescent="0.4">
      <c r="C15" s="33"/>
      <c r="D15" s="34"/>
      <c r="E15" s="36"/>
      <c r="G15" s="20" t="s">
        <v>44</v>
      </c>
      <c r="H15" s="21" t="s">
        <v>42</v>
      </c>
      <c r="J15" s="2" t="s">
        <v>41</v>
      </c>
    </row>
    <row r="16" spans="3:30" ht="30.75" customHeight="1" x14ac:dyDescent="0.4">
      <c r="C16" s="31" t="s">
        <v>5</v>
      </c>
      <c r="D16" s="32"/>
      <c r="E16" s="36" t="str">
        <f>+Q5</f>
        <v>○田　○子</v>
      </c>
      <c r="G16" s="20" t="s">
        <v>28</v>
      </c>
      <c r="H16" s="22">
        <v>40664</v>
      </c>
    </row>
    <row r="17" spans="3:8" ht="30.75" customHeight="1" x14ac:dyDescent="0.4">
      <c r="C17" s="33"/>
      <c r="D17" s="34"/>
      <c r="E17" s="36"/>
      <c r="G17" s="20" t="s">
        <v>29</v>
      </c>
      <c r="H17" s="23">
        <v>46142</v>
      </c>
    </row>
    <row r="18" spans="3:8" ht="43.5" customHeight="1" x14ac:dyDescent="0.4">
      <c r="C18" s="31" t="s">
        <v>6</v>
      </c>
      <c r="D18" s="32"/>
      <c r="E18" s="6">
        <f>VALUE(LEFT(AC3))</f>
        <v>1</v>
      </c>
      <c r="G18" s="20" t="s">
        <v>30</v>
      </c>
      <c r="H18" s="23">
        <v>44317</v>
      </c>
    </row>
    <row r="19" spans="3:8" ht="43.5" customHeight="1" x14ac:dyDescent="0.4">
      <c r="C19" s="33"/>
      <c r="D19" s="34"/>
      <c r="E19" s="24">
        <f>+VALUE(LEFT(AD3,1))</f>
        <v>3</v>
      </c>
      <c r="G19" s="20" t="s">
        <v>31</v>
      </c>
      <c r="H19" s="21" t="s">
        <v>16</v>
      </c>
    </row>
    <row r="20" spans="3:8" ht="32.25" customHeight="1" x14ac:dyDescent="0.4">
      <c r="C20" s="31" t="s">
        <v>9</v>
      </c>
      <c r="D20" s="32"/>
      <c r="E20" s="8" t="str">
        <f>+V3</f>
        <v>三重県津市広明町１３番地</v>
      </c>
      <c r="G20" s="20" t="s">
        <v>32</v>
      </c>
      <c r="H20" s="21" t="s">
        <v>17</v>
      </c>
    </row>
    <row r="21" spans="3:8" ht="32.25" customHeight="1" x14ac:dyDescent="0.4">
      <c r="C21" s="33"/>
      <c r="D21" s="34"/>
      <c r="E21" s="9" t="str">
        <f>+"        　　　       "&amp;N8</f>
        <v xml:space="preserve">        　　　       電話番号  (059) 224-2708               </v>
      </c>
      <c r="G21" s="25" t="s">
        <v>33</v>
      </c>
      <c r="H21" s="26" t="s">
        <v>18</v>
      </c>
    </row>
    <row r="22" spans="3:8" x14ac:dyDescent="0.4">
      <c r="G22" s="27" t="s">
        <v>34</v>
      </c>
      <c r="H22" s="28" t="s">
        <v>19</v>
      </c>
    </row>
    <row r="23" spans="3:8" ht="29.25" thickBot="1" x14ac:dyDescent="0.45">
      <c r="G23" s="29" t="s">
        <v>35</v>
      </c>
      <c r="H23" s="30" t="s">
        <v>36</v>
      </c>
    </row>
  </sheetData>
  <mergeCells count="13">
    <mergeCell ref="C20:D21"/>
    <mergeCell ref="C5:E5"/>
    <mergeCell ref="C7:E7"/>
    <mergeCell ref="C8:D9"/>
    <mergeCell ref="E8:E9"/>
    <mergeCell ref="C10:D11"/>
    <mergeCell ref="C12:D13"/>
    <mergeCell ref="E12:E13"/>
    <mergeCell ref="C14:D15"/>
    <mergeCell ref="E14:E15"/>
    <mergeCell ref="C16:D17"/>
    <mergeCell ref="E16:E17"/>
    <mergeCell ref="C18:D19"/>
  </mergeCells>
  <phoneticPr fontId="2"/>
  <dataValidations count="1">
    <dataValidation type="list" allowBlank="1" showInputMessage="1" showErrorMessage="1" sqref="H14" xr:uid="{813919E1-D0E8-4E7A-9C0A-ABEDE2710242}">
      <formula1>$J$14:$J$15</formula1>
    </dataValidation>
  </dataValidations>
  <printOptions horizontalCentered="1" verticalCentered="1"/>
  <pageMargins left="3.937007874015748E-2" right="3.937007874015748E-2" top="0" bottom="0" header="0.19685039370078741" footer="0.19685039370078741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16EE-645E-4BE1-A5F6-7E4C3243B00D}">
  <sheetPr>
    <pageSetUpPr fitToPage="1"/>
  </sheetPr>
  <dimension ref="C1:AD23"/>
  <sheetViews>
    <sheetView view="pageBreakPreview" topLeftCell="A10" zoomScaleNormal="145" zoomScaleSheetLayoutView="100" workbookViewId="0">
      <selection activeCell="G18" sqref="G18"/>
    </sheetView>
  </sheetViews>
  <sheetFormatPr defaultColWidth="12" defaultRowHeight="19.5" x14ac:dyDescent="0.4"/>
  <cols>
    <col min="1" max="2" width="3.109375" style="2" customWidth="1"/>
    <col min="3" max="3" width="3.77734375" style="10" customWidth="1"/>
    <col min="4" max="4" width="27.5546875" style="10" customWidth="1"/>
    <col min="5" max="5" width="95.88671875" style="2" customWidth="1"/>
    <col min="6" max="6" width="12" style="2"/>
    <col min="7" max="7" width="24.6640625" style="2" customWidth="1"/>
    <col min="8" max="8" width="23.109375" style="2" bestFit="1" customWidth="1"/>
    <col min="9" max="12" width="12" style="2"/>
    <col min="13" max="13" width="15.33203125" style="2" bestFit="1" customWidth="1"/>
    <col min="14" max="14" width="20.109375" style="2" customWidth="1"/>
    <col min="15" max="22" width="12" style="2"/>
    <col min="23" max="23" width="15.88671875" style="2" bestFit="1" customWidth="1"/>
    <col min="24" max="16384" width="12" style="2"/>
  </cols>
  <sheetData>
    <row r="1" spans="3:30" x14ac:dyDescent="0.4">
      <c r="K1" s="11"/>
    </row>
    <row r="2" spans="3:30" ht="20.25" thickBot="1" x14ac:dyDescent="0.45"/>
    <row r="3" spans="3:30" ht="20.25" thickBot="1" x14ac:dyDescent="0.45">
      <c r="C3" s="1"/>
      <c r="D3" s="1"/>
      <c r="E3" s="1"/>
      <c r="K3" s="12">
        <v>9999</v>
      </c>
      <c r="L3" s="13">
        <v>5</v>
      </c>
      <c r="M3" s="13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14">
        <v>40664</v>
      </c>
      <c r="S3" s="15">
        <v>46142</v>
      </c>
      <c r="T3" s="15">
        <v>44317</v>
      </c>
      <c r="U3" s="13" t="s">
        <v>16</v>
      </c>
      <c r="V3" s="13" t="s">
        <v>17</v>
      </c>
      <c r="W3" s="13" t="s">
        <v>18</v>
      </c>
      <c r="X3" s="16"/>
      <c r="Y3" s="17"/>
      <c r="Z3" s="17"/>
      <c r="AA3" s="17"/>
      <c r="AB3" s="17"/>
      <c r="AC3" s="17" t="s">
        <v>19</v>
      </c>
      <c r="AD3" s="17" t="s">
        <v>20</v>
      </c>
    </row>
    <row r="4" spans="3:30" ht="9.75" customHeight="1" x14ac:dyDescent="0.4">
      <c r="C4" s="3"/>
      <c r="D4" s="3"/>
      <c r="E4" s="1"/>
    </row>
    <row r="5" spans="3:30" x14ac:dyDescent="0.4">
      <c r="C5" s="35"/>
      <c r="D5" s="35"/>
      <c r="E5" s="35"/>
      <c r="O5" s="2" t="str">
        <f>+IF(O3="法人","代表取締役","代表")</f>
        <v>代表取締役</v>
      </c>
      <c r="Q5" s="2" t="str">
        <f>+IF(H14="無",Q3,H15)</f>
        <v>○田　○子</v>
      </c>
    </row>
    <row r="6" spans="3:30" ht="9.75" customHeight="1" thickBot="1" x14ac:dyDescent="0.45">
      <c r="C6" s="3"/>
      <c r="D6" s="3"/>
      <c r="E6" s="1"/>
    </row>
    <row r="7" spans="3:30" ht="44.45" customHeight="1" x14ac:dyDescent="0.4">
      <c r="C7" s="36" t="s">
        <v>0</v>
      </c>
      <c r="D7" s="36"/>
      <c r="E7" s="36"/>
      <c r="G7" s="18" t="s">
        <v>21</v>
      </c>
      <c r="H7" s="19">
        <v>9999</v>
      </c>
      <c r="R7" s="2" t="str">
        <f>+H22</f>
        <v>1人</v>
      </c>
      <c r="S7" s="2">
        <f>VALUE(LEFT(R7,1))</f>
        <v>1</v>
      </c>
    </row>
    <row r="8" spans="3:30" ht="34.5" customHeight="1" x14ac:dyDescent="0.4">
      <c r="C8" s="31" t="s">
        <v>1</v>
      </c>
      <c r="D8" s="32"/>
      <c r="E8" s="37" t="str">
        <f>+"三重県知事"&amp;"("&amp;DBCS(K8)&amp;")"&amp;"第"&amp;DBCS(L8)&amp;"号"</f>
        <v>三重県知事(５)第９９９９号</v>
      </c>
      <c r="G8" s="20" t="s">
        <v>22</v>
      </c>
      <c r="H8" s="21">
        <v>5</v>
      </c>
      <c r="K8" s="2">
        <f>+H8</f>
        <v>5</v>
      </c>
      <c r="L8" s="2">
        <f>+H7</f>
        <v>9999</v>
      </c>
      <c r="N8" s="2" t="str">
        <f>+"電話番号  ("&amp;LEFT(H21,4)&amp;") "&amp;MID(H21,6,2)&amp;"-"&amp;RIGHT(H21,4)&amp;"               "</f>
        <v xml:space="preserve">電話番号  (0592) 24-2708               </v>
      </c>
      <c r="R8" s="2" t="str">
        <f>+H23</f>
        <v>3人</v>
      </c>
      <c r="S8" s="2">
        <v>1</v>
      </c>
    </row>
    <row r="9" spans="3:30" ht="34.5" customHeight="1" x14ac:dyDescent="0.4">
      <c r="C9" s="33"/>
      <c r="D9" s="34"/>
      <c r="E9" s="37"/>
      <c r="G9" s="20" t="s">
        <v>23</v>
      </c>
      <c r="H9" s="21" t="s">
        <v>11</v>
      </c>
    </row>
    <row r="10" spans="3:30" ht="34.5" customHeight="1" x14ac:dyDescent="0.4">
      <c r="C10" s="31" t="s">
        <v>2</v>
      </c>
      <c r="D10" s="32"/>
      <c r="E10" s="4">
        <f>+T3</f>
        <v>44317</v>
      </c>
      <c r="G10" s="20" t="s">
        <v>24</v>
      </c>
      <c r="H10" s="21" t="s">
        <v>12</v>
      </c>
    </row>
    <row r="11" spans="3:30" ht="34.5" customHeight="1" x14ac:dyDescent="0.4">
      <c r="C11" s="33"/>
      <c r="D11" s="34"/>
      <c r="E11" s="5">
        <f>+S3</f>
        <v>46142</v>
      </c>
      <c r="G11" s="20" t="s">
        <v>25</v>
      </c>
      <c r="H11" s="21" t="s">
        <v>13</v>
      </c>
    </row>
    <row r="12" spans="3:30" ht="34.5" customHeight="1" x14ac:dyDescent="0.4">
      <c r="C12" s="31" t="s">
        <v>3</v>
      </c>
      <c r="D12" s="32"/>
      <c r="E12" s="36" t="str">
        <f>+N3</f>
        <v>株式会社三重県庁不動産</v>
      </c>
      <c r="G12" s="20" t="s">
        <v>26</v>
      </c>
      <c r="H12" s="21" t="s">
        <v>14</v>
      </c>
    </row>
    <row r="13" spans="3:30" ht="34.5" customHeight="1" x14ac:dyDescent="0.4">
      <c r="C13" s="33"/>
      <c r="D13" s="34"/>
      <c r="E13" s="36"/>
      <c r="G13" s="20" t="s">
        <v>27</v>
      </c>
      <c r="H13" s="21" t="s">
        <v>15</v>
      </c>
    </row>
    <row r="14" spans="3:30" ht="34.5" customHeight="1" x14ac:dyDescent="0.4">
      <c r="C14" s="31" t="s">
        <v>4</v>
      </c>
      <c r="D14" s="32"/>
      <c r="E14" s="36" t="str">
        <f>+Q3</f>
        <v>○田　○子</v>
      </c>
      <c r="G14" s="20" t="s">
        <v>43</v>
      </c>
      <c r="H14" s="21" t="s">
        <v>41</v>
      </c>
      <c r="J14" s="2" t="s">
        <v>40</v>
      </c>
    </row>
    <row r="15" spans="3:30" ht="34.5" customHeight="1" x14ac:dyDescent="0.4">
      <c r="C15" s="33"/>
      <c r="D15" s="34"/>
      <c r="E15" s="36"/>
      <c r="G15" s="20" t="s">
        <v>44</v>
      </c>
      <c r="H15" s="21" t="s">
        <v>42</v>
      </c>
      <c r="J15" s="2" t="s">
        <v>41</v>
      </c>
    </row>
    <row r="16" spans="3:30" ht="30.75" customHeight="1" x14ac:dyDescent="0.4">
      <c r="C16" s="31" t="s">
        <v>5</v>
      </c>
      <c r="D16" s="32"/>
      <c r="E16" s="36" t="str">
        <f>+Q5</f>
        <v>○田　○子</v>
      </c>
      <c r="G16" s="20" t="s">
        <v>28</v>
      </c>
      <c r="H16" s="22">
        <v>40664</v>
      </c>
    </row>
    <row r="17" spans="3:8" ht="30.75" customHeight="1" x14ac:dyDescent="0.4">
      <c r="C17" s="33"/>
      <c r="D17" s="34"/>
      <c r="E17" s="36"/>
      <c r="G17" s="20" t="s">
        <v>29</v>
      </c>
      <c r="H17" s="23">
        <v>46142</v>
      </c>
    </row>
    <row r="18" spans="3:8" ht="43.5" customHeight="1" x14ac:dyDescent="0.4">
      <c r="C18" s="31" t="s">
        <v>6</v>
      </c>
      <c r="D18" s="32"/>
      <c r="E18" s="6">
        <f>VALUE(LEFT(AC3))</f>
        <v>1</v>
      </c>
      <c r="G18" s="20" t="s">
        <v>30</v>
      </c>
      <c r="H18" s="23">
        <v>44317</v>
      </c>
    </row>
    <row r="19" spans="3:8" ht="43.5" customHeight="1" x14ac:dyDescent="0.4">
      <c r="C19" s="33"/>
      <c r="D19" s="34"/>
      <c r="E19" s="24">
        <f>+VALUE(LEFT(AD3,1))</f>
        <v>3</v>
      </c>
      <c r="G19" s="20" t="s">
        <v>31</v>
      </c>
      <c r="H19" s="21" t="s">
        <v>16</v>
      </c>
    </row>
    <row r="20" spans="3:8" ht="32.25" customHeight="1" x14ac:dyDescent="0.4">
      <c r="C20" s="31" t="s">
        <v>9</v>
      </c>
      <c r="D20" s="32"/>
      <c r="E20" s="8" t="str">
        <f>+V3</f>
        <v>三重県津市広明町１３番地</v>
      </c>
      <c r="G20" s="20" t="s">
        <v>32</v>
      </c>
      <c r="H20" s="21" t="s">
        <v>17</v>
      </c>
    </row>
    <row r="21" spans="3:8" ht="32.25" customHeight="1" x14ac:dyDescent="0.4">
      <c r="C21" s="33"/>
      <c r="D21" s="34"/>
      <c r="E21" s="9" t="str">
        <f>+"        　　　       "&amp;N8</f>
        <v xml:space="preserve">        　　　       電話番号  (0592) 24-2708               </v>
      </c>
      <c r="G21" s="25" t="s">
        <v>33</v>
      </c>
      <c r="H21" s="26" t="s">
        <v>39</v>
      </c>
    </row>
    <row r="22" spans="3:8" x14ac:dyDescent="0.4">
      <c r="G22" s="27" t="s">
        <v>34</v>
      </c>
      <c r="H22" s="28" t="s">
        <v>19</v>
      </c>
    </row>
    <row r="23" spans="3:8" ht="29.25" thickBot="1" x14ac:dyDescent="0.45">
      <c r="G23" s="29" t="s">
        <v>35</v>
      </c>
      <c r="H23" s="30" t="s">
        <v>36</v>
      </c>
    </row>
  </sheetData>
  <mergeCells count="13">
    <mergeCell ref="C20:D21"/>
    <mergeCell ref="C5:E5"/>
    <mergeCell ref="C7:E7"/>
    <mergeCell ref="C8:D9"/>
    <mergeCell ref="E8:E9"/>
    <mergeCell ref="C10:D11"/>
    <mergeCell ref="C12:D13"/>
    <mergeCell ref="E12:E13"/>
    <mergeCell ref="C14:D15"/>
    <mergeCell ref="E14:E15"/>
    <mergeCell ref="C16:D17"/>
    <mergeCell ref="E16:E17"/>
    <mergeCell ref="C18:D19"/>
  </mergeCells>
  <phoneticPr fontId="2"/>
  <dataValidations count="1">
    <dataValidation type="list" allowBlank="1" showInputMessage="1" showErrorMessage="1" sqref="H14" xr:uid="{55A92E25-00E5-40D2-BA0A-509FBC762995}">
      <formula1>$J$14:$J$15</formula1>
    </dataValidation>
  </dataValidations>
  <printOptions horizontalCentered="1" verticalCentered="1"/>
  <pageMargins left="3.937007874015748E-2" right="3.937007874015748E-2" top="0" bottom="0" header="0.19685039370078741" footer="0.19685039370078741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標識（リンク無し）_A4toA3拡大作成</vt:lpstr>
      <vt:lpstr>標識（リンク有）_A4toA3拡大作成(市外局番３桁)</vt:lpstr>
      <vt:lpstr>標識（リンク有）_A4toA3拡大作成 (市外局番4桁)</vt:lpstr>
      <vt:lpstr>'標識（リンク無し）_A4toA3拡大作成'!Print_Area</vt:lpstr>
      <vt:lpstr>'標識（リンク有）_A4toA3拡大作成 (市外局番4桁)'!Print_Area</vt:lpstr>
      <vt:lpstr>'標識（リンク有）_A4toA3拡大作成(市外局番３桁)'!Print_Area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