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image/x-wmf" Extension="wmf"/>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thumbnail.wmf" Type="http://schemas.openxmlformats.org/package/2006/relationships/metadata/thumbnail"/><Relationship Id="rId3" Target="docProps/core.xml" Type="http://schemas.openxmlformats.org/package/2006/relationships/metadata/core-properties"/><Relationship Id="rId4"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ss210078\e財政第２班\24_財政事情・財政分析\07_財政状況資料集（H22決算～）\R5年度決算\05_市町回答（１回目）\24 度会町◎\"/>
    </mc:Choice>
  </mc:AlternateContent>
  <xr:revisionPtr revIDLastSave="0" documentId="13_ncr:1_{9F36FD49-D3FD-4EAC-B6B7-158A1A280B4D}" xr6:coauthVersionLast="47" xr6:coauthVersionMax="47" xr10:uidLastSave="{00000000-0000-0000-0000-000000000000}"/>
  <bookViews>
    <workbookView xWindow="-110" yWindow="-110" windowWidth="19420" windowHeight="115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5" i="10"/>
  <c r="BE34" i="10"/>
  <c r="U34" i="10"/>
  <c r="U35" i="10" s="1"/>
  <c r="U36" i="10" s="1"/>
  <c r="U37" i="10" s="1"/>
  <c r="C34" i="10"/>
  <c r="AM34" i="10" l="1"/>
  <c r="BW34" i="10" s="1"/>
  <c r="BW35" i="10" s="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<sst xmlns="http://schemas.openxmlformats.org/spreadsheetml/2006/main" count="1165" uniqueCount="570">
  <si>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</si>
  <si>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</si>
  <si>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</si>
  <si>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</si>
  <si>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</si>
  <si>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</si>
  <si>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</si>
  <si>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</si>
  <si>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</si>
  <si>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</si>
  <si>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</si>
  <si>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</si>
  <si>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</si>
  <si>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</si>
  <si>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</si>
  <si>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</si>
  <si>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</si>
  <si>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</si>
  <si>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</si>
  <si>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</si>
  <si>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</si>
  <si>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</si>
  <si>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</si>
  <si>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</si>
  <si>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</si>
  <si>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</si>
  <si>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</si>
  <si>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</si>
  <si>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</si>
  <si>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</si>
  <si>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</si>
  <si>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</si>
  <si>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</si>
  <si>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</si>
  <si>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</si>
  <si>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</si>
  <si>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</si>
  <si>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</si>
  <si>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</si>
  <si>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</si>
  <si>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</si>
  <si>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</si>
  <si>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</si>
  <si>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</si>
  <si>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</si>
  <si>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</si>
  <si>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</si>
  <si>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</si>
  <si>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</si>
  <si>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</si>
  <si>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</si>
  <si>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</si>
  <si>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</si>
  <si>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</si>
  <si>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</si>
  <si>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</si>
  <si>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</si>
  <si>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</si>
  <si>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</si>
  <si>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</si>
  <si>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</si>
  <si>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</si>
  <si>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</si>
  <si>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</si>
  <si>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</si>
  <si>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</si>
  <si>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</si>
  <si>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</si>
  <si>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</si>
  <si>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</si>
  <si>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</si>
  <si>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</si>
  <si>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</si>
  <si>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</si>
  <si>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</si>
  <si>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</si>
  <si>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</si>
  <si>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</si>
  <si>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</si>
  <si>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</si>
  <si>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</si>
  <si>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</si>
  <si>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</si>
  <si>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</si>
  <si>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</si>
  <si>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</si>
  <si>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</si>
  <si>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</si>
  <si>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</si>
  <si>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</si>
  <si>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</si>
  <si>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</si>
  <si>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</si>
  <si>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</si>
  <si>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度会町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</si>
  <si>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</si>
  <si>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</si>
  <si>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</si>
  <si>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</si>
  <si>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</si>
  <si>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</si>
  <si>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</si>
  <si>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</si>
  <si>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</si>
  <si>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</si>
  <si>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</si>
  <si>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</si>
  <si>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</si>
  <si>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</si>
  <si>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</si>
  <si>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</si>
  <si>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</si>
  <si>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</si>
  <si>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</si>
  <si>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</si>
  <si>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</si>
  <si>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</si>
  <si>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-5.6</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</si>
  <si>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</si>
  <si>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</si>
  <si>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</si>
  <si>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</si>
  <si>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</si>
  <si>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</si>
  <si>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</si>
  <si>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</si>
  <si>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</si>
  <si>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</si>
  <si>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</si>
  <si>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</si>
  <si>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</si>
  <si>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</si>
  <si>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</si>
  <si>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</si>
  <si>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</si>
  <si>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</si>
  <si>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</si>
  <si>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</si>
  <si>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</si>
  <si>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</si>
  <si>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</si>
  <si>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</si>
  <si>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6"/>
  </si>
  <si>
    <t>うち日本人(％)</t>
    <phoneticPr fontId="5"/>
  </si>
  <si>
    <t>-1.4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</si>
  <si>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</si>
  <si>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</si>
  <si>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</si>
  <si>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</si>
  <si>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</si>
  <si>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</si>
  <si>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</si>
  <si>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</si>
  <si>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</si>
  <si>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</si>
  <si>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</si>
  <si>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</si>
  <si>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</si>
  <si>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</si>
  <si>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</si>
  <si>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</si>
  <si>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</si>
  <si>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</si>
  <si>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</si>
  <si>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</si>
  <si>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</si>
  <si>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</si>
  <si>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</si>
  <si>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</si>
  <si>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</si>
  <si>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</si>
  <si>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</si>
  <si>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</si>
  <si>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</si>
  <si>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</si>
  <si>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</si>
  <si>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</si>
  <si>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</si>
  <si>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</si>
  <si>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</si>
  <si>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</si>
  <si>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</si>
  <si>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</si>
  <si>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</si>
  <si>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</si>
  <si>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</si>
  <si>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</si>
  <si>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</si>
  <si>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</si>
  <si>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</si>
  <si>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</si>
  <si>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</si>
  <si>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</si>
  <si>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</si>
  <si>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</si>
  <si>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</si>
  <si>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</si>
  <si>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</si>
  <si>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</si>
  <si>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</si>
  <si>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</si>
  <si>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</si>
  <si>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</si>
  <si>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</si>
  <si>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三重県度会町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</si>
  <si>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</si>
  <si>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</si>
  <si>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</si>
  <si>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</si>
  <si>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</si>
  <si>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</si>
  <si>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</si>
  <si>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</si>
  <si>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</si>
  <si>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</si>
  <si>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</si>
  <si>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</si>
  <si>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</si>
  <si>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</si>
  <si>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</si>
  <si>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</si>
  <si>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</si>
  <si>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</si>
  <si>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</si>
  <si>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</si>
  <si>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</si>
  <si>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</si>
  <si>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</si>
  <si>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</si>
  <si>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</si>
  <si>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</si>
  <si>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</si>
  <si>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</si>
  <si>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</si>
  <si>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</si>
  <si>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</si>
  <si>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</si>
  <si>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</si>
  <si>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</si>
  <si>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</si>
  <si>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</si>
  <si>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</si>
  <si>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</si>
  <si>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</si>
  <si>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</si>
  <si>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</si>
  <si>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</si>
  <si>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</si>
  <si>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</si>
  <si>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</si>
  <si>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</si>
  <si>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</si>
  <si>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</si>
  <si>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</si>
  <si>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</si>
  <si>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</si>
  <si>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</si>
  <si>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</si>
  <si>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</si>
  <si>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</si>
  <si>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</si>
  <si>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</si>
  <si>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</si>
  <si>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</si>
  <si>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</si>
  <si>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</si>
  <si>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</si>
  <si>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</si>
  <si>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</si>
  <si>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</si>
  <si>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</si>
  <si>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</si>
  <si>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</si>
  <si>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</si>
  <si>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</si>
  <si>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</si>
  <si>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</si>
  <si>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</si>
  <si>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</si>
  <si>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</si>
  <si>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</si>
  <si>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</si>
  <si>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</si>
  <si>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</si>
  <si>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</si>
  <si>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</si>
  <si>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</si>
  <si>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</si>
  <si>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</si>
  <si>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</si>
  <si>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</si>
  <si>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</si>
  <si>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</si>
  <si>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</si>
  <si>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</si>
  <si>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</si>
  <si>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</si>
  <si>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</si>
  <si>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</si>
  <si>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</si>
  <si>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</si>
  <si>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</si>
  <si>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</si>
  <si>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</si>
  <si>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</si>
  <si>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</si>
  <si>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</si>
  <si>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</si>
  <si>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</si>
  <si>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</si>
  <si>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</si>
  <si>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</si>
  <si>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</si>
  <si>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</si>
  <si>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</si>
  <si>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</si>
  <si>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</si>
  <si>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</si>
  <si>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</si>
  <si>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</si>
  <si>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</si>
  <si>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</si>
  <si>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</si>
  <si>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</si>
  <si>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</si>
  <si>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</si>
  <si>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</si>
  <si>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7"/>
  </si>
  <si>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</si>
  <si>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</si>
  <si>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</si>
  <si>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</si>
  <si>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</si>
  <si>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</si>
  <si>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</si>
  <si>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</si>
  <si>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</si>
  <si>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</si>
  <si>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</si>
  <si>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</si>
  <si>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</si>
  <si>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</si>
  <si>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</si>
  <si>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</si>
  <si>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</si>
  <si>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</si>
  <si>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</si>
  <si>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</si>
  <si>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</si>
  <si>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</si>
  <si>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</si>
  <si>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</si>
  <si>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</si>
  <si>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</si>
  <si>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</si>
  <si>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三重県度会町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</si>
  <si>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</si>
  <si>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</si>
  <si>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</si>
  <si>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</si>
  <si>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</si>
  <si>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</si>
  <si>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</si>
  <si>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</si>
  <si>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</si>
  <si>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</si>
  <si>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</si>
  <si>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</si>
  <si>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</si>
  <si>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</si>
  <si>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</si>
  <si>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</si>
  <si>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</si>
  <si>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</si>
  <si>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</si>
  <si>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</si>
  <si>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</si>
  <si>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</si>
  <si>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</si>
  <si>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</si>
  <si>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</si>
  <si>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</si>
  <si>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</si>
  <si>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</si>
  <si>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</si>
  <si>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</si>
  <si>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</si>
  <si>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</si>
  <si>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</si>
  <si>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</si>
  <si>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</si>
  <si>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</si>
  <si>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介護サービス事業特別会計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</si>
  <si>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</si>
  <si>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</si>
  <si>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</si>
  <si>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</si>
  <si>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</si>
  <si>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</si>
  <si>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</si>
  <si>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</si>
  <si>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</si>
  <si>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</si>
  <si>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</si>
  <si>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</si>
  <si>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</si>
  <si>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</si>
  <si>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</si>
  <si>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</si>
  <si>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</si>
  <si>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</si>
  <si>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</si>
  <si>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</si>
  <si>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</si>
  <si>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</si>
  <si>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</si>
  <si>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</si>
  <si>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</si>
  <si>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</si>
  <si>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</si>
  <si>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</si>
  <si>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</si>
  <si>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</si>
  <si>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</si>
  <si>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</si>
  <si>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</si>
  <si>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</si>
  <si>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</si>
  <si>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</si>
  <si>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</si>
  <si>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</si>
  <si>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</si>
  <si>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</si>
  <si>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</si>
  <si>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</si>
  <si>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</si>
  <si>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</si>
  <si>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</si>
  <si>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</si>
  <si>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</si>
  <si>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</si>
  <si>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</si>
  <si>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</si>
  <si>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</si>
  <si>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</si>
  <si>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</si>
  <si>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</si>
  <si>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</si>
  <si>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</si>
  <si>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</si>
  <si>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</si>
  <si>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</si>
  <si>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</si>
  <si>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</si>
  <si>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</si>
  <si>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</si>
  <si>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</si>
  <si>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</si>
  <si>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</si>
  <si>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</si>
  <si>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</si>
  <si>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</si>
  <si>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</si>
  <si>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</si>
  <si>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</si>
  <si>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</si>
  <si>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</si>
  <si>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</si>
  <si>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</si>
  <si>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</si>
  <si>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</si>
  <si>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</si>
  <si>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</si>
  <si>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</si>
  <si>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</si>
  <si>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</si>
  <si>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</si>
  <si>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</si>
  <si>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</si>
  <si>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</si>
  <si>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</si>
  <si>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</si>
  <si>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</si>
  <si>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</si>
  <si>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</si>
  <si>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</si>
  <si>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</si>
  <si>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</si>
  <si>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</si>
  <si>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</si>
  <si>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</si>
  <si>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</si>
  <si>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</si>
  <si>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</si>
  <si>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</si>
  <si>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</si>
  <si>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</si>
  <si>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</si>
  <si>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</si>
  <si>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</si>
  <si>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</si>
  <si>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</si>
  <si>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</si>
  <si>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</si>
  <si>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</si>
  <si>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</si>
  <si>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</si>
  <si>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</si>
  <si>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</si>
  <si>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</si>
  <si>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</si>
  <si>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</si>
  <si>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</si>
  <si>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</si>
  <si>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</si>
  <si>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</si>
  <si>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</si>
  <si>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</si>
  <si>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</si>
  <si>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</si>
  <si>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</si>
  <si>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</si>
  <si>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</si>
  <si>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</si>
  <si>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</si>
  <si>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</si>
  <si>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</si>
  <si>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</si>
  <si>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</si>
  <si>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</si>
  <si>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3.43</t>
  </si>
  <si>
    <t>水道事業会計</t>
  </si>
  <si>
    <t>国民健康保険特別会計</t>
  </si>
  <si>
    <t>一般会計</t>
  </si>
  <si>
    <t>介護保険特別会計</t>
  </si>
  <si>
    <t>介護サービス事業特別会計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</si>
  <si>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</si>
  <si>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</si>
  <si>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</si>
  <si>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</si>
  <si>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</si>
  <si>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</si>
  <si>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</si>
  <si>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</si>
  <si>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</si>
  <si>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〇</t>
    <phoneticPr fontId="2"/>
  </si>
  <si>
    <t>度会土地開発公社</t>
    <rPh sb="0" eb="2">
      <t>ワタライ</t>
    </rPh>
    <rPh sb="2" eb="4">
      <t>トチ</t>
    </rPh>
    <rPh sb="4" eb="6">
      <t>カイハツ</t>
    </rPh>
    <rPh sb="6" eb="8">
      <t>コウシャ</t>
    </rPh>
    <phoneticPr fontId="2"/>
  </si>
  <si>
    <t>わたらい老人福祉施設組合（一般会計）</t>
    <rPh sb="4" eb="6">
      <t>ロウジン</t>
    </rPh>
    <rPh sb="6" eb="8">
      <t>フクシ</t>
    </rPh>
    <rPh sb="8" eb="10">
      <t>シセツ</t>
    </rPh>
    <rPh sb="10" eb="12">
      <t>クミアイ</t>
    </rPh>
    <rPh sb="13" eb="15">
      <t>イッパン</t>
    </rPh>
    <rPh sb="15" eb="17">
      <t>カイケイ</t>
    </rPh>
    <phoneticPr fontId="2"/>
  </si>
  <si>
    <t>わたらい老人福祉施設組合（特別養護老人ホーム高砂寮特別会計）</t>
    <rPh sb="4" eb="6">
      <t>ロウジン</t>
    </rPh>
    <rPh sb="6" eb="8">
      <t>フクシ</t>
    </rPh>
    <rPh sb="8" eb="10">
      <t>シセツ</t>
    </rPh>
    <rPh sb="10" eb="12">
      <t>クミアイ</t>
    </rPh>
    <rPh sb="13" eb="15">
      <t>トクベツ</t>
    </rPh>
    <rPh sb="15" eb="17">
      <t>ヨウゴ</t>
    </rPh>
    <rPh sb="17" eb="19">
      <t>ロウジン</t>
    </rPh>
    <rPh sb="22" eb="25">
      <t>タカサゴリョウ</t>
    </rPh>
    <rPh sb="25" eb="27">
      <t>トクベツ</t>
    </rPh>
    <rPh sb="27" eb="29">
      <t>カイケイ</t>
    </rPh>
    <phoneticPr fontId="2"/>
  </si>
  <si>
    <t>わたらい老人福祉施設組合（指定通所介護事業所高砂寮特別会計）</t>
    <rPh sb="4" eb="6">
      <t>ロウジン</t>
    </rPh>
    <rPh sb="6" eb="8">
      <t>フクシ</t>
    </rPh>
    <rPh sb="8" eb="10">
      <t>シセツ</t>
    </rPh>
    <rPh sb="10" eb="12">
      <t>クミアイ</t>
    </rPh>
    <rPh sb="13" eb="15">
      <t>シテイ</t>
    </rPh>
    <rPh sb="15" eb="17">
      <t>ツウショ</t>
    </rPh>
    <rPh sb="17" eb="19">
      <t>カイゴ</t>
    </rPh>
    <rPh sb="19" eb="22">
      <t>ジギョウショ</t>
    </rPh>
    <rPh sb="22" eb="25">
      <t>タカサゴリョウ</t>
    </rPh>
    <rPh sb="25" eb="27">
      <t>トクベツ</t>
    </rPh>
    <rPh sb="27" eb="29">
      <t>カイケイ</t>
    </rPh>
    <phoneticPr fontId="2"/>
  </si>
  <si>
    <t>わたらい老人福祉施設組合（特別養護老人ホーム真砂寮特別会計）</t>
    <rPh sb="4" eb="6">
      <t>ロウジン</t>
    </rPh>
    <rPh sb="6" eb="8">
      <t>フクシ</t>
    </rPh>
    <rPh sb="8" eb="10">
      <t>シセツ</t>
    </rPh>
    <rPh sb="10" eb="12">
      <t>クミアイ</t>
    </rPh>
    <rPh sb="13" eb="15">
      <t>トクベツ</t>
    </rPh>
    <rPh sb="15" eb="17">
      <t>ヨウゴ</t>
    </rPh>
    <rPh sb="17" eb="19">
      <t>ロウジン</t>
    </rPh>
    <rPh sb="22" eb="24">
      <t>マサゴ</t>
    </rPh>
    <rPh sb="24" eb="25">
      <t>リョウ</t>
    </rPh>
    <rPh sb="25" eb="27">
      <t>トクベツ</t>
    </rPh>
    <rPh sb="27" eb="29">
      <t>カイケイ</t>
    </rPh>
    <phoneticPr fontId="2"/>
  </si>
  <si>
    <t>わたらい老人福祉施設組合（特別養護老人ホームわたらい緑清苑特別会計）</t>
    <rPh sb="4" eb="6">
      <t>ロウジン</t>
    </rPh>
    <rPh sb="6" eb="8">
      <t>フクシ</t>
    </rPh>
    <rPh sb="8" eb="10">
      <t>シセツ</t>
    </rPh>
    <rPh sb="10" eb="12">
      <t>クミアイ</t>
    </rPh>
    <rPh sb="13" eb="15">
      <t>トクベツ</t>
    </rPh>
    <rPh sb="15" eb="17">
      <t>ヨウゴ</t>
    </rPh>
    <rPh sb="17" eb="19">
      <t>ロウジン</t>
    </rPh>
    <rPh sb="26" eb="27">
      <t>リョク</t>
    </rPh>
    <rPh sb="27" eb="28">
      <t>キヨシ</t>
    </rPh>
    <rPh sb="28" eb="29">
      <t>エン</t>
    </rPh>
    <rPh sb="29" eb="31">
      <t>トクベツ</t>
    </rPh>
    <rPh sb="31" eb="33">
      <t>カイケイ</t>
    </rPh>
    <phoneticPr fontId="2"/>
  </si>
  <si>
    <t>三重県市町総合事務組合（一般会計）</t>
    <rPh sb="0" eb="3">
      <t>ミエケン</t>
    </rPh>
    <rPh sb="3" eb="5">
      <t>シチョウ</t>
    </rPh>
    <rPh sb="5" eb="7">
      <t>ソウゴウ</t>
    </rPh>
    <rPh sb="7" eb="9">
      <t>ジム</t>
    </rPh>
    <rPh sb="9" eb="11">
      <t>クミアイ</t>
    </rPh>
    <rPh sb="12" eb="14">
      <t>イッパン</t>
    </rPh>
    <rPh sb="14" eb="16">
      <t>カイケイ</t>
    </rPh>
    <phoneticPr fontId="2"/>
  </si>
  <si>
    <t>三重県市町総合事務組合（共同研修特別会計）</t>
    <rPh sb="0" eb="3">
      <t>ミエケン</t>
    </rPh>
    <rPh sb="3" eb="5">
      <t>シチョウ</t>
    </rPh>
    <rPh sb="5" eb="7">
      <t>ソウゴウ</t>
    </rPh>
    <rPh sb="7" eb="9">
      <t>ジム</t>
    </rPh>
    <rPh sb="9" eb="11">
      <t>クミアイ</t>
    </rPh>
    <rPh sb="12" eb="14">
      <t>キョウドウ</t>
    </rPh>
    <rPh sb="14" eb="16">
      <t>ケンシュウ</t>
    </rPh>
    <rPh sb="16" eb="18">
      <t>トクベツ</t>
    </rPh>
    <rPh sb="18" eb="20">
      <t>カイケイ</t>
    </rPh>
    <phoneticPr fontId="2"/>
  </si>
  <si>
    <t>三重県市町総合事務組合（デジタル地図特別会計）</t>
    <rPh sb="0" eb="3">
      <t>ミエケン</t>
    </rPh>
    <rPh sb="3" eb="5">
      <t>シチョウ</t>
    </rPh>
    <rPh sb="5" eb="7">
      <t>ソウゴウ</t>
    </rPh>
    <rPh sb="7" eb="9">
      <t>ジム</t>
    </rPh>
    <rPh sb="9" eb="11">
      <t>クミアイ</t>
    </rPh>
    <rPh sb="16" eb="18">
      <t>チズ</t>
    </rPh>
    <rPh sb="18" eb="20">
      <t>トクベツ</t>
    </rPh>
    <rPh sb="20" eb="22">
      <t>カイケイ</t>
    </rPh>
    <phoneticPr fontId="2"/>
  </si>
  <si>
    <t>三重県市町総合事務組合（物品特別会計）</t>
    <rPh sb="0" eb="3">
      <t>ミエケン</t>
    </rPh>
    <rPh sb="3" eb="5">
      <t>シチョウ</t>
    </rPh>
    <rPh sb="5" eb="7">
      <t>ソウゴウ</t>
    </rPh>
    <rPh sb="7" eb="9">
      <t>ジム</t>
    </rPh>
    <rPh sb="9" eb="11">
      <t>クミアイ</t>
    </rPh>
    <rPh sb="12" eb="14">
      <t>ブッピン</t>
    </rPh>
    <rPh sb="14" eb="16">
      <t>トクベツ</t>
    </rPh>
    <rPh sb="16" eb="18">
      <t>カイケイ</t>
    </rPh>
    <phoneticPr fontId="2"/>
  </si>
  <si>
    <t>三重県市町総合事務組合（退職手当特別会計）</t>
    <rPh sb="0" eb="3">
      <t>ミエケン</t>
    </rPh>
    <rPh sb="3" eb="5">
      <t>シチョウ</t>
    </rPh>
    <rPh sb="5" eb="7">
      <t>ソウゴウ</t>
    </rPh>
    <rPh sb="7" eb="9">
      <t>ジム</t>
    </rPh>
    <rPh sb="9" eb="11">
      <t>クミアイ</t>
    </rPh>
    <rPh sb="12" eb="14">
      <t>タイショク</t>
    </rPh>
    <rPh sb="14" eb="16">
      <t>テアテ</t>
    </rPh>
    <rPh sb="16" eb="18">
      <t>トクベツ</t>
    </rPh>
    <rPh sb="18" eb="20">
      <t>カイケイ</t>
    </rPh>
    <phoneticPr fontId="2"/>
  </si>
  <si>
    <t>三重県市町総合事務組合（消防救急無線特別会計）</t>
    <rPh sb="0" eb="3">
      <t>ミエケン</t>
    </rPh>
    <rPh sb="3" eb="5">
      <t>シチョウ</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2"/>
  </si>
  <si>
    <t>三重県市町総合事務組合（公平委員会特別会計）</t>
    <rPh sb="0" eb="3">
      <t>ミエケン</t>
    </rPh>
    <rPh sb="3" eb="5">
      <t>シチョウ</t>
    </rPh>
    <rPh sb="5" eb="7">
      <t>ソウゴウ</t>
    </rPh>
    <rPh sb="7" eb="9">
      <t>ジム</t>
    </rPh>
    <rPh sb="9" eb="11">
      <t>クミアイ</t>
    </rPh>
    <rPh sb="12" eb="14">
      <t>コウヘイ</t>
    </rPh>
    <rPh sb="14" eb="17">
      <t>イインカイ</t>
    </rPh>
    <rPh sb="17" eb="19">
      <t>トクベツ</t>
    </rPh>
    <rPh sb="19" eb="21">
      <t>カイケイ</t>
    </rPh>
    <phoneticPr fontId="2"/>
  </si>
  <si>
    <t>度会広域連合（一般会計）</t>
    <rPh sb="0" eb="2">
      <t>ワタライ</t>
    </rPh>
    <rPh sb="2" eb="4">
      <t>コウイキ</t>
    </rPh>
    <rPh sb="4" eb="6">
      <t>レンゴウ</t>
    </rPh>
    <rPh sb="7" eb="9">
      <t>イッパン</t>
    </rPh>
    <rPh sb="9" eb="11">
      <t>カイケイ</t>
    </rPh>
    <phoneticPr fontId="2"/>
  </si>
  <si>
    <t>伊勢広域環境組合（一般会計）</t>
    <rPh sb="0" eb="2">
      <t>イセ</t>
    </rPh>
    <rPh sb="2" eb="4">
      <t>コウイキ</t>
    </rPh>
    <rPh sb="4" eb="6">
      <t>カンキョウ</t>
    </rPh>
    <rPh sb="6" eb="8">
      <t>クミアイ</t>
    </rPh>
    <rPh sb="9" eb="11">
      <t>イッパン</t>
    </rPh>
    <rPh sb="11" eb="13">
      <t>カイケイ</t>
    </rPh>
    <phoneticPr fontId="2"/>
  </si>
  <si>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2"/>
  </si>
  <si>
    <t>三重地方税管理回収機構（滞納整理拡充事業特別会計）</t>
    <rPh sb="0" eb="2">
      <t>ミエ</t>
    </rPh>
    <rPh sb="2" eb="5">
      <t>チホウゼイ</t>
    </rPh>
    <rPh sb="5" eb="7">
      <t>カンリ</t>
    </rPh>
    <rPh sb="7" eb="9">
      <t>カイシュウ</t>
    </rPh>
    <rPh sb="9" eb="11">
      <t>キコウ</t>
    </rPh>
    <rPh sb="12" eb="16">
      <t>タイノウセイリ</t>
    </rPh>
    <rPh sb="16" eb="18">
      <t>カクジュウ</t>
    </rPh>
    <rPh sb="18" eb="20">
      <t>ジギョウ</t>
    </rPh>
    <rPh sb="20" eb="22">
      <t>トクベツ</t>
    </rPh>
    <rPh sb="22" eb="24">
      <t>カイケイ</t>
    </rPh>
    <phoneticPr fontId="2"/>
  </si>
  <si>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</si>
  <si>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三重県後期高齢者医療広域連合（後期高齢者医療特別会計）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</si>
  <si>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教育施設整備基金</t>
    <rPh sb="0" eb="2">
      <t>キョウイク</t>
    </rPh>
    <rPh sb="2" eb="4">
      <t>シセツ</t>
    </rPh>
    <rPh sb="4" eb="6">
      <t>セイビ</t>
    </rPh>
    <rPh sb="6" eb="8">
      <t>キキン</t>
    </rPh>
    <phoneticPr fontId="10"/>
  </si>
  <si>
    <t>まちづくり施設等整備基金</t>
    <rPh sb="5" eb="7">
      <t>シセツ</t>
    </rPh>
    <rPh sb="7" eb="8">
      <t>トウ</t>
    </rPh>
    <rPh sb="8" eb="10">
      <t>セイビ</t>
    </rPh>
    <rPh sb="10" eb="12">
      <t>キキン</t>
    </rPh>
    <phoneticPr fontId="10"/>
  </si>
  <si>
    <t>公園施設保全管理基金</t>
    <rPh sb="0" eb="2">
      <t>コウエン</t>
    </rPh>
    <rPh sb="2" eb="4">
      <t>シセツ</t>
    </rPh>
    <rPh sb="4" eb="6">
      <t>ホゼン</t>
    </rPh>
    <rPh sb="6" eb="8">
      <t>カンリ</t>
    </rPh>
    <rPh sb="8" eb="10">
      <t>キキン</t>
    </rPh>
    <phoneticPr fontId="10"/>
  </si>
  <si>
    <t>ふるさと応援基金</t>
    <rPh sb="4" eb="6">
      <t>オウエン</t>
    </rPh>
    <rPh sb="6" eb="8">
      <t>キキン</t>
    </rPh>
    <phoneticPr fontId="10"/>
  </si>
  <si>
    <t>地域福祉基金</t>
    <rPh sb="0" eb="2">
      <t>チイキ</t>
    </rPh>
    <rPh sb="2" eb="4">
      <t>フクシ</t>
    </rPh>
    <rPh sb="4" eb="6">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</si>
</sst>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theme/theme1.xml" Type="http://schemas.openxmlformats.org/officeDocument/2006/relationships/theme"/><Relationship Id="rId16" Target="styles.xml" Type="http://schemas.openxmlformats.org/officeDocument/2006/relationships/styles"/><Relationship Id="rId17" Target="sharedStrings.xml" Type="http://schemas.openxmlformats.org/officeDocument/2006/relationships/sharedStrings"/><Relationship Id="rId18"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126262</c:v>
                </c:pt>
                <c:pt idx="1">
                  <c:v>126525</c:v>
                </c:pt>
                <c:pt idx="2">
                  <c:v>122054</c:v>
                </c:pt>
                <c:pt idx="3">
                  <c:v>111644</c:v>
                </c:pt>
                <c:pt idx="4">
                  <c:v>127917</c:v>
                </c:pt>
              </c:numCache>
            </c:numRef>
          </c:val>
          <c:smooth val="0"/>
          <c:extLst>
            <c:ext xmlns:c16="http://schemas.microsoft.com/office/drawing/2014/chart" uri="{C3380CC4-5D6E-409C-BE32-E72D297353CC}">
              <c16:uniqueId val="{00000000-5505-4251-B5A3-01C80ABD290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54594</c:v>
                </c:pt>
                <c:pt idx="1">
                  <c:v>46001</c:v>
                </c:pt>
                <c:pt idx="2">
                  <c:v>101264</c:v>
                </c:pt>
                <c:pt idx="3">
                  <c:v>61485</c:v>
                </c:pt>
                <c:pt idx="4">
                  <c:v>54790</c:v>
                </c:pt>
              </c:numCache>
            </c:numRef>
          </c:val>
          <c:smooth val="0"/>
          <c:extLst>
            <c:ext xmlns:c16="http://schemas.microsoft.com/office/drawing/2014/chart" uri="{C3380CC4-5D6E-409C-BE32-E72D297353CC}">
              <c16:uniqueId val="{00000001-5505-4251-B5A3-01C80ABD290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4.97</c:v>
                </c:pt>
                <c:pt idx="1">
                  <c:v>5.75</c:v>
                </c:pt>
                <c:pt idx="2">
                  <c:v>5.48</c:v>
                </c:pt>
                <c:pt idx="3">
                  <c:v>5.18</c:v>
                </c:pt>
                <c:pt idx="4">
                  <c:v>2.91</c:v>
                </c:pt>
              </c:numCache>
            </c:numRef>
          </c:val>
          <c:extLst>
            <c:ext xmlns:c16="http://schemas.microsoft.com/office/drawing/2014/chart" uri="{C3380CC4-5D6E-409C-BE32-E72D297353CC}">
              <c16:uniqueId val="{00000000-63DE-4FBD-A788-FEEBED7A2CA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49.36</c:v>
                </c:pt>
                <c:pt idx="1">
                  <c:v>46.43</c:v>
                </c:pt>
                <c:pt idx="2">
                  <c:v>50.09</c:v>
                </c:pt>
                <c:pt idx="3">
                  <c:v>56.3</c:v>
                </c:pt>
                <c:pt idx="4">
                  <c:v>56.22</c:v>
                </c:pt>
              </c:numCache>
            </c:numRef>
          </c:val>
          <c:extLst>
            <c:ext xmlns:c16="http://schemas.microsoft.com/office/drawing/2014/chart" uri="{C3380CC4-5D6E-409C-BE32-E72D297353CC}">
              <c16:uniqueId val="{00000001-63DE-4FBD-A788-FEEBED7A2CA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0.55000000000000004</c:v>
                </c:pt>
                <c:pt idx="1">
                  <c:v>2.02</c:v>
                </c:pt>
                <c:pt idx="2">
                  <c:v>7.88</c:v>
                </c:pt>
                <c:pt idx="3">
                  <c:v>4.4400000000000004</c:v>
                </c:pt>
                <c:pt idx="4">
                  <c:v>-3.43</c:v>
                </c:pt>
              </c:numCache>
            </c:numRef>
          </c:val>
          <c:smooth val="0"/>
          <c:extLst>
            <c:ext xmlns:c16="http://schemas.microsoft.com/office/drawing/2014/chart" uri="{C3380CC4-5D6E-409C-BE32-E72D297353CC}">
              <c16:uniqueId val="{00000002-63DE-4FBD-A788-FEEBED7A2CA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0.03</c:v>
                </c:pt>
                <c:pt idx="2">
                  <c:v>#N/A</c:v>
                </c:pt>
                <c:pt idx="3">
                  <c:v>7.0000000000000007E-2</c:v>
                </c:pt>
                <c:pt idx="4">
                  <c:v>#N/A</c:v>
                </c:pt>
                <c:pt idx="5">
                  <c:v>0.05</c:v>
                </c:pt>
                <c:pt idx="6">
                  <c:v>#N/A</c:v>
                </c:pt>
                <c:pt idx="7">
                  <c:v>0</c:v>
                </c:pt>
                <c:pt idx="8">
                  <c:v>0</c:v>
                </c:pt>
                <c:pt idx="9">
                  <c:v>0</c:v>
                </c:pt>
              </c:numCache>
            </c:numRef>
          </c:val>
          <c:extLst>
            <c:ext xmlns:c16="http://schemas.microsoft.com/office/drawing/2014/chart" uri="{C3380CC4-5D6E-409C-BE32-E72D297353CC}">
              <c16:uniqueId val="{00000000-4036-4B8A-9464-C0611F7156D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036-4B8A-9464-C0611F7156D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036-4B8A-9464-C0611F7156D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036-4B8A-9464-C0611F7156D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0.05</c:v>
                </c:pt>
                <c:pt idx="4">
                  <c:v>#N/A</c:v>
                </c:pt>
                <c:pt idx="5">
                  <c:v>0</c:v>
                </c:pt>
                <c:pt idx="6">
                  <c:v>#N/A</c:v>
                </c:pt>
                <c:pt idx="7">
                  <c:v>0</c:v>
                </c:pt>
                <c:pt idx="8">
                  <c:v>#N/A</c:v>
                </c:pt>
                <c:pt idx="9">
                  <c:v>7.0000000000000007E-2</c:v>
                </c:pt>
              </c:numCache>
            </c:numRef>
          </c:val>
          <c:extLst>
            <c:ext xmlns:c16="http://schemas.microsoft.com/office/drawing/2014/chart" uri="{C3380CC4-5D6E-409C-BE32-E72D297353CC}">
              <c16:uniqueId val="{00000004-4036-4B8A-9464-C0611F7156D8}"/>
            </c:ext>
          </c:extLst>
        </c:ser>
        <c:ser>
          <c:idx val="5"/>
          <c:order val="5"/>
          <c:tx>
            <c:strRef>
              <c:f>データシート!$A$32</c:f>
              <c:strCache>
                <c:ptCount val="1"/>
                <c:pt idx="0">
                  <c:v>介護サービス事業特別会計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c:v>
                </c:pt>
                <c:pt idx="2">
                  <c:v>#N/A</c:v>
                </c:pt>
                <c:pt idx="3">
                  <c:v>0.21</c:v>
                </c:pt>
                <c:pt idx="4">
                  <c:v>#N/A</c:v>
                </c:pt>
                <c:pt idx="5">
                  <c:v>0.2</c:v>
                </c:pt>
                <c:pt idx="6">
                  <c:v>#N/A</c:v>
                </c:pt>
                <c:pt idx="7">
                  <c:v>0.22</c:v>
                </c:pt>
                <c:pt idx="8">
                  <c:v>#N/A</c:v>
                </c:pt>
                <c:pt idx="9">
                  <c:v>0.16</c:v>
                </c:pt>
              </c:numCache>
            </c:numRef>
          </c:val>
          <c:extLst>
            <c:ext xmlns:c16="http://schemas.microsoft.com/office/drawing/2014/chart" uri="{C3380CC4-5D6E-409C-BE32-E72D297353CC}">
              <c16:uniqueId val="{00000005-4036-4B8A-9464-C0611F7156D8}"/>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2.1</c:v>
                </c:pt>
                <c:pt idx="2">
                  <c:v>#N/A</c:v>
                </c:pt>
                <c:pt idx="3">
                  <c:v>0.3</c:v>
                </c:pt>
                <c:pt idx="4">
                  <c:v>#N/A</c:v>
                </c:pt>
                <c:pt idx="5">
                  <c:v>0.5</c:v>
                </c:pt>
                <c:pt idx="6">
                  <c:v>#N/A</c:v>
                </c:pt>
                <c:pt idx="7">
                  <c:v>1.01</c:v>
                </c:pt>
                <c:pt idx="8">
                  <c:v>#N/A</c:v>
                </c:pt>
                <c:pt idx="9">
                  <c:v>0.37</c:v>
                </c:pt>
              </c:numCache>
            </c:numRef>
          </c:val>
          <c:extLst>
            <c:ext xmlns:c16="http://schemas.microsoft.com/office/drawing/2014/chart" uri="{C3380CC4-5D6E-409C-BE32-E72D297353CC}">
              <c16:uniqueId val="{00000006-4036-4B8A-9464-C0611F7156D8}"/>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4.93</c:v>
                </c:pt>
                <c:pt idx="2">
                  <c:v>#N/A</c:v>
                </c:pt>
                <c:pt idx="3">
                  <c:v>5.66</c:v>
                </c:pt>
                <c:pt idx="4">
                  <c:v>#N/A</c:v>
                </c:pt>
                <c:pt idx="5">
                  <c:v>5.42</c:v>
                </c:pt>
                <c:pt idx="6">
                  <c:v>#N/A</c:v>
                </c:pt>
                <c:pt idx="7">
                  <c:v>5.18</c:v>
                </c:pt>
                <c:pt idx="8">
                  <c:v>#N/A</c:v>
                </c:pt>
                <c:pt idx="9">
                  <c:v>2.91</c:v>
                </c:pt>
              </c:numCache>
            </c:numRef>
          </c:val>
          <c:extLst>
            <c:ext xmlns:c16="http://schemas.microsoft.com/office/drawing/2014/chart" uri="{C3380CC4-5D6E-409C-BE32-E72D297353CC}">
              <c16:uniqueId val="{00000007-4036-4B8A-9464-C0611F7156D8}"/>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2.2999999999999998</c:v>
                </c:pt>
                <c:pt idx="2">
                  <c:v>#N/A</c:v>
                </c:pt>
                <c:pt idx="3">
                  <c:v>3.07</c:v>
                </c:pt>
                <c:pt idx="4">
                  <c:v>#N/A</c:v>
                </c:pt>
                <c:pt idx="5">
                  <c:v>3.94</c:v>
                </c:pt>
                <c:pt idx="6">
                  <c:v>#N/A</c:v>
                </c:pt>
                <c:pt idx="7">
                  <c:v>3.24</c:v>
                </c:pt>
                <c:pt idx="8">
                  <c:v>#N/A</c:v>
                </c:pt>
                <c:pt idx="9">
                  <c:v>3.1</c:v>
                </c:pt>
              </c:numCache>
            </c:numRef>
          </c:val>
          <c:extLst>
            <c:ext xmlns:c16="http://schemas.microsoft.com/office/drawing/2014/chart" uri="{C3380CC4-5D6E-409C-BE32-E72D297353CC}">
              <c16:uniqueId val="{00000008-4036-4B8A-9464-C0611F7156D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2.31</c:v>
                </c:pt>
                <c:pt idx="2">
                  <c:v>#N/A</c:v>
                </c:pt>
                <c:pt idx="3">
                  <c:v>2.99</c:v>
                </c:pt>
                <c:pt idx="4">
                  <c:v>#N/A</c:v>
                </c:pt>
                <c:pt idx="5">
                  <c:v>3.55</c:v>
                </c:pt>
                <c:pt idx="6">
                  <c:v>#N/A</c:v>
                </c:pt>
                <c:pt idx="7">
                  <c:v>4.22</c:v>
                </c:pt>
                <c:pt idx="8">
                  <c:v>#N/A</c:v>
                </c:pt>
                <c:pt idx="9">
                  <c:v>4.79</c:v>
                </c:pt>
              </c:numCache>
            </c:numRef>
          </c:val>
          <c:extLst>
            <c:ext xmlns:c16="http://schemas.microsoft.com/office/drawing/2014/chart" uri="{C3380CC4-5D6E-409C-BE32-E72D297353CC}">
              <c16:uniqueId val="{00000009-4036-4B8A-9464-C0611F7156D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268</c:v>
                </c:pt>
                <c:pt idx="5">
                  <c:v>269</c:v>
                </c:pt>
                <c:pt idx="8">
                  <c:v>264</c:v>
                </c:pt>
                <c:pt idx="11">
                  <c:v>253</c:v>
                </c:pt>
                <c:pt idx="14">
                  <c:v>218</c:v>
                </c:pt>
              </c:numCache>
            </c:numRef>
          </c:val>
          <c:extLst>
            <c:ext xmlns:c16="http://schemas.microsoft.com/office/drawing/2014/chart" uri="{C3380CC4-5D6E-409C-BE32-E72D297353CC}">
              <c16:uniqueId val="{00000000-185B-46E2-916D-CA3CDAC8523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85B-46E2-916D-CA3CDAC8523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85B-46E2-916D-CA3CDAC8523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12</c:v>
                </c:pt>
                <c:pt idx="6">
                  <c:v>11</c:v>
                </c:pt>
                <c:pt idx="9">
                  <c:v>11</c:v>
                </c:pt>
                <c:pt idx="12">
                  <c:v>11</c:v>
                </c:pt>
              </c:numCache>
            </c:numRef>
          </c:val>
          <c:extLst>
            <c:ext xmlns:c16="http://schemas.microsoft.com/office/drawing/2014/chart" uri="{C3380CC4-5D6E-409C-BE32-E72D297353CC}">
              <c16:uniqueId val="{00000003-185B-46E2-916D-CA3CDAC8523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19</c:v>
                </c:pt>
                <c:pt idx="3">
                  <c:v>29</c:v>
                </c:pt>
                <c:pt idx="6">
                  <c:v>41</c:v>
                </c:pt>
                <c:pt idx="9">
                  <c:v>69</c:v>
                </c:pt>
                <c:pt idx="12">
                  <c:v>32</c:v>
                </c:pt>
              </c:numCache>
            </c:numRef>
          </c:val>
          <c:extLst>
            <c:ext xmlns:c16="http://schemas.microsoft.com/office/drawing/2014/chart" uri="{C3380CC4-5D6E-409C-BE32-E72D297353CC}">
              <c16:uniqueId val="{00000004-185B-46E2-916D-CA3CDAC8523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21</c:v>
                </c:pt>
                <c:pt idx="3">
                  <c:v>0</c:v>
                </c:pt>
                <c:pt idx="6">
                  <c:v>0</c:v>
                </c:pt>
                <c:pt idx="9">
                  <c:v>0</c:v>
                </c:pt>
                <c:pt idx="12">
                  <c:v>0</c:v>
                </c:pt>
              </c:numCache>
            </c:numRef>
          </c:val>
          <c:extLst>
            <c:ext xmlns:c16="http://schemas.microsoft.com/office/drawing/2014/chart" uri="{C3380CC4-5D6E-409C-BE32-E72D297353CC}">
              <c16:uniqueId val="{00000005-185B-46E2-916D-CA3CDAC8523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85B-46E2-916D-CA3CDAC8523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317</c:v>
                </c:pt>
                <c:pt idx="3">
                  <c:v>318</c:v>
                </c:pt>
                <c:pt idx="6">
                  <c:v>319</c:v>
                </c:pt>
                <c:pt idx="9">
                  <c:v>318</c:v>
                </c:pt>
                <c:pt idx="12">
                  <c:v>323</c:v>
                </c:pt>
              </c:numCache>
            </c:numRef>
          </c:val>
          <c:extLst>
            <c:ext xmlns:c16="http://schemas.microsoft.com/office/drawing/2014/chart" uri="{C3380CC4-5D6E-409C-BE32-E72D297353CC}">
              <c16:uniqueId val="{00000007-185B-46E2-916D-CA3CDAC8523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89</c:v>
                </c:pt>
                <c:pt idx="2">
                  <c:v>#N/A</c:v>
                </c:pt>
                <c:pt idx="3">
                  <c:v>#N/A</c:v>
                </c:pt>
                <c:pt idx="4">
                  <c:v>90</c:v>
                </c:pt>
                <c:pt idx="5">
                  <c:v>#N/A</c:v>
                </c:pt>
                <c:pt idx="6">
                  <c:v>#N/A</c:v>
                </c:pt>
                <c:pt idx="7">
                  <c:v>107</c:v>
                </c:pt>
                <c:pt idx="8">
                  <c:v>#N/A</c:v>
                </c:pt>
                <c:pt idx="9">
                  <c:v>#N/A</c:v>
                </c:pt>
                <c:pt idx="10">
                  <c:v>145</c:v>
                </c:pt>
                <c:pt idx="11">
                  <c:v>#N/A</c:v>
                </c:pt>
                <c:pt idx="12">
                  <c:v>#N/A</c:v>
                </c:pt>
                <c:pt idx="13">
                  <c:v>148</c:v>
                </c:pt>
                <c:pt idx="14">
                  <c:v>#N/A</c:v>
                </c:pt>
              </c:numCache>
            </c:numRef>
          </c:val>
          <c:smooth val="0"/>
          <c:extLst>
            <c:ext xmlns:c16="http://schemas.microsoft.com/office/drawing/2014/chart" uri="{C3380CC4-5D6E-409C-BE32-E72D297353CC}">
              <c16:uniqueId val="{00000008-185B-46E2-916D-CA3CDAC8523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2338</c:v>
                </c:pt>
                <c:pt idx="5">
                  <c:v>2348</c:v>
                </c:pt>
                <c:pt idx="8">
                  <c:v>2248</c:v>
                </c:pt>
                <c:pt idx="11">
                  <c:v>2117</c:v>
                </c:pt>
                <c:pt idx="14">
                  <c:v>2213</c:v>
                </c:pt>
              </c:numCache>
            </c:numRef>
          </c:val>
          <c:extLst>
            <c:ext xmlns:c16="http://schemas.microsoft.com/office/drawing/2014/chart" uri="{C3380CC4-5D6E-409C-BE32-E72D297353CC}">
              <c16:uniqueId val="{00000000-3B08-481B-8016-617E4325E10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3B08-481B-8016-617E4325E10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3141</c:v>
                </c:pt>
                <c:pt idx="5">
                  <c:v>3334</c:v>
                </c:pt>
                <c:pt idx="8">
                  <c:v>3749</c:v>
                </c:pt>
                <c:pt idx="11">
                  <c:v>4042</c:v>
                </c:pt>
                <c:pt idx="14">
                  <c:v>4178</c:v>
                </c:pt>
              </c:numCache>
            </c:numRef>
          </c:val>
          <c:extLst>
            <c:ext xmlns:c16="http://schemas.microsoft.com/office/drawing/2014/chart" uri="{C3380CC4-5D6E-409C-BE32-E72D297353CC}">
              <c16:uniqueId val="{00000002-3B08-481B-8016-617E4325E10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B08-481B-8016-617E4325E10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B08-481B-8016-617E4325E10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B08-481B-8016-617E4325E10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563</c:v>
                </c:pt>
                <c:pt idx="3">
                  <c:v>531</c:v>
                </c:pt>
                <c:pt idx="6">
                  <c:v>518</c:v>
                </c:pt>
                <c:pt idx="9">
                  <c:v>476</c:v>
                </c:pt>
                <c:pt idx="12">
                  <c:v>480</c:v>
                </c:pt>
              </c:numCache>
            </c:numRef>
          </c:val>
          <c:extLst>
            <c:ext xmlns:c16="http://schemas.microsoft.com/office/drawing/2014/chart" uri="{C3380CC4-5D6E-409C-BE32-E72D297353CC}">
              <c16:uniqueId val="{00000006-3B08-481B-8016-617E4325E10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79</c:v>
                </c:pt>
                <c:pt idx="3">
                  <c:v>68</c:v>
                </c:pt>
                <c:pt idx="6">
                  <c:v>58</c:v>
                </c:pt>
                <c:pt idx="9">
                  <c:v>46</c:v>
                </c:pt>
                <c:pt idx="12">
                  <c:v>36</c:v>
                </c:pt>
              </c:numCache>
            </c:numRef>
          </c:val>
          <c:extLst>
            <c:ext xmlns:c16="http://schemas.microsoft.com/office/drawing/2014/chart" uri="{C3380CC4-5D6E-409C-BE32-E72D297353CC}">
              <c16:uniqueId val="{00000007-3B08-481B-8016-617E4325E10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631</c:v>
                </c:pt>
                <c:pt idx="3">
                  <c:v>686</c:v>
                </c:pt>
                <c:pt idx="6">
                  <c:v>704</c:v>
                </c:pt>
                <c:pt idx="9">
                  <c:v>754</c:v>
                </c:pt>
                <c:pt idx="12">
                  <c:v>851</c:v>
                </c:pt>
              </c:numCache>
            </c:numRef>
          </c:val>
          <c:extLst>
            <c:ext xmlns:c16="http://schemas.microsoft.com/office/drawing/2014/chart" uri="{C3380CC4-5D6E-409C-BE32-E72D297353CC}">
              <c16:uniqueId val="{00000008-3B08-481B-8016-617E4325E10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B08-481B-8016-617E4325E10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2922</c:v>
                </c:pt>
                <c:pt idx="3">
                  <c:v>2830</c:v>
                </c:pt>
                <c:pt idx="6">
                  <c:v>3016</c:v>
                </c:pt>
                <c:pt idx="9">
                  <c:v>2842</c:v>
                </c:pt>
                <c:pt idx="12">
                  <c:v>2634</c:v>
                </c:pt>
              </c:numCache>
            </c:numRef>
          </c:val>
          <c:extLst>
            <c:ext xmlns:c16="http://schemas.microsoft.com/office/drawing/2014/chart" uri="{C3380CC4-5D6E-409C-BE32-E72D297353CC}">
              <c16:uniqueId val="{0000000A-3B08-481B-8016-617E4325E10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B08-481B-8016-617E4325E10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1568</c:v>
                </c:pt>
                <c:pt idx="1">
                  <c:v>1718</c:v>
                </c:pt>
                <c:pt idx="2">
                  <c:v>1686</c:v>
                </c:pt>
              </c:numCache>
            </c:numRef>
          </c:val>
          <c:extLst>
            <c:ext xmlns:c16="http://schemas.microsoft.com/office/drawing/2014/chart" uri="{C3380CC4-5D6E-409C-BE32-E72D297353CC}">
              <c16:uniqueId val="{00000000-65BD-4F26-BA4C-7DF26F21548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398</c:v>
                </c:pt>
                <c:pt idx="1">
                  <c:v>403</c:v>
                </c:pt>
                <c:pt idx="2">
                  <c:v>408</c:v>
                </c:pt>
              </c:numCache>
            </c:numRef>
          </c:val>
          <c:extLst>
            <c:ext xmlns:c16="http://schemas.microsoft.com/office/drawing/2014/chart" uri="{C3380CC4-5D6E-409C-BE32-E72D297353CC}">
              <c16:uniqueId val="{00000001-65BD-4F26-BA4C-7DF26F21548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1438</c:v>
                </c:pt>
                <c:pt idx="1">
                  <c:v>1576</c:v>
                </c:pt>
                <c:pt idx="2">
                  <c:v>1683</c:v>
                </c:pt>
              </c:numCache>
            </c:numRef>
          </c:val>
          <c:extLst>
            <c:ext xmlns:c16="http://schemas.microsoft.com/office/drawing/2014/chart" uri="{C3380CC4-5D6E-409C-BE32-E72D297353CC}">
              <c16:uniqueId val="{00000002-65BD-4F26-BA4C-7DF26F21548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三重県度会町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大規模事業の元金償還開始に伴い、元利償還金は増加したが、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繰越事業のため、当該起債分の基準財政需要額算入がされていないことから、算入公債費等は大きく減額している。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公益企業債（水道）に対する繰入分は、当年度は半減しているが、暫くは水道施設の耐震化事業が続くため、増加の見込みである。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ゴシック" pitchFamily="49" charset="-128"/>
            <a:ea typeface="ＭＳ ゴシック" pitchFamily="49" charset="-128"/>
            <a:cs typeface="+mn-cs"/>
          </a:endParaRPr>
        </a:p>
        <a:p>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左表中の正誤</a:t>
          </a:r>
          <a:endParaRPr lang="ja-JP" altLang="ja-JP" sz="1000">
            <a:effectLst/>
          </a:endParaRPr>
        </a:p>
        <a:p>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R1</a:t>
          </a:r>
          <a:r>
            <a:rPr kumimoji="1" lang="ja-JP" altLang="ja-JP" sz="1000">
              <a:solidFill>
                <a:schemeClr val="dk1"/>
              </a:solidFill>
              <a:effectLst/>
              <a:latin typeface="+mn-lt"/>
              <a:ea typeface="+mn-ea"/>
              <a:cs typeface="+mn-cs"/>
            </a:rPr>
            <a:t>満期一括償還地方債に係る年度割相当額「</a:t>
          </a:r>
          <a:r>
            <a:rPr kumimoji="1" lang="en-US" altLang="ja-JP" sz="1000">
              <a:solidFill>
                <a:schemeClr val="dk1"/>
              </a:solidFill>
              <a:effectLst/>
              <a:latin typeface="+mn-lt"/>
              <a:ea typeface="+mn-ea"/>
              <a:cs typeface="+mn-cs"/>
            </a:rPr>
            <a:t>21</a:t>
          </a:r>
          <a:r>
            <a:rPr kumimoji="1" lang="ja-JP" altLang="ja-JP" sz="1000">
              <a:solidFill>
                <a:schemeClr val="dk1"/>
              </a:solidFill>
              <a:effectLst/>
              <a:latin typeface="+mn-lt"/>
              <a:ea typeface="+mn-ea"/>
              <a:cs typeface="+mn-cs"/>
            </a:rPr>
            <a:t>」→「－」</a:t>
          </a:r>
          <a:endParaRPr lang="ja-JP" altLang="ja-JP" sz="1000">
            <a:effectLst/>
          </a:endParaRPr>
        </a:p>
        <a:p>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R1</a:t>
          </a:r>
          <a:r>
            <a:rPr kumimoji="1" lang="ja-JP" altLang="ja-JP" sz="1000">
              <a:solidFill>
                <a:schemeClr val="dk1"/>
              </a:solidFill>
              <a:effectLst/>
              <a:latin typeface="+mn-lt"/>
              <a:ea typeface="+mn-ea"/>
              <a:cs typeface="+mn-cs"/>
            </a:rPr>
            <a:t>公営企業債の元利償還金に対する繰入金「</a:t>
          </a:r>
          <a:r>
            <a:rPr kumimoji="1" lang="en-US" altLang="ja-JP" sz="1000">
              <a:solidFill>
                <a:schemeClr val="dk1"/>
              </a:solidFill>
              <a:effectLst/>
              <a:latin typeface="+mn-lt"/>
              <a:ea typeface="+mn-ea"/>
              <a:cs typeface="+mn-cs"/>
            </a:rPr>
            <a:t>19</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21</a:t>
          </a:r>
          <a:r>
            <a:rPr kumimoji="1" lang="ja-JP" altLang="ja-JP" sz="1000">
              <a:solidFill>
                <a:schemeClr val="dk1"/>
              </a:solidFill>
              <a:effectLst/>
              <a:latin typeface="+mn-lt"/>
              <a:ea typeface="+mn-ea"/>
              <a:cs typeface="+mn-cs"/>
            </a:rPr>
            <a:t>」</a:t>
          </a:r>
          <a:endParaRPr lang="ja-JP" altLang="ja-JP" sz="1000">
            <a:effectLst/>
          </a:endParaRPr>
        </a:p>
        <a:p>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R1</a:t>
          </a:r>
          <a:r>
            <a:rPr kumimoji="1" lang="ja-JP" altLang="ja-JP" sz="1000">
              <a:solidFill>
                <a:schemeClr val="dk1"/>
              </a:solidFill>
              <a:effectLst/>
              <a:latin typeface="+mn-lt"/>
              <a:ea typeface="+mn-ea"/>
              <a:cs typeface="+mn-cs"/>
            </a:rPr>
            <a:t>組合等が起こした地方債の元利償還金に対する負担金「－」→「</a:t>
          </a:r>
          <a:r>
            <a:rPr kumimoji="1" lang="en-US" altLang="ja-JP" sz="1000">
              <a:solidFill>
                <a:schemeClr val="dk1"/>
              </a:solidFill>
              <a:effectLst/>
              <a:latin typeface="+mn-lt"/>
              <a:ea typeface="+mn-ea"/>
              <a:cs typeface="+mn-cs"/>
            </a:rPr>
            <a:t>19</a:t>
          </a:r>
          <a:r>
            <a:rPr kumimoji="1" lang="ja-JP" altLang="ja-JP" sz="1000">
              <a:solidFill>
                <a:schemeClr val="dk1"/>
              </a:solidFill>
              <a:effectLst/>
              <a:latin typeface="+mn-lt"/>
              <a:ea typeface="+mn-ea"/>
              <a:cs typeface="+mn-cs"/>
            </a:rPr>
            <a:t>」</a:t>
          </a:r>
          <a:endParaRPr lang="ja-JP" altLang="ja-JP" sz="10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満期一括償還地方債の起債は無し。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三重県度会町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当年度は、償還額が新たな発行額を上回り、地方債現在高は減少した。また、</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その他特定目的</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基金の</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計画的な</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積み増しにより</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充当可能財源を保持することができたため、将来負担比率の分子はマイナスを維持できている。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今後、大規模事業により町債発行額の増大が見込まれるが、交付税措置見込額を考慮した適正管理に努めていく。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三重県度会町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当年度、財政調整基金は、財源調整に伴い取崩額が積立額を上回り、残高は減少している。減災基金やその他特定目的基金は計画的に積み増すことができ、基金全体としては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徴収率の向上や使用料の適正化、また、ふるさと納税制度の活用など、自主財源の歳入確保を講じるとともに、過度に基金の取崩しに依存することのないような財政の健全化に努め、計画的な基金運営を目指す。</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・教育施設整備基金：町教育関係の施設整備</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・まちづくり施設等整備基金：まちづくり施設等の整備、充実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・公園施設保全管理基金：公園及び公園類似施設の良好な保全管理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・ふるさと応援基金：持続可能なまちづくりの財源として</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・地域福祉基金：高齢者等の保健福祉の増進</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・教育施設整備基金：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条例規定分の積立、廃校利用に関する財産処分承認条件の積立（最終年）、将来的な校舎更新のための臨時積立による増加。</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・まちづくり施設等整備基金：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条例規定分の積立による増加。</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・公園施設保全管理基金：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プール施設更新事業充当による減少。</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ふるさと納税寄附金の増加による積立増加。</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増減なし。</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条例規定分による積立のほか、事業目的に応じた積み増しや充当など計画的な基金運用を目指す。</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ここ数年は臨時積立を行うなど、計画的に積み増してきたが、当年度は財源調整により取崩しが必要となり、残高が減少している。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業務の効率化、事業の取捨選択を行い、今後も災害への備えや緊急な財政需要に対応するため、同水準の残高を維持していく。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条例規定積立分の増加。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大規模な災害や経済事情の変動など特殊要因により財源が著しく不足する場合に、地方債の償還に充てられるよう基金の維持を図る。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三重県度会町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7,708
7,646
134.98
4,534,334
4,369,273
87,350
2,998,057
2,633,558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人口減少の加速化に加え、町内の事業所数も乏しいことから、財政基盤は端から脆弱である。昼夜間人口比率が県内で最も低い</a:t>
          </a:r>
          <a:r>
            <a:rPr kumimoji="1" lang="en-US" altLang="ja-JP" sz="1300">
              <a:latin typeface="ＭＳ Ｐゴシック" panose="020B0600070205080204" pitchFamily="50" charset="-128"/>
              <a:ea typeface="ＭＳ Ｐゴシック" panose="020B0600070205080204" pitchFamily="50" charset="-128"/>
            </a:rPr>
            <a:t>78.0</a:t>
          </a:r>
          <a:r>
            <a:rPr kumimoji="1" lang="ja-JP" altLang="en-US" sz="1300">
              <a:latin typeface="ＭＳ Ｐゴシック" panose="020B0600070205080204" pitchFamily="50" charset="-128"/>
              <a:ea typeface="ＭＳ Ｐゴシック" panose="020B0600070205080204" pitchFamily="50" charset="-128"/>
            </a:rPr>
            <a:t>％（県平均</a:t>
          </a:r>
          <a:r>
            <a:rPr kumimoji="1" lang="en-US" altLang="ja-JP" sz="1300">
              <a:latin typeface="ＭＳ Ｐゴシック" panose="020B0600070205080204" pitchFamily="50" charset="-128"/>
              <a:ea typeface="ＭＳ Ｐゴシック" panose="020B0600070205080204" pitchFamily="50" charset="-128"/>
            </a:rPr>
            <a:t>98.4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国勢調査）という結果からも、町外就労者が多い状況がわかる。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近年では、民間の再生可能エネルギー事業に伴う固定資産税増収などから、基準財政収入額が上昇傾向にあり、財政力指数も類似団体とほぼ同水準にある。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今後も歳出の徹底的な見直しと事業の取捨選択により、財政の健全化に努めていく。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134862</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07062"/>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49789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134862</xdr:rowOff>
    </xdr:from>
    <xdr:to>
      <xdr:col>24</xdr:col>
      <xdr:colOff>12700</xdr:colOff>
      <xdr:row>36</xdr:row>
      <xdr:rowOff>134862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72269</xdr:rowOff>
    </xdr:from>
    <xdr:to>
      <xdr:col>23</xdr:col>
      <xdr:colOff>133350</xdr:colOff>
      <xdr:row>43</xdr:row>
      <xdr:rowOff>83759</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44619"/>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72269</xdr:rowOff>
    </xdr:from>
    <xdr:to>
      <xdr:col>19</xdr:col>
      <xdr:colOff>133350</xdr:colOff>
      <xdr:row>43</xdr:row>
      <xdr:rowOff>72269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446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32959</xdr:rowOff>
    </xdr:from>
    <xdr:to>
      <xdr:col>19</xdr:col>
      <xdr:colOff>184150</xdr:colOff>
      <xdr:row>43</xdr:row>
      <xdr:rowOff>134559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119336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60778</xdr:rowOff>
    </xdr:from>
    <xdr:to>
      <xdr:col>15</xdr:col>
      <xdr:colOff>82550</xdr:colOff>
      <xdr:row>43</xdr:row>
      <xdr:rowOff>72269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3312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21469</xdr:rowOff>
    </xdr:from>
    <xdr:to>
      <xdr:col>15</xdr:col>
      <xdr:colOff>133350</xdr:colOff>
      <xdr:row>43</xdr:row>
      <xdr:rowOff>123069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107846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60778</xdr:rowOff>
    </xdr:from>
    <xdr:to>
      <xdr:col>11</xdr:col>
      <xdr:colOff>31750</xdr:colOff>
      <xdr:row>43</xdr:row>
      <xdr:rowOff>83759</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43312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32959</xdr:rowOff>
    </xdr:from>
    <xdr:to>
      <xdr:col>23</xdr:col>
      <xdr:colOff>184150</xdr:colOff>
      <xdr:row>43</xdr:row>
      <xdr:rowOff>134559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5036</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7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21469</xdr:rowOff>
    </xdr:from>
    <xdr:to>
      <xdr:col>19</xdr:col>
      <xdr:colOff>184150</xdr:colOff>
      <xdr:row>43</xdr:row>
      <xdr:rowOff>123069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133246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162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21469</xdr:rowOff>
    </xdr:from>
    <xdr:to>
      <xdr:col>15</xdr:col>
      <xdr:colOff>133350</xdr:colOff>
      <xdr:row>43</xdr:row>
      <xdr:rowOff>123069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133246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9978</xdr:rowOff>
    </xdr:from>
    <xdr:to>
      <xdr:col>11</xdr:col>
      <xdr:colOff>82550</xdr:colOff>
      <xdr:row>43</xdr:row>
      <xdr:rowOff>111578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96355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32959</xdr:rowOff>
    </xdr:from>
    <xdr:to>
      <xdr:col>7</xdr:col>
      <xdr:colOff>31750</xdr:colOff>
      <xdr:row>43</xdr:row>
      <xdr:rowOff>134559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119336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地方交付税や臨時財政対策債の減額に加え、人件費や繰出金の増加が影響し、前年度から</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上昇。うち人件費は、人事院勧告の影響が大きく、更には定年延長に伴う職員数管理の影響も否めない。また、団塊の世代の年齢到達に伴い、被保険者数が急増する後期高齢者医療への繰出金増加も、経常収支比率上昇の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今後も全国的賃上げの情勢や会計年度任用職員の処遇改善により、人件費は益々増える傾向にあるなか、行政のスリム化を念頭に置いた組織改編を行う必要がある。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32491</xdr:rowOff>
    </xdr:from>
    <xdr:to>
      <xdr:col>23</xdr:col>
      <xdr:colOff>133350</xdr:colOff>
      <xdr:row>66</xdr:row>
      <xdr:rowOff>10160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76591"/>
          <a:ext cx="0" cy="1349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118868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2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32491</xdr:rowOff>
    </xdr:from>
    <xdr:to>
      <xdr:col>24</xdr:col>
      <xdr:colOff>12700</xdr:colOff>
      <xdr:row>58</xdr:row>
      <xdr:rowOff>32491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7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78211</xdr:rowOff>
    </xdr:from>
    <xdr:to>
      <xdr:col>23</xdr:col>
      <xdr:colOff>133350</xdr:colOff>
      <xdr:row>59</xdr:row>
      <xdr:rowOff>140546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193761"/>
          <a:ext cx="838200" cy="6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2451</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460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30374</xdr:rowOff>
    </xdr:from>
    <xdr:to>
      <xdr:col>23</xdr:col>
      <xdr:colOff>184150</xdr:colOff>
      <xdr:row>61</xdr:row>
      <xdr:rowOff>131974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50059</xdr:rowOff>
    </xdr:from>
    <xdr:to>
      <xdr:col>19</xdr:col>
      <xdr:colOff>133350</xdr:colOff>
      <xdr:row>59</xdr:row>
      <xdr:rowOff>78211</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165609"/>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6244</xdr:rowOff>
    </xdr:from>
    <xdr:to>
      <xdr:col>19</xdr:col>
      <xdr:colOff>184150</xdr:colOff>
      <xdr:row>61</xdr:row>
      <xdr:rowOff>107844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92621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51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50059</xdr:rowOff>
    </xdr:from>
    <xdr:to>
      <xdr:col>15</xdr:col>
      <xdr:colOff>82550</xdr:colOff>
      <xdr:row>59</xdr:row>
      <xdr:rowOff>56092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165609"/>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105304</xdr:rowOff>
    </xdr:from>
    <xdr:to>
      <xdr:col>15</xdr:col>
      <xdr:colOff>133350</xdr:colOff>
      <xdr:row>61</xdr:row>
      <xdr:rowOff>35454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20231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4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56092</xdr:rowOff>
    </xdr:from>
    <xdr:to>
      <xdr:col>11</xdr:col>
      <xdr:colOff>31750</xdr:colOff>
      <xdr:row>59</xdr:row>
      <xdr:rowOff>164677</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171642"/>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30374</xdr:rowOff>
    </xdr:from>
    <xdr:to>
      <xdr:col>11</xdr:col>
      <xdr:colOff>82550</xdr:colOff>
      <xdr:row>61</xdr:row>
      <xdr:rowOff>131974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116751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57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58526</xdr:rowOff>
    </xdr:from>
    <xdr:to>
      <xdr:col>7</xdr:col>
      <xdr:colOff>31750</xdr:colOff>
      <xdr:row>61</xdr:row>
      <xdr:rowOff>160126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51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144903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60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89746</xdr:rowOff>
    </xdr:from>
    <xdr:to>
      <xdr:col>23</xdr:col>
      <xdr:colOff>184150</xdr:colOff>
      <xdr:row>60</xdr:row>
      <xdr:rowOff>19896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106273</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05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27411</xdr:rowOff>
    </xdr:from>
    <xdr:to>
      <xdr:col>19</xdr:col>
      <xdr:colOff>184150</xdr:colOff>
      <xdr:row>59</xdr:row>
      <xdr:rowOff>129011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1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139188</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9911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170709</xdr:rowOff>
    </xdr:from>
    <xdr:to>
      <xdr:col>15</xdr:col>
      <xdr:colOff>133350</xdr:colOff>
      <xdr:row>59</xdr:row>
      <xdr:rowOff>100859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11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111036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988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5292</xdr:rowOff>
    </xdr:from>
    <xdr:to>
      <xdr:col>11</xdr:col>
      <xdr:colOff>82550</xdr:colOff>
      <xdr:row>59</xdr:row>
      <xdr:rowOff>106892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1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117069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988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113877</xdr:rowOff>
    </xdr:from>
    <xdr:to>
      <xdr:col>7</xdr:col>
      <xdr:colOff>31750</xdr:colOff>
      <xdr:row>60</xdr:row>
      <xdr:rowOff>44027</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22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54204</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999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[219,493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人件費は人事院勧告の影響等により大幅に上昇。物件費は物価高騰の影響で、各種委託料等が軒並み増加したものの、</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末で終了した事業の反動もあり全体としては減少しているが、人口減少の進行もあり、一人当たり決算額でみると</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年続けての増加である。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物価上昇や賃上げ情勢のなか、また人口減少も加速的に進むなかで、一人当たり決算額の減少は当面難しいと思われるが、委託と直営で行う場合の比較検証等により、コスト低減に努めていきたい。</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43290</xdr:rowOff>
    </xdr:from>
    <xdr:to>
      <xdr:col>23</xdr:col>
      <xdr:colOff>133350</xdr:colOff>
      <xdr:row>88</xdr:row>
      <xdr:rowOff>161155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30740"/>
          <a:ext cx="0" cy="13180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133232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161155</xdr:rowOff>
    </xdr:from>
    <xdr:to>
      <xdr:col>24</xdr:col>
      <xdr:colOff>12700</xdr:colOff>
      <xdr:row>88</xdr:row>
      <xdr:rowOff>161155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129667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43290</xdr:rowOff>
    </xdr:from>
    <xdr:to>
      <xdr:col>24</xdr:col>
      <xdr:colOff>12700</xdr:colOff>
      <xdr:row>81</xdr:row>
      <xdr:rowOff>43290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85325</xdr:rowOff>
    </xdr:from>
    <xdr:to>
      <xdr:col>23</xdr:col>
      <xdr:colOff>133350</xdr:colOff>
      <xdr:row>81</xdr:row>
      <xdr:rowOff>89762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72775"/>
          <a:ext cx="838200" cy="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78308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657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106231</xdr:rowOff>
    </xdr:from>
    <xdr:to>
      <xdr:col>23</xdr:col>
      <xdr:colOff>184150</xdr:colOff>
      <xdr:row>82</xdr:row>
      <xdr:rowOff>36381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73465</xdr:rowOff>
    </xdr:from>
    <xdr:to>
      <xdr:col>19</xdr:col>
      <xdr:colOff>133350</xdr:colOff>
      <xdr:row>81</xdr:row>
      <xdr:rowOff>85325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60915"/>
          <a:ext cx="889000" cy="11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98913</xdr:rowOff>
    </xdr:from>
    <xdr:to>
      <xdr:col>19</xdr:col>
      <xdr:colOff>184150</xdr:colOff>
      <xdr:row>82</xdr:row>
      <xdr:rowOff>29063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13840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72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73465</xdr:rowOff>
    </xdr:from>
    <xdr:to>
      <xdr:col>15</xdr:col>
      <xdr:colOff>82550</xdr:colOff>
      <xdr:row>81</xdr:row>
      <xdr:rowOff>76119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3960915"/>
          <a:ext cx="889000" cy="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85297</xdr:rowOff>
    </xdr:from>
    <xdr:to>
      <xdr:col>15</xdr:col>
      <xdr:colOff>133350</xdr:colOff>
      <xdr:row>82</xdr:row>
      <xdr:rowOff>15447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59581</xdr:rowOff>
    </xdr:from>
    <xdr:to>
      <xdr:col>11</xdr:col>
      <xdr:colOff>31750</xdr:colOff>
      <xdr:row>81</xdr:row>
      <xdr:rowOff>76119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47031"/>
          <a:ext cx="889000" cy="1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65103</xdr:rowOff>
    </xdr:from>
    <xdr:to>
      <xdr:col>11</xdr:col>
      <xdr:colOff>82550</xdr:colOff>
      <xdr:row>81</xdr:row>
      <xdr:rowOff>166703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151480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47927</xdr:rowOff>
    </xdr:from>
    <xdr:to>
      <xdr:col>7</xdr:col>
      <xdr:colOff>31750</xdr:colOff>
      <xdr:row>81</xdr:row>
      <xdr:rowOff>149527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3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134304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2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38962</xdr:rowOff>
    </xdr:from>
    <xdr:to>
      <xdr:col>23</xdr:col>
      <xdr:colOff>184150</xdr:colOff>
      <xdr:row>81</xdr:row>
      <xdr:rowOff>140562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2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131689</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47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34525</xdr:rowOff>
    </xdr:from>
    <xdr:to>
      <xdr:col>19</xdr:col>
      <xdr:colOff>184150</xdr:colOff>
      <xdr:row>81</xdr:row>
      <xdr:rowOff>136125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2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146302</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690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22665</xdr:rowOff>
    </xdr:from>
    <xdr:to>
      <xdr:col>15</xdr:col>
      <xdr:colOff>133350</xdr:colOff>
      <xdr:row>81</xdr:row>
      <xdr:rowOff>124265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1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134442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7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25319</xdr:rowOff>
    </xdr:from>
    <xdr:to>
      <xdr:col>11</xdr:col>
      <xdr:colOff>82550</xdr:colOff>
      <xdr:row>81</xdr:row>
      <xdr:rowOff>126919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1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137096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81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8781</xdr:rowOff>
    </xdr:from>
    <xdr:to>
      <xdr:col>7</xdr:col>
      <xdr:colOff>31750</xdr:colOff>
      <xdr:row>81</xdr:row>
      <xdr:rowOff>110381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9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120558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6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ラスパイレス指数は、経験年数階層の変動等で当年度も上昇したものの、類似団体と比べ低い水準にある。引き続き、人事評価制度の活用等を通じて、給与の適正化に努める。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48128"/>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83</xdr:row>
      <xdr:rowOff>160161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363700"/>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119945</xdr:rowOff>
    </xdr:from>
    <xdr:to>
      <xdr:col>77</xdr:col>
      <xdr:colOff>44450</xdr:colOff>
      <xdr:row>83</xdr:row>
      <xdr:rowOff>133350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3502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119945</xdr:rowOff>
    </xdr:from>
    <xdr:to>
      <xdr:col>72</xdr:col>
      <xdr:colOff>203200</xdr:colOff>
      <xdr:row>83</xdr:row>
      <xdr:rowOff>133350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3502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165805</xdr:rowOff>
    </xdr:from>
    <xdr:to>
      <xdr:col>73</xdr:col>
      <xdr:colOff>44450</xdr:colOff>
      <xdr:row>85</xdr:row>
      <xdr:rowOff>95955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80732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84</xdr:row>
      <xdr:rowOff>42334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36370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53922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27111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109361</xdr:rowOff>
    </xdr:from>
    <xdr:to>
      <xdr:col>81</xdr:col>
      <xdr:colOff>95250</xdr:colOff>
      <xdr:row>84</xdr:row>
      <xdr:rowOff>39511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3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125888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84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69145</xdr:rowOff>
    </xdr:from>
    <xdr:to>
      <xdr:col>73</xdr:col>
      <xdr:colOff>44450</xdr:colOff>
      <xdr:row>83</xdr:row>
      <xdr:rowOff>170745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9472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06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162984</xdr:rowOff>
    </xdr:from>
    <xdr:to>
      <xdr:col>64</xdr:col>
      <xdr:colOff>152400</xdr:colOff>
      <xdr:row>84</xdr:row>
      <xdr:rowOff>93134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103311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類似団体と比べたら低い水準ではあるものの、当年度は専門職を中心に大幅な採用を行ったことに加え、人口減少も進み、人口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人当たりの職員数は大きく増加した。働き方改革を進めながら住民サービスを維持するには、職員数の削減は難しいところがある。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推進などの業務効率化と、事務事業の見直しにより、会計年度任用職員に大きく依存する体制を改め、人件費総額の抑制を目指す。</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154146</xdr:rowOff>
    </xdr:from>
    <xdr:to>
      <xdr:col>81</xdr:col>
      <xdr:colOff>44450</xdr:colOff>
      <xdr:row>65</xdr:row>
      <xdr:rowOff>167735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98246"/>
          <a:ext cx="0" cy="1213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139812</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28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167735</xdr:rowOff>
    </xdr:from>
    <xdr:to>
      <xdr:col>81</xdr:col>
      <xdr:colOff>133350</xdr:colOff>
      <xdr:row>65</xdr:row>
      <xdr:rowOff>167735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4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154146</xdr:rowOff>
    </xdr:from>
    <xdr:to>
      <xdr:col>81</xdr:col>
      <xdr:colOff>133350</xdr:colOff>
      <xdr:row>58</xdr:row>
      <xdr:rowOff>154146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9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83439</xdr:rowOff>
    </xdr:from>
    <xdr:to>
      <xdr:col>81</xdr:col>
      <xdr:colOff>44450</xdr:colOff>
      <xdr:row>59</xdr:row>
      <xdr:rowOff>154019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198989"/>
          <a:ext cx="838200" cy="7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68533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55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96456</xdr:rowOff>
    </xdr:from>
    <xdr:to>
      <xdr:col>81</xdr:col>
      <xdr:colOff>95250</xdr:colOff>
      <xdr:row>61</xdr:row>
      <xdr:rowOff>26606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83439</xdr:rowOff>
    </xdr:from>
    <xdr:to>
      <xdr:col>77</xdr:col>
      <xdr:colOff>44450</xdr:colOff>
      <xdr:row>59</xdr:row>
      <xdr:rowOff>99726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198989"/>
          <a:ext cx="889000" cy="1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84995</xdr:rowOff>
    </xdr:from>
    <xdr:to>
      <xdr:col>77</xdr:col>
      <xdr:colOff>95250</xdr:colOff>
      <xdr:row>61</xdr:row>
      <xdr:rowOff>15145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171372</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5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91884</xdr:rowOff>
    </xdr:from>
    <xdr:to>
      <xdr:col>72</xdr:col>
      <xdr:colOff>203200</xdr:colOff>
      <xdr:row>59</xdr:row>
      <xdr:rowOff>99726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207434"/>
          <a:ext cx="889000" cy="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63278</xdr:rowOff>
    </xdr:from>
    <xdr:to>
      <xdr:col>73</xdr:col>
      <xdr:colOff>44450</xdr:colOff>
      <xdr:row>60</xdr:row>
      <xdr:rowOff>164878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149655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80423</xdr:rowOff>
    </xdr:from>
    <xdr:to>
      <xdr:col>68</xdr:col>
      <xdr:colOff>152400</xdr:colOff>
      <xdr:row>59</xdr:row>
      <xdr:rowOff>91884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195973"/>
          <a:ext cx="889000" cy="1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56642</xdr:rowOff>
    </xdr:from>
    <xdr:to>
      <xdr:col>68</xdr:col>
      <xdr:colOff>203200</xdr:colOff>
      <xdr:row>60</xdr:row>
      <xdr:rowOff>158242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143019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48196</xdr:rowOff>
    </xdr:from>
    <xdr:to>
      <xdr:col>64</xdr:col>
      <xdr:colOff>152400</xdr:colOff>
      <xdr:row>60</xdr:row>
      <xdr:rowOff>149796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134573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21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103219</xdr:rowOff>
    </xdr:from>
    <xdr:to>
      <xdr:col>81</xdr:col>
      <xdr:colOff>95250</xdr:colOff>
      <xdr:row>60</xdr:row>
      <xdr:rowOff>33369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1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119746</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063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32639</xdr:rowOff>
    </xdr:from>
    <xdr:to>
      <xdr:col>77</xdr:col>
      <xdr:colOff>95250</xdr:colOff>
      <xdr:row>59</xdr:row>
      <xdr:rowOff>134239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14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144416</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917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48926</xdr:rowOff>
    </xdr:from>
    <xdr:to>
      <xdr:col>73</xdr:col>
      <xdr:colOff>44450</xdr:colOff>
      <xdr:row>59</xdr:row>
      <xdr:rowOff>150526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16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160703</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93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41084</xdr:rowOff>
    </xdr:from>
    <xdr:to>
      <xdr:col>68</xdr:col>
      <xdr:colOff>203200</xdr:colOff>
      <xdr:row>59</xdr:row>
      <xdr:rowOff>142684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15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152861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925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29623</xdr:rowOff>
    </xdr:from>
    <xdr:to>
      <xdr:col>64</xdr:col>
      <xdr:colOff>152400</xdr:colOff>
      <xdr:row>59</xdr:row>
      <xdr:rowOff>131223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14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141400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91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比率上昇の要因としては、</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同意・</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借入の大規模事業（防災無線デジタル化）にかかる元金償還が公債費を引上げた一方で、が、加えて、標準財政規模の縮小が影響していると考えている。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借入と償還のバランスは十分に注視しつつも、財源措置のある時限的な起債事業は今後も上手く活用していきたい。</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67056</xdr:rowOff>
    </xdr:from>
    <xdr:to>
      <xdr:col>81</xdr:col>
      <xdr:colOff>44450</xdr:colOff>
      <xdr:row>43</xdr:row>
      <xdr:rowOff>133858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410706"/>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105935</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7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133858</xdr:rowOff>
    </xdr:from>
    <xdr:to>
      <xdr:col>81</xdr:col>
      <xdr:colOff>133350</xdr:colOff>
      <xdr:row>43</xdr:row>
      <xdr:rowOff>133858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0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153433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5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67056</xdr:rowOff>
    </xdr:from>
    <xdr:to>
      <xdr:col>81</xdr:col>
      <xdr:colOff>133350</xdr:colOff>
      <xdr:row>37</xdr:row>
      <xdr:rowOff>67056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41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83566</xdr:rowOff>
    </xdr:from>
    <xdr:to>
      <xdr:col>81</xdr:col>
      <xdr:colOff>44450</xdr:colOff>
      <xdr:row>40</xdr:row>
      <xdr:rowOff>112522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6941566"/>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40911</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7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59436</xdr:rowOff>
    </xdr:from>
    <xdr:to>
      <xdr:col>77</xdr:col>
      <xdr:colOff>44450</xdr:colOff>
      <xdr:row>40</xdr:row>
      <xdr:rowOff>83566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691743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64008</xdr:rowOff>
    </xdr:from>
    <xdr:to>
      <xdr:col>77</xdr:col>
      <xdr:colOff>95250</xdr:colOff>
      <xdr:row>41</xdr:row>
      <xdr:rowOff>165608</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150385</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79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59436</xdr:rowOff>
    </xdr:from>
    <xdr:to>
      <xdr:col>72</xdr:col>
      <xdr:colOff>203200</xdr:colOff>
      <xdr:row>40</xdr:row>
      <xdr:rowOff>64262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691743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64262</xdr:rowOff>
    </xdr:from>
    <xdr:to>
      <xdr:col>68</xdr:col>
      <xdr:colOff>152400</xdr:colOff>
      <xdr:row>40</xdr:row>
      <xdr:rowOff>64262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69222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121429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5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61722</xdr:rowOff>
    </xdr:from>
    <xdr:to>
      <xdr:col>81</xdr:col>
      <xdr:colOff>95250</xdr:colOff>
      <xdr:row>40</xdr:row>
      <xdr:rowOff>163322</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91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78249</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76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32766</xdr:rowOff>
    </xdr:from>
    <xdr:to>
      <xdr:col>77</xdr:col>
      <xdr:colOff>95250</xdr:colOff>
      <xdr:row>40</xdr:row>
      <xdr:rowOff>134366</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89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144543</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659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8636</xdr:rowOff>
    </xdr:from>
    <xdr:to>
      <xdr:col>73</xdr:col>
      <xdr:colOff>44450</xdr:colOff>
      <xdr:row>40</xdr:row>
      <xdr:rowOff>110236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120413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13462</xdr:rowOff>
    </xdr:from>
    <xdr:to>
      <xdr:col>68</xdr:col>
      <xdr:colOff>203200</xdr:colOff>
      <xdr:row>40</xdr:row>
      <xdr:rowOff>115062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87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125239</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64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13462</xdr:rowOff>
    </xdr:from>
    <xdr:to>
      <xdr:col>64</xdr:col>
      <xdr:colOff>152400</xdr:colOff>
      <xdr:row>40</xdr:row>
      <xdr:rowOff>115062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87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125239</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64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当年度は地方債残高が減少し、将来負担額を充当可能財源が上回るため、将来負担比率は算定なしとなった。しかしながら、今後、大規模な事業を見込んでおり、公債費の高水準期を迎えることから、より一層、事業内容の精査を行い、財政の健全化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61504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33581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80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61504</xdr:rowOff>
    </xdr:from>
    <xdr:to>
      <xdr:col>81</xdr:col>
      <xdr:colOff>133350</xdr:colOff>
      <xdr:row>22</xdr:row>
      <xdr:rowOff>61504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83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三重県度会町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7,708
7,646
134.98
4,534,334
4,369,273
87,350
2,998,057
2,633,558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増は、人事院勧告に伴い、給料表の遡及改正や期末勤勉手当の増額が、職員・会計年度任用職員共に適用されたことが影響している。また、保育士や社会福祉士など子育て分野での専門職採用も重なり、人件費を引き上げ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定年延長が段階的に引上げられるなかで、職員数の計画的削減は当面難しいため、会計年度任用職員を含めた全組織体制の見直しを図ることで、人件費抑制に努めたい。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42</xdr:row>
      <xdr:rowOff>3556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32272"/>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147083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xdr:rowOff>
    </xdr:from>
    <xdr:to>
      <xdr:col>24</xdr:col>
      <xdr:colOff>114300</xdr:colOff>
      <xdr:row>42</xdr:row>
      <xdr:rowOff>3556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xdr:rowOff>
    </xdr:from>
    <xdr:to>
      <xdr:col>24</xdr:col>
      <xdr:colOff>25400</xdr:colOff>
      <xdr:row>36</xdr:row>
      <xdr:rowOff>108712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84900"/>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153433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xdr:rowOff>
    </xdr:from>
    <xdr:to>
      <xdr:col>19</xdr:col>
      <xdr:colOff>187325</xdr:colOff>
      <xdr:row>36</xdr:row>
      <xdr:rowOff>30988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849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30988</xdr:rowOff>
    </xdr:from>
    <xdr:to>
      <xdr:col>15</xdr:col>
      <xdr:colOff>98425</xdr:colOff>
      <xdr:row>36</xdr:row>
      <xdr:rowOff>168148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0318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168148</xdr:rowOff>
    </xdr:from>
    <xdr:to>
      <xdr:col>11</xdr:col>
      <xdr:colOff>9525</xdr:colOff>
      <xdr:row>37</xdr:row>
      <xdr:rowOff>33274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403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60198</xdr:rowOff>
    </xdr:from>
    <xdr:to>
      <xdr:col>11</xdr:col>
      <xdr:colOff>60325</xdr:colOff>
      <xdr:row>37</xdr:row>
      <xdr:rowOff>161798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146575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57912</xdr:rowOff>
    </xdr:from>
    <xdr:to>
      <xdr:col>24</xdr:col>
      <xdr:colOff>76200</xdr:colOff>
      <xdr:row>36</xdr:row>
      <xdr:rowOff>159512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74439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7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133350</xdr:rowOff>
    </xdr:from>
    <xdr:to>
      <xdr:col>20</xdr:col>
      <xdr:colOff>38100</xdr:colOff>
      <xdr:row>36</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73677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151638</xdr:rowOff>
    </xdr:from>
    <xdr:to>
      <xdr:col>15</xdr:col>
      <xdr:colOff>149225</xdr:colOff>
      <xdr:row>36</xdr:row>
      <xdr:rowOff>81788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91965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117348</xdr:rowOff>
    </xdr:from>
    <xdr:to>
      <xdr:col>11</xdr:col>
      <xdr:colOff>60325</xdr:colOff>
      <xdr:row>37</xdr:row>
      <xdr:rowOff>47498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57675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153924</xdr:rowOff>
    </xdr:from>
    <xdr:to>
      <xdr:col>6</xdr:col>
      <xdr:colOff>171450</xdr:colOff>
      <xdr:row>37</xdr:row>
      <xdr:rowOff>84074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94251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物件費に係る経常収支比率は、物価高騰の影響で各種委託料等が軒並み増加したものの、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末で終了した事業の反動もあり全体としては減少している。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今後も物価上昇は続くなかで、民間委託の内容精査や業務見直し等により物件費抑制に努めていく。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123190</xdr:rowOff>
    </xdr:from>
    <xdr:to>
      <xdr:col>82</xdr:col>
      <xdr:colOff>107950</xdr:colOff>
      <xdr:row>22</xdr:row>
      <xdr:rowOff>12700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52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38117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123190</xdr:rowOff>
    </xdr:from>
    <xdr:to>
      <xdr:col>82</xdr:col>
      <xdr:colOff>196850</xdr:colOff>
      <xdr:row>13</xdr:row>
      <xdr:rowOff>123190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142240</xdr:rowOff>
    </xdr:from>
    <xdr:to>
      <xdr:col>82</xdr:col>
      <xdr:colOff>107950</xdr:colOff>
      <xdr:row>16</xdr:row>
      <xdr:rowOff>157480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8854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101617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44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119380</xdr:rowOff>
    </xdr:from>
    <xdr:to>
      <xdr:col>78</xdr:col>
      <xdr:colOff>69850</xdr:colOff>
      <xdr:row>16</xdr:row>
      <xdr:rowOff>157480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625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31767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0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119380</xdr:rowOff>
    </xdr:from>
    <xdr:to>
      <xdr:col>73</xdr:col>
      <xdr:colOff>180975</xdr:colOff>
      <xdr:row>16</xdr:row>
      <xdr:rowOff>119380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62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22860</xdr:rowOff>
    </xdr:from>
    <xdr:to>
      <xdr:col>74</xdr:col>
      <xdr:colOff>31750</xdr:colOff>
      <xdr:row>16</xdr:row>
      <xdr:rowOff>124460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134637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119380</xdr:rowOff>
    </xdr:from>
    <xdr:to>
      <xdr:col>69</xdr:col>
      <xdr:colOff>92075</xdr:colOff>
      <xdr:row>17</xdr:row>
      <xdr:rowOff>100330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8625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45720</xdr:rowOff>
    </xdr:from>
    <xdr:to>
      <xdr:col>69</xdr:col>
      <xdr:colOff>142875</xdr:colOff>
      <xdr:row>16</xdr:row>
      <xdr:rowOff>147320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157497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123207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107967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106680</xdr:rowOff>
    </xdr:from>
    <xdr:to>
      <xdr:col>78</xdr:col>
      <xdr:colOff>120650</xdr:colOff>
      <xdr:row>17</xdr:row>
      <xdr:rowOff>36830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21607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3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68580</xdr:rowOff>
    </xdr:from>
    <xdr:to>
      <xdr:col>74</xdr:col>
      <xdr:colOff>31750</xdr:colOff>
      <xdr:row>16</xdr:row>
      <xdr:rowOff>170180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154957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68580</xdr:rowOff>
    </xdr:from>
    <xdr:to>
      <xdr:col>69</xdr:col>
      <xdr:colOff>142875</xdr:colOff>
      <xdr:row>16</xdr:row>
      <xdr:rowOff>170180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154957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135907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と、大きな変動はないが、近年では、放課後デイサービスを利用する子どもが急激に増え、障害福祉事業費が膨らみつつある。当年度から始まった伴走型支援により、専門職による個に応じた支援を丁寧に進めることで、より適切なサービス提供につなげていきたい。</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62</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281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12700</xdr:rowOff>
    </xdr:from>
    <xdr:to>
      <xdr:col>24</xdr:col>
      <xdr:colOff>25400</xdr:colOff>
      <xdr:row>57</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7853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107950</xdr:rowOff>
    </xdr:from>
    <xdr:to>
      <xdr:col>19</xdr:col>
      <xdr:colOff>187325</xdr:colOff>
      <xdr:row>57</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7091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107950</xdr:rowOff>
    </xdr:from>
    <xdr:to>
      <xdr:col>15</xdr:col>
      <xdr:colOff>98425</xdr:colOff>
      <xdr:row>57</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7091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69850</xdr:rowOff>
    </xdr:from>
    <xdr:to>
      <xdr:col>11</xdr:col>
      <xdr:colOff>9525</xdr:colOff>
      <xdr:row>57</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842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130827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149877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152400</xdr:rowOff>
    </xdr:from>
    <xdr:to>
      <xdr:col>20</xdr:col>
      <xdr:colOff>38100</xdr:colOff>
      <xdr:row>57</xdr:row>
      <xdr:rowOff>82550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57150</xdr:rowOff>
    </xdr:from>
    <xdr:to>
      <xdr:col>15</xdr:col>
      <xdr:colOff>149225</xdr:colOff>
      <xdr:row>56</xdr:row>
      <xdr:rowOff>158750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168927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35577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％増の要因の一つは、特別会計への繰出金増加があげられる。特に、団塊の世代の年齢到達による後期高齢者医療の関係は、前年度比</a:t>
          </a:r>
          <a:r>
            <a:rPr kumimoji="1" lang="en-US" altLang="ja-JP" sz="1300">
              <a:latin typeface="ＭＳ Ｐゴシック" panose="020B0600070205080204" pitchFamily="50" charset="-128"/>
              <a:ea typeface="ＭＳ Ｐゴシック" panose="020B0600070205080204" pitchFamily="50" charset="-128"/>
            </a:rPr>
            <a:t>8.9</a:t>
          </a:r>
          <a:r>
            <a:rPr kumimoji="1" lang="ja-JP" altLang="en-US" sz="1300">
              <a:latin typeface="ＭＳ Ｐゴシック" panose="020B0600070205080204" pitchFamily="50" charset="-128"/>
              <a:ea typeface="ＭＳ Ｐゴシック" panose="020B0600070205080204" pitchFamily="50" charset="-128"/>
            </a:rPr>
            <a:t>％増と大きな伸びを示す。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被保険者数の急増は全国的なもので避けようがないが、医療給付費が少しでも抑制されるよう、保健と介護の一体的事業を推進していく。</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102507</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8938985"/>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129722</xdr:rowOff>
    </xdr:from>
    <xdr:to>
      <xdr:col>82</xdr:col>
      <xdr:colOff>107950</xdr:colOff>
      <xdr:row>56</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671800" y="95594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42834</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644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86178</xdr:rowOff>
    </xdr:from>
    <xdr:to>
      <xdr:col>78</xdr:col>
      <xdr:colOff>69850</xdr:colOff>
      <xdr:row>55</xdr:row>
      <xdr:rowOff>129722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4782800" y="95159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52</xdr:row>
      <xdr:rowOff>154215</xdr:rowOff>
    </xdr:from>
    <xdr:to>
      <xdr:col>73</xdr:col>
      <xdr:colOff>180975</xdr:colOff>
      <xdr:row>55</xdr:row>
      <xdr:rowOff>86178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893800" y="9069615"/>
          <a:ext cx="889000" cy="44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52</xdr:row>
      <xdr:rowOff>154215</xdr:rowOff>
    </xdr:from>
    <xdr:to>
      <xdr:col>69</xdr:col>
      <xdr:colOff>92075</xdr:colOff>
      <xdr:row>53</xdr:row>
      <xdr:rowOff>37193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004800" y="90696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144235</xdr:rowOff>
    </xdr:from>
    <xdr:to>
      <xdr:col>82</xdr:col>
      <xdr:colOff>158750</xdr:colOff>
      <xdr:row>56</xdr:row>
      <xdr:rowOff>74385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160762</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78922</xdr:rowOff>
    </xdr:from>
    <xdr:to>
      <xdr:col>78</xdr:col>
      <xdr:colOff>120650</xdr:colOff>
      <xdr:row>56</xdr:row>
      <xdr:rowOff>9072</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19249</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927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35378</xdr:rowOff>
    </xdr:from>
    <xdr:to>
      <xdr:col>74</xdr:col>
      <xdr:colOff>31750</xdr:colOff>
      <xdr:row>55</xdr:row>
      <xdr:rowOff>136978</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147155</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103415</xdr:rowOff>
    </xdr:from>
    <xdr:to>
      <xdr:col>69</xdr:col>
      <xdr:colOff>142875</xdr:colOff>
      <xdr:row>53</xdr:row>
      <xdr:rowOff>33565</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901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43742</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878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157843</xdr:rowOff>
    </xdr:from>
    <xdr:to>
      <xdr:col>65</xdr:col>
      <xdr:colOff>53975</xdr:colOff>
      <xdr:row>53</xdr:row>
      <xdr:rowOff>87993</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98170</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補助費等は、広域消防や広域環境組合に対する負担金が多くを占めており、中でも、新たなごみ処理施設を整備する環境組合では、物価高騰による建設費用の増額が大きく影響し、対前年度比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％増になっている。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町が実施する各種補助事業のうち、農業振興関係では、国等の諸制度を上手く活用することで、単独事業の精査を行っているところである。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94996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55716"/>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62992</xdr:rowOff>
    </xdr:from>
    <xdr:to>
      <xdr:col>82</xdr:col>
      <xdr:colOff>107950</xdr:colOff>
      <xdr:row>36</xdr:row>
      <xdr:rowOff>81280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671800" y="623519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45991</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58420</xdr:rowOff>
    </xdr:from>
    <xdr:to>
      <xdr:col>78</xdr:col>
      <xdr:colOff>69850</xdr:colOff>
      <xdr:row>36</xdr:row>
      <xdr:rowOff>62992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782800" y="62306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53848</xdr:rowOff>
    </xdr:from>
    <xdr:to>
      <xdr:col>73</xdr:col>
      <xdr:colOff>180975</xdr:colOff>
      <xdr:row>36</xdr:row>
      <xdr:rowOff>58420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893800" y="62260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149352</xdr:rowOff>
    </xdr:from>
    <xdr:to>
      <xdr:col>74</xdr:col>
      <xdr:colOff>31750</xdr:colOff>
      <xdr:row>37</xdr:row>
      <xdr:rowOff>79502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64279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53848</xdr:rowOff>
    </xdr:from>
    <xdr:to>
      <xdr:col>69</xdr:col>
      <xdr:colOff>92075</xdr:colOff>
      <xdr:row>36</xdr:row>
      <xdr:rowOff>94996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004800" y="62260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47007</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xdr:rowOff>
    </xdr:from>
    <xdr:to>
      <xdr:col>78</xdr:col>
      <xdr:colOff>120650</xdr:colOff>
      <xdr:row>36</xdr:row>
      <xdr:rowOff>113792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123969</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595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xdr:rowOff>
    </xdr:from>
    <xdr:to>
      <xdr:col>74</xdr:col>
      <xdr:colOff>31750</xdr:colOff>
      <xdr:row>36</xdr:row>
      <xdr:rowOff>109220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119397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xdr:rowOff>
    </xdr:from>
    <xdr:to>
      <xdr:col>69</xdr:col>
      <xdr:colOff>142875</xdr:colOff>
      <xdr:row>36</xdr:row>
      <xdr:rowOff>104648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114825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155973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類似団体よりは低い水準で推移しているものの、当年度は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同意・</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借入の大規模事業（防災無線デジタル化）にかかる元金償還が始まったことで、公債費に係る経常収支比率は上昇した。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借入と償還のバランスは十分に注視しつつも、財源措置のある時限的な起債事業は今後も上手く活用していきたい。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85089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17120"/>
          <a:ext cx="0" cy="128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57166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85089</xdr:rowOff>
    </xdr:from>
    <xdr:to>
      <xdr:col>24</xdr:col>
      <xdr:colOff>114300</xdr:colOff>
      <xdr:row>80</xdr:row>
      <xdr:rowOff>85089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46990</xdr:rowOff>
    </xdr:from>
    <xdr:to>
      <xdr:col>24</xdr:col>
      <xdr:colOff>25400</xdr:colOff>
      <xdr:row>75</xdr:row>
      <xdr:rowOff>58420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290574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170197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28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35560</xdr:rowOff>
    </xdr:from>
    <xdr:to>
      <xdr:col>19</xdr:col>
      <xdr:colOff>187325</xdr:colOff>
      <xdr:row>75</xdr:row>
      <xdr:rowOff>46990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28943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41911</xdr:rowOff>
    </xdr:from>
    <xdr:to>
      <xdr:col>20</xdr:col>
      <xdr:colOff>38100</xdr:colOff>
      <xdr:row>76</xdr:row>
      <xdr:rowOff>143511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128288</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158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35560</xdr:rowOff>
    </xdr:from>
    <xdr:to>
      <xdr:col>15</xdr:col>
      <xdr:colOff>98425</xdr:colOff>
      <xdr:row>75</xdr:row>
      <xdr:rowOff>66040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28943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3811</xdr:rowOff>
    </xdr:from>
    <xdr:to>
      <xdr:col>15</xdr:col>
      <xdr:colOff>149225</xdr:colOff>
      <xdr:row>76</xdr:row>
      <xdr:rowOff>105411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90188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66040</xdr:rowOff>
    </xdr:from>
    <xdr:to>
      <xdr:col>11</xdr:col>
      <xdr:colOff>9525</xdr:colOff>
      <xdr:row>75</xdr:row>
      <xdr:rowOff>96520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29247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128288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143527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7620</xdr:rowOff>
    </xdr:from>
    <xdr:to>
      <xdr:col>24</xdr:col>
      <xdr:colOff>76200</xdr:colOff>
      <xdr:row>75</xdr:row>
      <xdr:rowOff>109220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24147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167640</xdr:rowOff>
    </xdr:from>
    <xdr:to>
      <xdr:col>20</xdr:col>
      <xdr:colOff>38100</xdr:colOff>
      <xdr:row>75</xdr:row>
      <xdr:rowOff>97790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107967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156210</xdr:rowOff>
    </xdr:from>
    <xdr:to>
      <xdr:col>15</xdr:col>
      <xdr:colOff>149225</xdr:colOff>
      <xdr:row>75</xdr:row>
      <xdr:rowOff>86360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96537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15240</xdr:rowOff>
    </xdr:from>
    <xdr:to>
      <xdr:col>11</xdr:col>
      <xdr:colOff>60325</xdr:colOff>
      <xdr:row>75</xdr:row>
      <xdr:rowOff>116840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127017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64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45720</xdr:rowOff>
    </xdr:from>
    <xdr:to>
      <xdr:col>6</xdr:col>
      <xdr:colOff>171450</xdr:colOff>
      <xdr:row>75</xdr:row>
      <xdr:rowOff>147320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157497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公債費以外の経常収支比率は、人件費、補助費等、繰出金などの増加を背景に、</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％増と大きく上昇した。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各分析欄に記載のとおり、各種歳出の抑制に努め、健全な財政運営に努める。</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124714</xdr:rowOff>
    </xdr:from>
    <xdr:to>
      <xdr:col>82</xdr:col>
      <xdr:colOff>107950</xdr:colOff>
      <xdr:row>79</xdr:row>
      <xdr:rowOff>106426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911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78503</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106426</xdr:rowOff>
    </xdr:from>
    <xdr:to>
      <xdr:col>82</xdr:col>
      <xdr:colOff>196850</xdr:colOff>
      <xdr:row>79</xdr:row>
      <xdr:rowOff>106426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39641</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1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124714</xdr:rowOff>
    </xdr:from>
    <xdr:to>
      <xdr:col>82</xdr:col>
      <xdr:colOff>196850</xdr:colOff>
      <xdr:row>72</xdr:row>
      <xdr:rowOff>124714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62992</xdr:rowOff>
    </xdr:from>
    <xdr:to>
      <xdr:col>82</xdr:col>
      <xdr:colOff>107950</xdr:colOff>
      <xdr:row>73</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57884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84853</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7721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112776</xdr:rowOff>
    </xdr:from>
    <xdr:to>
      <xdr:col>82</xdr:col>
      <xdr:colOff>158750</xdr:colOff>
      <xdr:row>75</xdr:row>
      <xdr:rowOff>42926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37846</xdr:rowOff>
    </xdr:from>
    <xdr:to>
      <xdr:col>78</xdr:col>
      <xdr:colOff>69850</xdr:colOff>
      <xdr:row>73</xdr:row>
      <xdr:rowOff>62992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55369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162577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84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26416</xdr:rowOff>
    </xdr:from>
    <xdr:to>
      <xdr:col>73</xdr:col>
      <xdr:colOff>180975</xdr:colOff>
      <xdr:row>73</xdr:row>
      <xdr:rowOff>37846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254226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16764</xdr:rowOff>
    </xdr:from>
    <xdr:to>
      <xdr:col>74</xdr:col>
      <xdr:colOff>31750</xdr:colOff>
      <xdr:row>74</xdr:row>
      <xdr:rowOff>118364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103141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79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26416</xdr:rowOff>
    </xdr:from>
    <xdr:to>
      <xdr:col>69</xdr:col>
      <xdr:colOff>92075</xdr:colOff>
      <xdr:row>73</xdr:row>
      <xdr:rowOff>131572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54226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103632</xdr:rowOff>
    </xdr:from>
    <xdr:to>
      <xdr:col>69</xdr:col>
      <xdr:colOff>142875</xdr:colOff>
      <xdr:row>75</xdr:row>
      <xdr:rowOff>33782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18559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87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126492</xdr:rowOff>
    </xdr:from>
    <xdr:to>
      <xdr:col>65</xdr:col>
      <xdr:colOff>53975</xdr:colOff>
      <xdr:row>75</xdr:row>
      <xdr:rowOff>56642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28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41419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90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76200</xdr:rowOff>
    </xdr:from>
    <xdr:to>
      <xdr:col>82</xdr:col>
      <xdr:colOff>158750</xdr:colOff>
      <xdr:row>74</xdr:row>
      <xdr:rowOff>6350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59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92727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43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12192</xdr:rowOff>
    </xdr:from>
    <xdr:to>
      <xdr:col>78</xdr:col>
      <xdr:colOff>120650</xdr:colOff>
      <xdr:row>73</xdr:row>
      <xdr:rowOff>113792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52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123969</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296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158496</xdr:rowOff>
    </xdr:from>
    <xdr:to>
      <xdr:col>74</xdr:col>
      <xdr:colOff>31750</xdr:colOff>
      <xdr:row>73</xdr:row>
      <xdr:rowOff>88646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50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98823</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27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147066</xdr:rowOff>
    </xdr:from>
    <xdr:to>
      <xdr:col>69</xdr:col>
      <xdr:colOff>142875</xdr:colOff>
      <xdr:row>73</xdr:row>
      <xdr:rowOff>77216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49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87393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2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80772</xdr:rowOff>
    </xdr:from>
    <xdr:to>
      <xdr:col>65</xdr:col>
      <xdr:colOff>53975</xdr:colOff>
      <xdr:row>74</xdr:row>
      <xdr:rowOff>10922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59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21099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36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三重県度会町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62001</xdr:rowOff>
    </xdr:from>
    <xdr:to>
      <xdr:col>29</xdr:col>
      <xdr:colOff>127000</xdr:colOff>
      <xdr:row>20</xdr:row>
      <xdr:rowOff>89845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67026"/>
          <a:ext cx="0" cy="13994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61922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89845</xdr:rowOff>
    </xdr:from>
    <xdr:to>
      <xdr:col>30</xdr:col>
      <xdr:colOff>25400</xdr:colOff>
      <xdr:row>20</xdr:row>
      <xdr:rowOff>89845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664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148378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62001</xdr:rowOff>
    </xdr:from>
    <xdr:to>
      <xdr:col>30</xdr:col>
      <xdr:colOff>25400</xdr:colOff>
      <xdr:row>12</xdr:row>
      <xdr:rowOff>62001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670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4219</xdr:rowOff>
    </xdr:from>
    <xdr:to>
      <xdr:col>29</xdr:col>
      <xdr:colOff>127000</xdr:colOff>
      <xdr:row>20</xdr:row>
      <xdr:rowOff>62680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80844"/>
          <a:ext cx="647700" cy="584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93542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84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77015</xdr:rowOff>
    </xdr:from>
    <xdr:to>
      <xdr:col>29</xdr:col>
      <xdr:colOff>177800</xdr:colOff>
      <xdr:row>18</xdr:row>
      <xdr:rowOff>7165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54793</xdr:rowOff>
    </xdr:from>
    <xdr:to>
      <xdr:col>26</xdr:col>
      <xdr:colOff>50800</xdr:colOff>
      <xdr:row>20</xdr:row>
      <xdr:rowOff>62680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531418"/>
          <a:ext cx="698500" cy="7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119009</xdr:rowOff>
    </xdr:from>
    <xdr:to>
      <xdr:col>26</xdr:col>
      <xdr:colOff>101600</xdr:colOff>
      <xdr:row>18</xdr:row>
      <xdr:rowOff>49159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59336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50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54793</xdr:rowOff>
    </xdr:from>
    <xdr:to>
      <xdr:col>22</xdr:col>
      <xdr:colOff>114300</xdr:colOff>
      <xdr:row>20</xdr:row>
      <xdr:rowOff>78484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531418"/>
          <a:ext cx="698500" cy="23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163990</xdr:rowOff>
    </xdr:from>
    <xdr:to>
      <xdr:col>22</xdr:col>
      <xdr:colOff>165100</xdr:colOff>
      <xdr:row>18</xdr:row>
      <xdr:rowOff>94140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104317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78484</xdr:rowOff>
    </xdr:from>
    <xdr:to>
      <xdr:col>18</xdr:col>
      <xdr:colOff>177800</xdr:colOff>
      <xdr:row>20</xdr:row>
      <xdr:rowOff>101488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55109"/>
          <a:ext cx="698500" cy="230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23889</xdr:rowOff>
    </xdr:from>
    <xdr:to>
      <xdr:col>19</xdr:col>
      <xdr:colOff>38100</xdr:colOff>
      <xdr:row>18</xdr:row>
      <xdr:rowOff>125488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135666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51351</xdr:rowOff>
    </xdr:from>
    <xdr:to>
      <xdr:col>15</xdr:col>
      <xdr:colOff>101600</xdr:colOff>
      <xdr:row>18</xdr:row>
      <xdr:rowOff>152951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85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163128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53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124869</xdr:rowOff>
    </xdr:from>
    <xdr:to>
      <xdr:col>29</xdr:col>
      <xdr:colOff>177800</xdr:colOff>
      <xdr:row>20</xdr:row>
      <xdr:rowOff>55019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30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33446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11880</xdr:rowOff>
    </xdr:from>
    <xdr:to>
      <xdr:col>26</xdr:col>
      <xdr:colOff>101600</xdr:colOff>
      <xdr:row>20</xdr:row>
      <xdr:rowOff>113480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88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98257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74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3993</xdr:rowOff>
    </xdr:from>
    <xdr:to>
      <xdr:col>22</xdr:col>
      <xdr:colOff>165100</xdr:colOff>
      <xdr:row>20</xdr:row>
      <xdr:rowOff>105593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806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90370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66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27684</xdr:rowOff>
    </xdr:from>
    <xdr:to>
      <xdr:col>19</xdr:col>
      <xdr:colOff>38100</xdr:colOff>
      <xdr:row>20</xdr:row>
      <xdr:rowOff>129284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04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114061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9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50688</xdr:rowOff>
    </xdr:from>
    <xdr:to>
      <xdr:col>15</xdr:col>
      <xdr:colOff>101600</xdr:colOff>
      <xdr:row>20</xdr:row>
      <xdr:rowOff>152288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27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137065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13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331109</xdr:rowOff>
    </xdr:from>
    <xdr:to>
      <xdr:col>29</xdr:col>
      <xdr:colOff>127000</xdr:colOff>
      <xdr:row>38</xdr:row>
      <xdr:rowOff>19710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55659"/>
          <a:ext cx="0" cy="123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334687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5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19710</xdr:rowOff>
    </xdr:from>
    <xdr:to>
      <xdr:col>30</xdr:col>
      <xdr:colOff>25400</xdr:colOff>
      <xdr:row>38</xdr:row>
      <xdr:rowOff>19710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87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74586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9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331109</xdr:rowOff>
    </xdr:from>
    <xdr:to>
      <xdr:col>30</xdr:col>
      <xdr:colOff>25400</xdr:colOff>
      <xdr:row>33</xdr:row>
      <xdr:rowOff>331109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55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76616</xdr:rowOff>
    </xdr:from>
    <xdr:to>
      <xdr:col>29</xdr:col>
      <xdr:colOff>127000</xdr:colOff>
      <xdr:row>36</xdr:row>
      <xdr:rowOff>80114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029866"/>
          <a:ext cx="647700" cy="3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77602</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7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232525</xdr:rowOff>
    </xdr:from>
    <xdr:to>
      <xdr:col>29</xdr:col>
      <xdr:colOff>177800</xdr:colOff>
      <xdr:row>35</xdr:row>
      <xdr:rowOff>334125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42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80114</xdr:rowOff>
    </xdr:from>
    <xdr:to>
      <xdr:col>26</xdr:col>
      <xdr:colOff>50800</xdr:colOff>
      <xdr:row>36</xdr:row>
      <xdr:rowOff>118488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033364"/>
          <a:ext cx="698500" cy="38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234033</xdr:rowOff>
    </xdr:from>
    <xdr:to>
      <xdr:col>26</xdr:col>
      <xdr:colOff>101600</xdr:colOff>
      <xdr:row>35</xdr:row>
      <xdr:rowOff>335633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4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2910</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3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118488</xdr:rowOff>
    </xdr:from>
    <xdr:to>
      <xdr:col>22</xdr:col>
      <xdr:colOff>114300</xdr:colOff>
      <xdr:row>36</xdr:row>
      <xdr:rowOff>136730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071738"/>
          <a:ext cx="698500" cy="18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263423</xdr:rowOff>
    </xdr:from>
    <xdr:to>
      <xdr:col>22</xdr:col>
      <xdr:colOff>165100</xdr:colOff>
      <xdr:row>36</xdr:row>
      <xdr:rowOff>22123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73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32300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4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136730</xdr:rowOff>
    </xdr:from>
    <xdr:to>
      <xdr:col>18</xdr:col>
      <xdr:colOff>177800</xdr:colOff>
      <xdr:row>36</xdr:row>
      <xdr:rowOff>139169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89980"/>
          <a:ext cx="698500" cy="24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282374</xdr:rowOff>
    </xdr:from>
    <xdr:to>
      <xdr:col>19</xdr:col>
      <xdr:colOff>38100</xdr:colOff>
      <xdr:row>36</xdr:row>
      <xdr:rowOff>41074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92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51251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6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299108</xdr:rowOff>
    </xdr:from>
    <xdr:to>
      <xdr:col>15</xdr:col>
      <xdr:colOff>101600</xdr:colOff>
      <xdr:row>36</xdr:row>
      <xdr:rowOff>57808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09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67985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7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25816</xdr:rowOff>
    </xdr:from>
    <xdr:to>
      <xdr:col>29</xdr:col>
      <xdr:colOff>177800</xdr:colOff>
      <xdr:row>36</xdr:row>
      <xdr:rowOff>127416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79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340793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51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29314</xdr:rowOff>
    </xdr:from>
    <xdr:to>
      <xdr:col>26</xdr:col>
      <xdr:colOff>101600</xdr:colOff>
      <xdr:row>36</xdr:row>
      <xdr:rowOff>130914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82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115691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68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67688</xdr:rowOff>
    </xdr:from>
    <xdr:to>
      <xdr:col>22</xdr:col>
      <xdr:colOff>165100</xdr:colOff>
      <xdr:row>36</xdr:row>
      <xdr:rowOff>169288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20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154065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07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85930</xdr:rowOff>
    </xdr:from>
    <xdr:to>
      <xdr:col>19</xdr:col>
      <xdr:colOff>38100</xdr:colOff>
      <xdr:row>37</xdr:row>
      <xdr:rowOff>16080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39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857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2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88369</xdr:rowOff>
    </xdr:from>
    <xdr:to>
      <xdr:col>15</xdr:col>
      <xdr:colOff>101600</xdr:colOff>
      <xdr:row>37</xdr:row>
      <xdr:rowOff>18519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416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3296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2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三重県度会町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7,708
7,646
134.98
4,534,334
4,369,273
87,350
2,998,057
2,633,558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4384</xdr:rowOff>
    </xdr:from>
    <xdr:to>
      <xdr:col>24</xdr:col>
      <xdr:colOff>62865</xdr:colOff>
      <xdr:row>37</xdr:row>
      <xdr:rowOff>78115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47884"/>
          <a:ext cx="1270" cy="1273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81942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42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78115</xdr:rowOff>
    </xdr:from>
    <xdr:to>
      <xdr:col>24</xdr:col>
      <xdr:colOff>152400</xdr:colOff>
      <xdr:row>37</xdr:row>
      <xdr:rowOff>78115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42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122511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4384</xdr:rowOff>
    </xdr:from>
    <xdr:to>
      <xdr:col>24</xdr:col>
      <xdr:colOff>152400</xdr:colOff>
      <xdr:row>30</xdr:row>
      <xdr:rowOff>4384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47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56642</xdr:rowOff>
    </xdr:from>
    <xdr:to>
      <xdr:col>24</xdr:col>
      <xdr:colOff>63500</xdr:colOff>
      <xdr:row>36</xdr:row>
      <xdr:rowOff>122067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28842"/>
          <a:ext cx="838200" cy="6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164797</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226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141920</xdr:rowOff>
    </xdr:from>
    <xdr:to>
      <xdr:col>24</xdr:col>
      <xdr:colOff>114300</xdr:colOff>
      <xdr:row>35</xdr:row>
      <xdr:rowOff>72070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7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100106</xdr:rowOff>
    </xdr:from>
    <xdr:to>
      <xdr:col>19</xdr:col>
      <xdr:colOff>177800</xdr:colOff>
      <xdr:row>36</xdr:row>
      <xdr:rowOff>122067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272306"/>
          <a:ext cx="889000" cy="21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4447</xdr:rowOff>
    </xdr:from>
    <xdr:to>
      <xdr:col>20</xdr:col>
      <xdr:colOff>38100</xdr:colOff>
      <xdr:row>35</xdr:row>
      <xdr:rowOff>106047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122574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80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100106</xdr:rowOff>
    </xdr:from>
    <xdr:to>
      <xdr:col>15</xdr:col>
      <xdr:colOff>50800</xdr:colOff>
      <xdr:row>36</xdr:row>
      <xdr:rowOff>104534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72306"/>
          <a:ext cx="889000" cy="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26431</xdr:rowOff>
    </xdr:from>
    <xdr:to>
      <xdr:col>15</xdr:col>
      <xdr:colOff>101600</xdr:colOff>
      <xdr:row>35</xdr:row>
      <xdr:rowOff>128031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2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144558</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802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104534</xdr:rowOff>
    </xdr:from>
    <xdr:to>
      <xdr:col>10</xdr:col>
      <xdr:colOff>114300</xdr:colOff>
      <xdr:row>37</xdr:row>
      <xdr:rowOff>115575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76734"/>
          <a:ext cx="889000" cy="18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58024</xdr:rowOff>
    </xdr:from>
    <xdr:to>
      <xdr:col>10</xdr:col>
      <xdr:colOff>165100</xdr:colOff>
      <xdr:row>35</xdr:row>
      <xdr:rowOff>159624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4701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3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13630</xdr:rowOff>
    </xdr:from>
    <xdr:to>
      <xdr:col>6</xdr:col>
      <xdr:colOff>38100</xdr:colOff>
      <xdr:row>36</xdr:row>
      <xdr:rowOff>115230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131757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96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5842</xdr:rowOff>
    </xdr:from>
    <xdr:to>
      <xdr:col>24</xdr:col>
      <xdr:colOff>114300</xdr:colOff>
      <xdr:row>36</xdr:row>
      <xdr:rowOff>107442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7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155719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56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71267</xdr:rowOff>
    </xdr:from>
    <xdr:to>
      <xdr:col>20</xdr:col>
      <xdr:colOff>38100</xdr:colOff>
      <xdr:row>37</xdr:row>
      <xdr:rowOff>1417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4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163994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33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49306</xdr:rowOff>
    </xdr:from>
    <xdr:to>
      <xdr:col>15</xdr:col>
      <xdr:colOff>101600</xdr:colOff>
      <xdr:row>36</xdr:row>
      <xdr:rowOff>150906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2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142033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314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53734</xdr:rowOff>
    </xdr:from>
    <xdr:to>
      <xdr:col>10</xdr:col>
      <xdr:colOff>165100</xdr:colOff>
      <xdr:row>36</xdr:row>
      <xdr:rowOff>155334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2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146461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318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64775</xdr:rowOff>
    </xdr:from>
    <xdr:to>
      <xdr:col>6</xdr:col>
      <xdr:colOff>38100</xdr:colOff>
      <xdr:row>37</xdr:row>
      <xdr:rowOff>166375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0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157502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0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52857</xdr:rowOff>
    </xdr:from>
    <xdr:to>
      <xdr:col>24</xdr:col>
      <xdr:colOff>62865</xdr:colOff>
      <xdr:row>58</xdr:row>
      <xdr:rowOff>92386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625357"/>
          <a:ext cx="1270" cy="141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96213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4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92386</xdr:rowOff>
    </xdr:from>
    <xdr:to>
      <xdr:col>24</xdr:col>
      <xdr:colOff>152400</xdr:colOff>
      <xdr:row>58</xdr:row>
      <xdr:rowOff>92386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3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170984</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4005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52857</xdr:rowOff>
    </xdr:from>
    <xdr:to>
      <xdr:col>24</xdr:col>
      <xdr:colOff>152400</xdr:colOff>
      <xdr:row>50</xdr:row>
      <xdr:rowOff>52857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62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42362</xdr:rowOff>
    </xdr:from>
    <xdr:to>
      <xdr:col>24</xdr:col>
      <xdr:colOff>63500</xdr:colOff>
      <xdr:row>58</xdr:row>
      <xdr:rowOff>46365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9986462"/>
          <a:ext cx="838200" cy="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146465</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476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123588</xdr:rowOff>
    </xdr:from>
    <xdr:to>
      <xdr:col>24</xdr:col>
      <xdr:colOff>114300</xdr:colOff>
      <xdr:row>58</xdr:row>
      <xdr:rowOff>53738</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42362</xdr:rowOff>
    </xdr:from>
    <xdr:to>
      <xdr:col>19</xdr:col>
      <xdr:colOff>177800</xdr:colOff>
      <xdr:row>58</xdr:row>
      <xdr:rowOff>55828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986462"/>
          <a:ext cx="889000" cy="1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128687</xdr:rowOff>
    </xdr:from>
    <xdr:to>
      <xdr:col>20</xdr:col>
      <xdr:colOff>38100</xdr:colOff>
      <xdr:row>58</xdr:row>
      <xdr:rowOff>58837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75364</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67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51340</xdr:rowOff>
    </xdr:from>
    <xdr:to>
      <xdr:col>15</xdr:col>
      <xdr:colOff>50800</xdr:colOff>
      <xdr:row>58</xdr:row>
      <xdr:rowOff>55828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019300" y="9995440"/>
          <a:ext cx="889000" cy="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141191</xdr:rowOff>
    </xdr:from>
    <xdr:to>
      <xdr:col>15</xdr:col>
      <xdr:colOff>101600</xdr:colOff>
      <xdr:row>58</xdr:row>
      <xdr:rowOff>71341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1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87868</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68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47514</xdr:rowOff>
    </xdr:from>
    <xdr:to>
      <xdr:col>10</xdr:col>
      <xdr:colOff>114300</xdr:colOff>
      <xdr:row>58</xdr:row>
      <xdr:rowOff>51340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9991614"/>
          <a:ext cx="889000" cy="3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157146</xdr:rowOff>
    </xdr:from>
    <xdr:to>
      <xdr:col>10</xdr:col>
      <xdr:colOff>165100</xdr:colOff>
      <xdr:row>58</xdr:row>
      <xdr:rowOff>87296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103823</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70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156938</xdr:rowOff>
    </xdr:from>
    <xdr:to>
      <xdr:col>6</xdr:col>
      <xdr:colOff>38100</xdr:colOff>
      <xdr:row>58</xdr:row>
      <xdr:rowOff>87088</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103615</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704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167015</xdr:rowOff>
    </xdr:from>
    <xdr:to>
      <xdr:col>24</xdr:col>
      <xdr:colOff>114300</xdr:colOff>
      <xdr:row>58</xdr:row>
      <xdr:rowOff>97165</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3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102014</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874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163012</xdr:rowOff>
    </xdr:from>
    <xdr:to>
      <xdr:col>20</xdr:col>
      <xdr:colOff>38100</xdr:colOff>
      <xdr:row>58</xdr:row>
      <xdr:rowOff>93162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3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84289</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10028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5028</xdr:rowOff>
    </xdr:from>
    <xdr:to>
      <xdr:col>15</xdr:col>
      <xdr:colOff>101600</xdr:colOff>
      <xdr:row>58</xdr:row>
      <xdr:rowOff>106628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4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97755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1004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540</xdr:rowOff>
    </xdr:from>
    <xdr:to>
      <xdr:col>10</xdr:col>
      <xdr:colOff>165100</xdr:colOff>
      <xdr:row>58</xdr:row>
      <xdr:rowOff>102140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93267</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1003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168164</xdr:rowOff>
    </xdr:from>
    <xdr:to>
      <xdr:col>6</xdr:col>
      <xdr:colOff>38100</xdr:colOff>
      <xdr:row>58</xdr:row>
      <xdr:rowOff>98314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4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89441</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10033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140824</xdr:rowOff>
    </xdr:from>
    <xdr:to>
      <xdr:col>24</xdr:col>
      <xdr:colOff>62865</xdr:colOff>
      <xdr:row>79</xdr:row>
      <xdr:rowOff>20162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142324"/>
          <a:ext cx="1270" cy="1422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23989</xdr:rowOff>
    </xdr:from>
    <xdr:ext cx="469744"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6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20162</xdr:rowOff>
    </xdr:from>
    <xdr:to>
      <xdr:col>24</xdr:col>
      <xdr:colOff>152400</xdr:colOff>
      <xdr:row>79</xdr:row>
      <xdr:rowOff>20162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64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87501</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9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140824</xdr:rowOff>
    </xdr:from>
    <xdr:to>
      <xdr:col>24</xdr:col>
      <xdr:colOff>152400</xdr:colOff>
      <xdr:row>70</xdr:row>
      <xdr:rowOff>140824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14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34049</xdr:rowOff>
    </xdr:from>
    <xdr:to>
      <xdr:col>24</xdr:col>
      <xdr:colOff>63500</xdr:colOff>
      <xdr:row>78</xdr:row>
      <xdr:rowOff>75140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407149"/>
          <a:ext cx="838200" cy="4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45330</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75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22453</xdr:rowOff>
    </xdr:from>
    <xdr:to>
      <xdr:col>24</xdr:col>
      <xdr:colOff>114300</xdr:colOff>
      <xdr:row>77</xdr:row>
      <xdr:rowOff>124053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75140</xdr:rowOff>
    </xdr:from>
    <xdr:to>
      <xdr:col>19</xdr:col>
      <xdr:colOff>177800</xdr:colOff>
      <xdr:row>78</xdr:row>
      <xdr:rowOff>89599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48240"/>
          <a:ext cx="889000" cy="1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164148</xdr:rowOff>
    </xdr:from>
    <xdr:to>
      <xdr:col>20</xdr:col>
      <xdr:colOff>38100</xdr:colOff>
      <xdr:row>77</xdr:row>
      <xdr:rowOff>94298</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19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110824</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29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66644</xdr:rowOff>
    </xdr:from>
    <xdr:to>
      <xdr:col>15</xdr:col>
      <xdr:colOff>50800</xdr:colOff>
      <xdr:row>78</xdr:row>
      <xdr:rowOff>89599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439744"/>
          <a:ext cx="889000" cy="2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155766</xdr:rowOff>
    </xdr:from>
    <xdr:to>
      <xdr:col>15</xdr:col>
      <xdr:colOff>101600</xdr:colOff>
      <xdr:row>77</xdr:row>
      <xdr:rowOff>85916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18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102443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296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66644</xdr:rowOff>
    </xdr:from>
    <xdr:to>
      <xdr:col>10</xdr:col>
      <xdr:colOff>114300</xdr:colOff>
      <xdr:row>78</xdr:row>
      <xdr:rowOff>111716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439744"/>
          <a:ext cx="889000" cy="4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53715</xdr:rowOff>
    </xdr:from>
    <xdr:to>
      <xdr:col>10</xdr:col>
      <xdr:colOff>165100</xdr:colOff>
      <xdr:row>77</xdr:row>
      <xdr:rowOff>155315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392</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0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150413</xdr:rowOff>
    </xdr:from>
    <xdr:to>
      <xdr:col>6</xdr:col>
      <xdr:colOff>38100</xdr:colOff>
      <xdr:row>78</xdr:row>
      <xdr:rowOff>80563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97090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12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154699</xdr:rowOff>
    </xdr:from>
    <xdr:to>
      <xdr:col>24</xdr:col>
      <xdr:colOff>114300</xdr:colOff>
      <xdr:row>78</xdr:row>
      <xdr:rowOff>84849</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5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133126</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34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24340</xdr:rowOff>
    </xdr:from>
    <xdr:to>
      <xdr:col>20</xdr:col>
      <xdr:colOff>38100</xdr:colOff>
      <xdr:row>78</xdr:row>
      <xdr:rowOff>125940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117067</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90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38799</xdr:rowOff>
    </xdr:from>
    <xdr:to>
      <xdr:col>15</xdr:col>
      <xdr:colOff>101600</xdr:colOff>
      <xdr:row>78</xdr:row>
      <xdr:rowOff>140399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1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131526</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0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15844</xdr:rowOff>
    </xdr:from>
    <xdr:to>
      <xdr:col>10</xdr:col>
      <xdr:colOff>165100</xdr:colOff>
      <xdr:row>78</xdr:row>
      <xdr:rowOff>117444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8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108571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8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60916</xdr:rowOff>
    </xdr:from>
    <xdr:to>
      <xdr:col>6</xdr:col>
      <xdr:colOff>38100</xdr:colOff>
      <xdr:row>78</xdr:row>
      <xdr:rowOff>162516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3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153643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2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72405</xdr:rowOff>
    </xdr:from>
    <xdr:to>
      <xdr:col>24</xdr:col>
      <xdr:colOff>62865</xdr:colOff>
      <xdr:row>98</xdr:row>
      <xdr:rowOff>90007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02905"/>
          <a:ext cx="1270" cy="138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93834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90007</xdr:rowOff>
    </xdr:from>
    <xdr:to>
      <xdr:col>24</xdr:col>
      <xdr:colOff>152400</xdr:colOff>
      <xdr:row>98</xdr:row>
      <xdr:rowOff>90007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9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19082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7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72405</xdr:rowOff>
    </xdr:from>
    <xdr:to>
      <xdr:col>24</xdr:col>
      <xdr:colOff>152400</xdr:colOff>
      <xdr:row>90</xdr:row>
      <xdr:rowOff>72405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0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147788</xdr:rowOff>
    </xdr:from>
    <xdr:to>
      <xdr:col>24</xdr:col>
      <xdr:colOff>63500</xdr:colOff>
      <xdr:row>98</xdr:row>
      <xdr:rowOff>47530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778438"/>
          <a:ext cx="838200" cy="7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68702</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56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45825</xdr:rowOff>
    </xdr:from>
    <xdr:to>
      <xdr:col>24</xdr:col>
      <xdr:colOff>114300</xdr:colOff>
      <xdr:row>96</xdr:row>
      <xdr:rowOff>147425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53236</xdr:rowOff>
    </xdr:from>
    <xdr:to>
      <xdr:col>19</xdr:col>
      <xdr:colOff>177800</xdr:colOff>
      <xdr:row>98</xdr:row>
      <xdr:rowOff>47530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683886"/>
          <a:ext cx="889000" cy="16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105305</xdr:rowOff>
    </xdr:from>
    <xdr:to>
      <xdr:col>20</xdr:col>
      <xdr:colOff>38100</xdr:colOff>
      <xdr:row>97</xdr:row>
      <xdr:rowOff>35455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51982</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53236</xdr:rowOff>
    </xdr:from>
    <xdr:to>
      <xdr:col>15</xdr:col>
      <xdr:colOff>50800</xdr:colOff>
      <xdr:row>98</xdr:row>
      <xdr:rowOff>117156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683886"/>
          <a:ext cx="889000" cy="235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161846</xdr:rowOff>
    </xdr:from>
    <xdr:to>
      <xdr:col>15</xdr:col>
      <xdr:colOff>101600</xdr:colOff>
      <xdr:row>96</xdr:row>
      <xdr:rowOff>91996</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108523</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117156</xdr:rowOff>
    </xdr:from>
    <xdr:to>
      <xdr:col>10</xdr:col>
      <xdr:colOff>114300</xdr:colOff>
      <xdr:row>98</xdr:row>
      <xdr:rowOff>130871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919256"/>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42973</xdr:rowOff>
    </xdr:from>
    <xdr:to>
      <xdr:col>10</xdr:col>
      <xdr:colOff>165100</xdr:colOff>
      <xdr:row>97</xdr:row>
      <xdr:rowOff>144573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161100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69208</xdr:rowOff>
    </xdr:from>
    <xdr:to>
      <xdr:col>6</xdr:col>
      <xdr:colOff>38100</xdr:colOff>
      <xdr:row>97</xdr:row>
      <xdr:rowOff>170808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15885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47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96988</xdr:rowOff>
    </xdr:from>
    <xdr:to>
      <xdr:col>24</xdr:col>
      <xdr:colOff>114300</xdr:colOff>
      <xdr:row>98</xdr:row>
      <xdr:rowOff>27138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72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11915</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64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168180</xdr:rowOff>
    </xdr:from>
    <xdr:to>
      <xdr:col>20</xdr:col>
      <xdr:colOff>38100</xdr:colOff>
      <xdr:row>98</xdr:row>
      <xdr:rowOff>98330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7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89457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89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2436</xdr:rowOff>
    </xdr:from>
    <xdr:to>
      <xdr:col>15</xdr:col>
      <xdr:colOff>101600</xdr:colOff>
      <xdr:row>97</xdr:row>
      <xdr:rowOff>104036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3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95163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72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66356</xdr:rowOff>
    </xdr:from>
    <xdr:to>
      <xdr:col>10</xdr:col>
      <xdr:colOff>165100</xdr:colOff>
      <xdr:row>98</xdr:row>
      <xdr:rowOff>167956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86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159083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96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80071</xdr:rowOff>
    </xdr:from>
    <xdr:to>
      <xdr:col>6</xdr:col>
      <xdr:colOff>38100</xdr:colOff>
      <xdr:row>99</xdr:row>
      <xdr:rowOff>10221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88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1348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97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43825</xdr:rowOff>
    </xdr:from>
    <xdr:to>
      <xdr:col>54</xdr:col>
      <xdr:colOff>189865</xdr:colOff>
      <xdr:row>37</xdr:row>
      <xdr:rowOff>54597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187325"/>
          <a:ext cx="1270" cy="1210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58424</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4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54597</xdr:rowOff>
    </xdr:from>
    <xdr:to>
      <xdr:col>55</xdr:col>
      <xdr:colOff>88900</xdr:colOff>
      <xdr:row>37</xdr:row>
      <xdr:rowOff>54597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39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161952</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6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43825</xdr:rowOff>
    </xdr:from>
    <xdr:to>
      <xdr:col>55</xdr:col>
      <xdr:colOff>88900</xdr:colOff>
      <xdr:row>30</xdr:row>
      <xdr:rowOff>43825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18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21230</xdr:rowOff>
    </xdr:from>
    <xdr:to>
      <xdr:col>55</xdr:col>
      <xdr:colOff>0</xdr:colOff>
      <xdr:row>36</xdr:row>
      <xdr:rowOff>70617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193430"/>
          <a:ext cx="838200" cy="49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134857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5792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111980</xdr:rowOff>
    </xdr:from>
    <xdr:to>
      <xdr:col>55</xdr:col>
      <xdr:colOff>50800</xdr:colOff>
      <xdr:row>35</xdr:row>
      <xdr:rowOff>42130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594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21230</xdr:rowOff>
    </xdr:from>
    <xdr:to>
      <xdr:col>50</xdr:col>
      <xdr:colOff>114300</xdr:colOff>
      <xdr:row>36</xdr:row>
      <xdr:rowOff>94104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193430"/>
          <a:ext cx="889000" cy="7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122838</xdr:rowOff>
    </xdr:from>
    <xdr:to>
      <xdr:col>50</xdr:col>
      <xdr:colOff>165100</xdr:colOff>
      <xdr:row>35</xdr:row>
      <xdr:rowOff>52988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69515</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5727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37886</xdr:rowOff>
    </xdr:from>
    <xdr:to>
      <xdr:col>45</xdr:col>
      <xdr:colOff>177800</xdr:colOff>
      <xdr:row>36</xdr:row>
      <xdr:rowOff>94104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5867186"/>
          <a:ext cx="889000" cy="39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167872</xdr:rowOff>
    </xdr:from>
    <xdr:to>
      <xdr:col>46</xdr:col>
      <xdr:colOff>38100</xdr:colOff>
      <xdr:row>35</xdr:row>
      <xdr:rowOff>98022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114549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577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37886</xdr:rowOff>
    </xdr:from>
    <xdr:to>
      <xdr:col>41</xdr:col>
      <xdr:colOff>50800</xdr:colOff>
      <xdr:row>37</xdr:row>
      <xdr:rowOff>55694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5867186"/>
          <a:ext cx="889000" cy="53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38105</xdr:rowOff>
    </xdr:from>
    <xdr:to>
      <xdr:col>41</xdr:col>
      <xdr:colOff>101600</xdr:colOff>
      <xdr:row>32</xdr:row>
      <xdr:rowOff>139705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156232</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529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143920</xdr:rowOff>
    </xdr:from>
    <xdr:to>
      <xdr:col>36</xdr:col>
      <xdr:colOff>165100</xdr:colOff>
      <xdr:row>36</xdr:row>
      <xdr:rowOff>74070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1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90597</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591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19817</xdr:rowOff>
    </xdr:from>
    <xdr:to>
      <xdr:col>55</xdr:col>
      <xdr:colOff>50800</xdr:colOff>
      <xdr:row>36</xdr:row>
      <xdr:rowOff>121417</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19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169694</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17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141880</xdr:rowOff>
    </xdr:from>
    <xdr:to>
      <xdr:col>50</xdr:col>
      <xdr:colOff>165100</xdr:colOff>
      <xdr:row>36</xdr:row>
      <xdr:rowOff>72030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14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63157</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235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43304</xdr:rowOff>
    </xdr:from>
    <xdr:to>
      <xdr:col>46</xdr:col>
      <xdr:colOff>38100</xdr:colOff>
      <xdr:row>36</xdr:row>
      <xdr:rowOff>144904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21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136031</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30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158536</xdr:rowOff>
    </xdr:from>
    <xdr:to>
      <xdr:col>41</xdr:col>
      <xdr:colOff>101600</xdr:colOff>
      <xdr:row>34</xdr:row>
      <xdr:rowOff>88686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581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79813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5909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4894</xdr:rowOff>
    </xdr:from>
    <xdr:to>
      <xdr:col>36</xdr:col>
      <xdr:colOff>165100</xdr:colOff>
      <xdr:row>37</xdr:row>
      <xdr:rowOff>106494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34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97621</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644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82907</xdr:rowOff>
    </xdr:from>
    <xdr:to>
      <xdr:col>54</xdr:col>
      <xdr:colOff>189865</xdr:colOff>
      <xdr:row>59</xdr:row>
      <xdr:rowOff>58206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655407"/>
          <a:ext cx="1270" cy="15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62033</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7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58206</xdr:rowOff>
    </xdr:from>
    <xdr:to>
      <xdr:col>55</xdr:col>
      <xdr:colOff>88900</xdr:colOff>
      <xdr:row>59</xdr:row>
      <xdr:rowOff>58206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29584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43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82907</xdr:rowOff>
    </xdr:from>
    <xdr:to>
      <xdr:col>55</xdr:col>
      <xdr:colOff>88900</xdr:colOff>
      <xdr:row>50</xdr:row>
      <xdr:rowOff>82907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65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169932</xdr:rowOff>
    </xdr:from>
    <xdr:to>
      <xdr:col>55</xdr:col>
      <xdr:colOff>0</xdr:colOff>
      <xdr:row>59</xdr:row>
      <xdr:rowOff>9414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114032"/>
          <a:ext cx="838200" cy="1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33535</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061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10658</xdr:rowOff>
    </xdr:from>
    <xdr:to>
      <xdr:col>55</xdr:col>
      <xdr:colOff>50800</xdr:colOff>
      <xdr:row>58</xdr:row>
      <xdr:rowOff>112258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104979</xdr:rowOff>
    </xdr:from>
    <xdr:to>
      <xdr:col>50</xdr:col>
      <xdr:colOff>114300</xdr:colOff>
      <xdr:row>58</xdr:row>
      <xdr:rowOff>169932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049079"/>
          <a:ext cx="889000" cy="6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37230</xdr:rowOff>
    </xdr:from>
    <xdr:to>
      <xdr:col>50</xdr:col>
      <xdr:colOff>165100</xdr:colOff>
      <xdr:row>58</xdr:row>
      <xdr:rowOff>138830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155357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756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104979</xdr:rowOff>
    </xdr:from>
    <xdr:to>
      <xdr:col>45</xdr:col>
      <xdr:colOff>177800</xdr:colOff>
      <xdr:row>59</xdr:row>
      <xdr:rowOff>23765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049079"/>
          <a:ext cx="889000" cy="9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20232</xdr:rowOff>
    </xdr:from>
    <xdr:to>
      <xdr:col>46</xdr:col>
      <xdr:colOff>38100</xdr:colOff>
      <xdr:row>58</xdr:row>
      <xdr:rowOff>121832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138359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73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9734</xdr:rowOff>
    </xdr:from>
    <xdr:to>
      <xdr:col>41</xdr:col>
      <xdr:colOff>50800</xdr:colOff>
      <xdr:row>59</xdr:row>
      <xdr:rowOff>23765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125284"/>
          <a:ext cx="889000" cy="1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12931</xdr:rowOff>
    </xdr:from>
    <xdr:to>
      <xdr:col>41</xdr:col>
      <xdr:colOff>101600</xdr:colOff>
      <xdr:row>58</xdr:row>
      <xdr:rowOff>114531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131058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73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13360</xdr:rowOff>
    </xdr:from>
    <xdr:to>
      <xdr:col>36</xdr:col>
      <xdr:colOff>165100</xdr:colOff>
      <xdr:row>58</xdr:row>
      <xdr:rowOff>114960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131487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73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130064</xdr:rowOff>
    </xdr:from>
    <xdr:to>
      <xdr:col>55</xdr:col>
      <xdr:colOff>50800</xdr:colOff>
      <xdr:row>59</xdr:row>
      <xdr:rowOff>60214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7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44991</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8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119132</xdr:rowOff>
    </xdr:from>
    <xdr:to>
      <xdr:col>50</xdr:col>
      <xdr:colOff>165100</xdr:colOff>
      <xdr:row>59</xdr:row>
      <xdr:rowOff>49282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6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40409</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15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54179</xdr:rowOff>
    </xdr:from>
    <xdr:to>
      <xdr:col>46</xdr:col>
      <xdr:colOff>38100</xdr:colOff>
      <xdr:row>58</xdr:row>
      <xdr:rowOff>155779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9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146906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091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144415</xdr:rowOff>
    </xdr:from>
    <xdr:to>
      <xdr:col>41</xdr:col>
      <xdr:colOff>101600</xdr:colOff>
      <xdr:row>59</xdr:row>
      <xdr:rowOff>74565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8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65692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18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130384</xdr:rowOff>
    </xdr:from>
    <xdr:to>
      <xdr:col>36</xdr:col>
      <xdr:colOff>165100</xdr:colOff>
      <xdr:row>59</xdr:row>
      <xdr:rowOff>60534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7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51661</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16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77284</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78784"/>
          <a:ext cx="1270" cy="151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23961</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77284</xdr:rowOff>
    </xdr:from>
    <xdr:to>
      <xdr:col>55</xdr:col>
      <xdr:colOff>88900</xdr:colOff>
      <xdr:row>70</xdr:row>
      <xdr:rowOff>77284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41089</xdr:rowOff>
    </xdr:from>
    <xdr:to>
      <xdr:col>55</xdr:col>
      <xdr:colOff>0</xdr:colOff>
      <xdr:row>79</xdr:row>
      <xdr:rowOff>42371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85639"/>
          <a:ext cx="838200" cy="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123427</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25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100550</xdr:rowOff>
    </xdr:from>
    <xdr:to>
      <xdr:col>55</xdr:col>
      <xdr:colOff>50800</xdr:colOff>
      <xdr:row>79</xdr:row>
      <xdr:rowOff>30700</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40238</xdr:rowOff>
    </xdr:from>
    <xdr:to>
      <xdr:col>50</xdr:col>
      <xdr:colOff>114300</xdr:colOff>
      <xdr:row>79</xdr:row>
      <xdr:rowOff>42371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84788"/>
          <a:ext cx="88900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110896</xdr:rowOff>
    </xdr:from>
    <xdr:to>
      <xdr:col>50</xdr:col>
      <xdr:colOff>165100</xdr:colOff>
      <xdr:row>79</xdr:row>
      <xdr:rowOff>41046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8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57573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5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36784</xdr:rowOff>
    </xdr:from>
    <xdr:to>
      <xdr:col>45</xdr:col>
      <xdr:colOff>177800</xdr:colOff>
      <xdr:row>79</xdr:row>
      <xdr:rowOff>40238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81334"/>
          <a:ext cx="889000" cy="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112852</xdr:rowOff>
    </xdr:from>
    <xdr:to>
      <xdr:col>46</xdr:col>
      <xdr:colOff>38100</xdr:colOff>
      <xdr:row>79</xdr:row>
      <xdr:rowOff>43002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59529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6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35714</xdr:rowOff>
    </xdr:from>
    <xdr:to>
      <xdr:col>41</xdr:col>
      <xdr:colOff>50800</xdr:colOff>
      <xdr:row>79</xdr:row>
      <xdr:rowOff>36784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80264"/>
          <a:ext cx="889000" cy="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96785</xdr:rowOff>
    </xdr:from>
    <xdr:to>
      <xdr:col>41</xdr:col>
      <xdr:colOff>101600</xdr:colOff>
      <xdr:row>79</xdr:row>
      <xdr:rowOff>26935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43462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4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88103</xdr:rowOff>
    </xdr:from>
    <xdr:to>
      <xdr:col>36</xdr:col>
      <xdr:colOff>165100</xdr:colOff>
      <xdr:row>79</xdr:row>
      <xdr:rowOff>18253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34780</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3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161739</xdr:rowOff>
    </xdr:from>
    <xdr:to>
      <xdr:col>55</xdr:col>
      <xdr:colOff>50800</xdr:colOff>
      <xdr:row>79</xdr:row>
      <xdr:rowOff>91889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3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78977</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52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163021</xdr:rowOff>
    </xdr:from>
    <xdr:to>
      <xdr:col>50</xdr:col>
      <xdr:colOff>165100</xdr:colOff>
      <xdr:row>79</xdr:row>
      <xdr:rowOff>93171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3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84298</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28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160888</xdr:rowOff>
    </xdr:from>
    <xdr:to>
      <xdr:col>46</xdr:col>
      <xdr:colOff>38100</xdr:colOff>
      <xdr:row>79</xdr:row>
      <xdr:rowOff>91038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3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82165</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2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157434</xdr:rowOff>
    </xdr:from>
    <xdr:to>
      <xdr:col>41</xdr:col>
      <xdr:colOff>101600</xdr:colOff>
      <xdr:row>79</xdr:row>
      <xdr:rowOff>87584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3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78711</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2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156364</xdr:rowOff>
    </xdr:from>
    <xdr:to>
      <xdr:col>36</xdr:col>
      <xdr:colOff>165100</xdr:colOff>
      <xdr:row>79</xdr:row>
      <xdr:rowOff>86514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2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77641</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622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32414</xdr:rowOff>
    </xdr:from>
    <xdr:to>
      <xdr:col>54</xdr:col>
      <xdr:colOff>189865</xdr:colOff>
      <xdr:row>99</xdr:row>
      <xdr:rowOff>5234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34364"/>
          <a:ext cx="1270" cy="134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9061</xdr:rowOff>
    </xdr:from>
    <xdr:ext cx="534377"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8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5234</xdr:rowOff>
    </xdr:from>
    <xdr:to>
      <xdr:col>55</xdr:col>
      <xdr:colOff>88900</xdr:colOff>
      <xdr:row>99</xdr:row>
      <xdr:rowOff>5234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150541</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0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32414</xdr:rowOff>
    </xdr:from>
    <xdr:to>
      <xdr:col>55</xdr:col>
      <xdr:colOff>88900</xdr:colOff>
      <xdr:row>91</xdr:row>
      <xdr:rowOff>32414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34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163649</xdr:rowOff>
    </xdr:from>
    <xdr:to>
      <xdr:col>55</xdr:col>
      <xdr:colOff>0</xdr:colOff>
      <xdr:row>98</xdr:row>
      <xdr:rowOff>20233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794299"/>
          <a:ext cx="838200" cy="2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53289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12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30412</xdr:rowOff>
    </xdr:from>
    <xdr:to>
      <xdr:col>55</xdr:col>
      <xdr:colOff>50800</xdr:colOff>
      <xdr:row>97</xdr:row>
      <xdr:rowOff>132012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6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21892</xdr:rowOff>
    </xdr:from>
    <xdr:to>
      <xdr:col>50</xdr:col>
      <xdr:colOff>114300</xdr:colOff>
      <xdr:row>97</xdr:row>
      <xdr:rowOff>163649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652542"/>
          <a:ext cx="889000" cy="14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65343</xdr:rowOff>
    </xdr:from>
    <xdr:to>
      <xdr:col>50</xdr:col>
      <xdr:colOff>165100</xdr:colOff>
      <xdr:row>97</xdr:row>
      <xdr:rowOff>166943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69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12020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47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21892</xdr:rowOff>
    </xdr:from>
    <xdr:to>
      <xdr:col>45</xdr:col>
      <xdr:colOff>177800</xdr:colOff>
      <xdr:row>98</xdr:row>
      <xdr:rowOff>64948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652542"/>
          <a:ext cx="889000" cy="21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36813</xdr:rowOff>
    </xdr:from>
    <xdr:to>
      <xdr:col>46</xdr:col>
      <xdr:colOff>38100</xdr:colOff>
      <xdr:row>97</xdr:row>
      <xdr:rowOff>138413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6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129540</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76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33474</xdr:rowOff>
    </xdr:from>
    <xdr:to>
      <xdr:col>41</xdr:col>
      <xdr:colOff>50800</xdr:colOff>
      <xdr:row>98</xdr:row>
      <xdr:rowOff>64948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835574"/>
          <a:ext cx="889000" cy="3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67187</xdr:rowOff>
    </xdr:from>
    <xdr:to>
      <xdr:col>41</xdr:col>
      <xdr:colOff>101600</xdr:colOff>
      <xdr:row>97</xdr:row>
      <xdr:rowOff>168787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69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13864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47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65305</xdr:rowOff>
    </xdr:from>
    <xdr:to>
      <xdr:col>36</xdr:col>
      <xdr:colOff>165100</xdr:colOff>
      <xdr:row>97</xdr:row>
      <xdr:rowOff>166905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69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11982</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47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140883</xdr:rowOff>
    </xdr:from>
    <xdr:to>
      <xdr:col>55</xdr:col>
      <xdr:colOff>50800</xdr:colOff>
      <xdr:row>98</xdr:row>
      <xdr:rowOff>71033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7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119310</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4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112849</xdr:rowOff>
    </xdr:from>
    <xdr:to>
      <xdr:col>50</xdr:col>
      <xdr:colOff>165100</xdr:colOff>
      <xdr:row>98</xdr:row>
      <xdr:rowOff>42999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4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34126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83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142542</xdr:rowOff>
    </xdr:from>
    <xdr:to>
      <xdr:col>46</xdr:col>
      <xdr:colOff>38100</xdr:colOff>
      <xdr:row>97</xdr:row>
      <xdr:rowOff>72692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60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89219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37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14148</xdr:rowOff>
    </xdr:from>
    <xdr:to>
      <xdr:col>41</xdr:col>
      <xdr:colOff>101600</xdr:colOff>
      <xdr:row>98</xdr:row>
      <xdr:rowOff>115748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1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106875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08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154124</xdr:rowOff>
    </xdr:from>
    <xdr:to>
      <xdr:col>36</xdr:col>
      <xdr:colOff>165100</xdr:colOff>
      <xdr:row>98</xdr:row>
      <xdr:rowOff>84274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8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75401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87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78426</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21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25103</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499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78426</xdr:rowOff>
    </xdr:from>
    <xdr:to>
      <xdr:col>86</xdr:col>
      <xdr:colOff>25400</xdr:colOff>
      <xdr:row>30</xdr:row>
      <xdr:rowOff>78426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2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89527</xdr:rowOff>
    </xdr:from>
    <xdr:to>
      <xdr:col>85</xdr:col>
      <xdr:colOff>127000</xdr:colOff>
      <xdr:row>38</xdr:row>
      <xdr:rowOff>118468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604627"/>
          <a:ext cx="838200" cy="2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41446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385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18569</xdr:rowOff>
    </xdr:from>
    <xdr:to>
      <xdr:col>85</xdr:col>
      <xdr:colOff>177800</xdr:colOff>
      <xdr:row>38</xdr:row>
      <xdr:rowOff>120169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3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118468</xdr:rowOff>
    </xdr:from>
    <xdr:to>
      <xdr:col>81</xdr:col>
      <xdr:colOff>50800</xdr:colOff>
      <xdr:row>38</xdr:row>
      <xdr:rowOff>134731</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33568"/>
          <a:ext cx="889000" cy="1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24741</xdr:rowOff>
    </xdr:from>
    <xdr:to>
      <xdr:col>81</xdr:col>
      <xdr:colOff>101600</xdr:colOff>
      <xdr:row>38</xdr:row>
      <xdr:rowOff>126341</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3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142868</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111381</xdr:rowOff>
    </xdr:from>
    <xdr:to>
      <xdr:col>76</xdr:col>
      <xdr:colOff>114300</xdr:colOff>
      <xdr:row>38</xdr:row>
      <xdr:rowOff>134731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26481"/>
          <a:ext cx="889000" cy="2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38800</xdr:rowOff>
    </xdr:from>
    <xdr:to>
      <xdr:col>76</xdr:col>
      <xdr:colOff>165100</xdr:colOff>
      <xdr:row>38</xdr:row>
      <xdr:rowOff>140400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156927</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2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62881</xdr:rowOff>
    </xdr:from>
    <xdr:to>
      <xdr:col>71</xdr:col>
      <xdr:colOff>177800</xdr:colOff>
      <xdr:row>38</xdr:row>
      <xdr:rowOff>111381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577981"/>
          <a:ext cx="889000" cy="4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41612</xdr:rowOff>
    </xdr:from>
    <xdr:to>
      <xdr:col>72</xdr:col>
      <xdr:colOff>38100</xdr:colOff>
      <xdr:row>38</xdr:row>
      <xdr:rowOff>143212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159739</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48845</xdr:rowOff>
    </xdr:from>
    <xdr:to>
      <xdr:col>67</xdr:col>
      <xdr:colOff>101600</xdr:colOff>
      <xdr:row>38</xdr:row>
      <xdr:rowOff>150445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141572</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65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38727</xdr:rowOff>
    </xdr:from>
    <xdr:to>
      <xdr:col>85</xdr:col>
      <xdr:colOff>177800</xdr:colOff>
      <xdr:row>38</xdr:row>
      <xdr:rowOff>140327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5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168446</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12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67668</xdr:rowOff>
    </xdr:from>
    <xdr:to>
      <xdr:col>81</xdr:col>
      <xdr:colOff>101600</xdr:colOff>
      <xdr:row>38</xdr:row>
      <xdr:rowOff>169268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8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160395</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67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83931</xdr:rowOff>
    </xdr:from>
    <xdr:to>
      <xdr:col>76</xdr:col>
      <xdr:colOff>165100</xdr:colOff>
      <xdr:row>39</xdr:row>
      <xdr:rowOff>14081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9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5208</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69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60581</xdr:rowOff>
    </xdr:from>
    <xdr:to>
      <xdr:col>72</xdr:col>
      <xdr:colOff>38100</xdr:colOff>
      <xdr:row>38</xdr:row>
      <xdr:rowOff>162181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7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153308</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66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12081</xdr:rowOff>
    </xdr:from>
    <xdr:to>
      <xdr:col>67</xdr:col>
      <xdr:colOff>101600</xdr:colOff>
      <xdr:row>38</xdr:row>
      <xdr:rowOff>113681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2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130208</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30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80406</xdr:rowOff>
    </xdr:from>
    <xdr:to>
      <xdr:col>85</xdr:col>
      <xdr:colOff>126364</xdr:colOff>
      <xdr:row>78</xdr:row>
      <xdr:rowOff>136733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424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140560</xdr:rowOff>
    </xdr:from>
    <xdr:ext cx="378565"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13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136733</xdr:rowOff>
    </xdr:from>
    <xdr:to>
      <xdr:col>86</xdr:col>
      <xdr:colOff>25400</xdr:colOff>
      <xdr:row>78</xdr:row>
      <xdr:rowOff>136733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0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27083</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20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80406</xdr:rowOff>
    </xdr:from>
    <xdr:to>
      <xdr:col>86</xdr:col>
      <xdr:colOff>25400</xdr:colOff>
      <xdr:row>72</xdr:row>
      <xdr:rowOff>80406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42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119797</xdr:rowOff>
    </xdr:from>
    <xdr:to>
      <xdr:col>85</xdr:col>
      <xdr:colOff>127000</xdr:colOff>
      <xdr:row>77</xdr:row>
      <xdr:rowOff>124631</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321447"/>
          <a:ext cx="838200" cy="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65682</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92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42805</xdr:rowOff>
    </xdr:from>
    <xdr:to>
      <xdr:col>85</xdr:col>
      <xdr:colOff>177800</xdr:colOff>
      <xdr:row>76</xdr:row>
      <xdr:rowOff>144405</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07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124631</xdr:rowOff>
    </xdr:from>
    <xdr:to>
      <xdr:col>81</xdr:col>
      <xdr:colOff>50800</xdr:colOff>
      <xdr:row>77</xdr:row>
      <xdr:rowOff>126189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326281"/>
          <a:ext cx="889000" cy="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39357</xdr:rowOff>
    </xdr:from>
    <xdr:to>
      <xdr:col>81</xdr:col>
      <xdr:colOff>101600</xdr:colOff>
      <xdr:row>76</xdr:row>
      <xdr:rowOff>140957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157485</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84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126189</xdr:rowOff>
    </xdr:from>
    <xdr:to>
      <xdr:col>76</xdr:col>
      <xdr:colOff>114300</xdr:colOff>
      <xdr:row>77</xdr:row>
      <xdr:rowOff>129043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327839"/>
          <a:ext cx="889000" cy="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57719</xdr:rowOff>
    </xdr:from>
    <xdr:to>
      <xdr:col>76</xdr:col>
      <xdr:colOff>165100</xdr:colOff>
      <xdr:row>76</xdr:row>
      <xdr:rowOff>159319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4396</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86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129043</xdr:rowOff>
    </xdr:from>
    <xdr:to>
      <xdr:col>71</xdr:col>
      <xdr:colOff>177800</xdr:colOff>
      <xdr:row>77</xdr:row>
      <xdr:rowOff>133423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330693"/>
          <a:ext cx="889000" cy="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79587</xdr:rowOff>
    </xdr:from>
    <xdr:to>
      <xdr:col>72</xdr:col>
      <xdr:colOff>38100</xdr:colOff>
      <xdr:row>77</xdr:row>
      <xdr:rowOff>9737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26264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88506</xdr:rowOff>
    </xdr:from>
    <xdr:to>
      <xdr:col>67</xdr:col>
      <xdr:colOff>101600</xdr:colOff>
      <xdr:row>77</xdr:row>
      <xdr:rowOff>18656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35184</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68997</xdr:rowOff>
    </xdr:from>
    <xdr:to>
      <xdr:col>85</xdr:col>
      <xdr:colOff>177800</xdr:colOff>
      <xdr:row>77</xdr:row>
      <xdr:rowOff>170597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7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47424</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4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73831</xdr:rowOff>
    </xdr:from>
    <xdr:to>
      <xdr:col>81</xdr:col>
      <xdr:colOff>101600</xdr:colOff>
      <xdr:row>78</xdr:row>
      <xdr:rowOff>3981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7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166558</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36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75389</xdr:rowOff>
    </xdr:from>
    <xdr:to>
      <xdr:col>76</xdr:col>
      <xdr:colOff>165100</xdr:colOff>
      <xdr:row>78</xdr:row>
      <xdr:rowOff>5539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7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168116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36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78243</xdr:rowOff>
    </xdr:from>
    <xdr:to>
      <xdr:col>72</xdr:col>
      <xdr:colOff>38100</xdr:colOff>
      <xdr:row>78</xdr:row>
      <xdr:rowOff>8393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27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170970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37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82623</xdr:rowOff>
    </xdr:from>
    <xdr:to>
      <xdr:col>67</xdr:col>
      <xdr:colOff>101600</xdr:colOff>
      <xdr:row>78</xdr:row>
      <xdr:rowOff>12773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28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3900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37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60506</xdr:rowOff>
    </xdr:from>
    <xdr:to>
      <xdr:col>85</xdr:col>
      <xdr:colOff>126364</xdr:colOff>
      <xdr:row>99</xdr:row>
      <xdr:rowOff>94754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491006"/>
          <a:ext cx="1269" cy="1577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98581</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94754</xdr:rowOff>
    </xdr:from>
    <xdr:to>
      <xdr:col>86</xdr:col>
      <xdr:colOff>25400</xdr:colOff>
      <xdr:row>99</xdr:row>
      <xdr:rowOff>94754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6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60506</xdr:rowOff>
    </xdr:from>
    <xdr:to>
      <xdr:col>86</xdr:col>
      <xdr:colOff>25400</xdr:colOff>
      <xdr:row>90</xdr:row>
      <xdr:rowOff>60506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49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33567</xdr:rowOff>
    </xdr:from>
    <xdr:to>
      <xdr:col>85</xdr:col>
      <xdr:colOff>127000</xdr:colOff>
      <xdr:row>99</xdr:row>
      <xdr:rowOff>43357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7007117"/>
          <a:ext cx="838200" cy="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137022</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67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114145</xdr:rowOff>
    </xdr:from>
    <xdr:to>
      <xdr:col>85</xdr:col>
      <xdr:colOff>177800</xdr:colOff>
      <xdr:row>99</xdr:row>
      <xdr:rowOff>44295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12976</xdr:rowOff>
    </xdr:from>
    <xdr:to>
      <xdr:col>81</xdr:col>
      <xdr:colOff>50800</xdr:colOff>
      <xdr:row>99</xdr:row>
      <xdr:rowOff>33567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986526"/>
          <a:ext cx="889000" cy="2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118791</xdr:rowOff>
    </xdr:from>
    <xdr:to>
      <xdr:col>81</xdr:col>
      <xdr:colOff>101600</xdr:colOff>
      <xdr:row>99</xdr:row>
      <xdr:rowOff>48941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65468</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12976</xdr:rowOff>
    </xdr:from>
    <xdr:to>
      <xdr:col>76</xdr:col>
      <xdr:colOff>114300</xdr:colOff>
      <xdr:row>99</xdr:row>
      <xdr:rowOff>52718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986526"/>
          <a:ext cx="889000" cy="3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98070</xdr:rowOff>
    </xdr:from>
    <xdr:to>
      <xdr:col>76</xdr:col>
      <xdr:colOff>165100</xdr:colOff>
      <xdr:row>99</xdr:row>
      <xdr:rowOff>28220</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44747</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52718</xdr:rowOff>
    </xdr:from>
    <xdr:to>
      <xdr:col>71</xdr:col>
      <xdr:colOff>177800</xdr:colOff>
      <xdr:row>99</xdr:row>
      <xdr:rowOff>74963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7026268"/>
          <a:ext cx="889000" cy="2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144523</xdr:rowOff>
    </xdr:from>
    <xdr:to>
      <xdr:col>72</xdr:col>
      <xdr:colOff>38100</xdr:colOff>
      <xdr:row>99</xdr:row>
      <xdr:rowOff>74673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91200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72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169461</xdr:rowOff>
    </xdr:from>
    <xdr:to>
      <xdr:col>67</xdr:col>
      <xdr:colOff>101600</xdr:colOff>
      <xdr:row>99</xdr:row>
      <xdr:rowOff>99611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116138</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74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164007</xdr:rowOff>
    </xdr:from>
    <xdr:to>
      <xdr:col>85</xdr:col>
      <xdr:colOff>177800</xdr:colOff>
      <xdr:row>99</xdr:row>
      <xdr:rowOff>94157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6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92573</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9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154217</xdr:rowOff>
    </xdr:from>
    <xdr:to>
      <xdr:col>81</xdr:col>
      <xdr:colOff>101600</xdr:colOff>
      <xdr:row>99</xdr:row>
      <xdr:rowOff>84367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5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75494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49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133626</xdr:rowOff>
    </xdr:from>
    <xdr:to>
      <xdr:col>76</xdr:col>
      <xdr:colOff>165100</xdr:colOff>
      <xdr:row>99</xdr:row>
      <xdr:rowOff>63776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3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54903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2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1918</xdr:rowOff>
    </xdr:from>
    <xdr:to>
      <xdr:col>72</xdr:col>
      <xdr:colOff>38100</xdr:colOff>
      <xdr:row>99</xdr:row>
      <xdr:rowOff>103518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7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94645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6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24163</xdr:rowOff>
    </xdr:from>
    <xdr:to>
      <xdr:col>67</xdr:col>
      <xdr:colOff>101600</xdr:colOff>
      <xdr:row>99</xdr:row>
      <xdr:rowOff>125763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9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116890</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90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22725</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166225"/>
          <a:ext cx="1269" cy="148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140852</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494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22725</xdr:rowOff>
    </xdr:from>
    <xdr:to>
      <xdr:col>116</xdr:col>
      <xdr:colOff>152400</xdr:colOff>
      <xdr:row>30</xdr:row>
      <xdr:rowOff>22725</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16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73063</xdr:rowOff>
    </xdr:from>
    <xdr:to>
      <xdr:col>116</xdr:col>
      <xdr:colOff>63500</xdr:colOff>
      <xdr:row>38</xdr:row>
      <xdr:rowOff>90939</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588163"/>
          <a:ext cx="838200" cy="1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2415</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346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150988</xdr:rowOff>
    </xdr:from>
    <xdr:to>
      <xdr:col>116</xdr:col>
      <xdr:colOff>114300</xdr:colOff>
      <xdr:row>38</xdr:row>
      <xdr:rowOff>81138</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66411</xdr:rowOff>
    </xdr:from>
    <xdr:to>
      <xdr:col>111</xdr:col>
      <xdr:colOff>177800</xdr:colOff>
      <xdr:row>38</xdr:row>
      <xdr:rowOff>73063</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581511"/>
          <a:ext cx="889000" cy="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168339</xdr:rowOff>
    </xdr:from>
    <xdr:to>
      <xdr:col>112</xdr:col>
      <xdr:colOff>38100</xdr:colOff>
      <xdr:row>38</xdr:row>
      <xdr:rowOff>98489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51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115016</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28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66411</xdr:rowOff>
    </xdr:from>
    <xdr:to>
      <xdr:col>107</xdr:col>
      <xdr:colOff>50800</xdr:colOff>
      <xdr:row>38</xdr:row>
      <xdr:rowOff>87785</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9545300" y="6581511"/>
          <a:ext cx="889000" cy="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171265</xdr:rowOff>
    </xdr:from>
    <xdr:to>
      <xdr:col>107</xdr:col>
      <xdr:colOff>101600</xdr:colOff>
      <xdr:row>38</xdr:row>
      <xdr:rowOff>101415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117942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29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87785</xdr:rowOff>
    </xdr:from>
    <xdr:to>
      <xdr:col>102</xdr:col>
      <xdr:colOff>114300</xdr:colOff>
      <xdr:row>38</xdr:row>
      <xdr:rowOff>102141</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8656300" y="6602885"/>
          <a:ext cx="889000" cy="1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24709</xdr:rowOff>
    </xdr:from>
    <xdr:to>
      <xdr:col>102</xdr:col>
      <xdr:colOff>165100</xdr:colOff>
      <xdr:row>38</xdr:row>
      <xdr:rowOff>126309</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142836</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36757</xdr:rowOff>
    </xdr:from>
    <xdr:to>
      <xdr:col>98</xdr:col>
      <xdr:colOff>38100</xdr:colOff>
      <xdr:row>38</xdr:row>
      <xdr:rowOff>138357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154883</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3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40139</xdr:rowOff>
    </xdr:from>
    <xdr:to>
      <xdr:col>116</xdr:col>
      <xdr:colOff>114300</xdr:colOff>
      <xdr:row>38</xdr:row>
      <xdr:rowOff>141739</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55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129414</xdr:rowOff>
    </xdr:from>
    <xdr:ext cx="469744"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47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22263</xdr:rowOff>
    </xdr:from>
    <xdr:to>
      <xdr:col>112</xdr:col>
      <xdr:colOff>38100</xdr:colOff>
      <xdr:row>38</xdr:row>
      <xdr:rowOff>123863</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53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114990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630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15611</xdr:rowOff>
    </xdr:from>
    <xdr:to>
      <xdr:col>107</xdr:col>
      <xdr:colOff>101600</xdr:colOff>
      <xdr:row>38</xdr:row>
      <xdr:rowOff>117211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53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108338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99428" y="6623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36985</xdr:rowOff>
    </xdr:from>
    <xdr:to>
      <xdr:col>102</xdr:col>
      <xdr:colOff>165100</xdr:colOff>
      <xdr:row>38</xdr:row>
      <xdr:rowOff>138585</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55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129712</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664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51341</xdr:rowOff>
    </xdr:from>
    <xdr:to>
      <xdr:col>98</xdr:col>
      <xdr:colOff>38100</xdr:colOff>
      <xdr:row>38</xdr:row>
      <xdr:rowOff>152941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56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144068</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659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87313</xdr:rowOff>
    </xdr:from>
    <xdr:to>
      <xdr:col>116</xdr:col>
      <xdr:colOff>62864</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831263"/>
          <a:ext cx="1269"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33990</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60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87313</xdr:rowOff>
    </xdr:from>
    <xdr:to>
      <xdr:col>116</xdr:col>
      <xdr:colOff>152400</xdr:colOff>
      <xdr:row>51</xdr:row>
      <xdr:rowOff>87313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83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133189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05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110312</xdr:rowOff>
    </xdr:from>
    <xdr:to>
      <xdr:col>116</xdr:col>
      <xdr:colOff>114300</xdr:colOff>
      <xdr:row>59</xdr:row>
      <xdr:rowOff>40462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110560</xdr:rowOff>
    </xdr:from>
    <xdr:to>
      <xdr:col>112</xdr:col>
      <xdr:colOff>38100</xdr:colOff>
      <xdr:row>59</xdr:row>
      <xdr:rowOff>40710</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57237</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108750</xdr:rowOff>
    </xdr:from>
    <xdr:to>
      <xdr:col>107</xdr:col>
      <xdr:colOff>101600</xdr:colOff>
      <xdr:row>59</xdr:row>
      <xdr:rowOff>38900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55427</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103816</xdr:rowOff>
    </xdr:from>
    <xdr:to>
      <xdr:col>102</xdr:col>
      <xdr:colOff>165100</xdr:colOff>
      <xdr:row>59</xdr:row>
      <xdr:rowOff>33966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50493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113608</xdr:rowOff>
    </xdr:from>
    <xdr:to>
      <xdr:col>98</xdr:col>
      <xdr:colOff>38100</xdr:colOff>
      <xdr:row>59</xdr:row>
      <xdr:rowOff>43758</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60285</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3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88739</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32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66908</xdr:rowOff>
    </xdr:from>
    <xdr:to>
      <xdr:col>116</xdr:col>
      <xdr:colOff>62864</xdr:colOff>
      <xdr:row>79</xdr:row>
      <xdr:rowOff>111234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068408"/>
          <a:ext cx="1269" cy="158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115061</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6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111234</xdr:rowOff>
    </xdr:from>
    <xdr:to>
      <xdr:col>116</xdr:col>
      <xdr:colOff>152400</xdr:colOff>
      <xdr:row>79</xdr:row>
      <xdr:rowOff>111234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655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13585</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4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66908</xdr:rowOff>
    </xdr:from>
    <xdr:to>
      <xdr:col>116</xdr:col>
      <xdr:colOff>152400</xdr:colOff>
      <xdr:row>70</xdr:row>
      <xdr:rowOff>66908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068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69379</xdr:rowOff>
    </xdr:from>
    <xdr:to>
      <xdr:col>116</xdr:col>
      <xdr:colOff>63500</xdr:colOff>
      <xdr:row>78</xdr:row>
      <xdr:rowOff>86382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3442479"/>
          <a:ext cx="838200" cy="17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135900</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994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113023</xdr:rowOff>
    </xdr:from>
    <xdr:to>
      <xdr:col>116</xdr:col>
      <xdr:colOff>114300</xdr:colOff>
      <xdr:row>77</xdr:row>
      <xdr:rowOff>43173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31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86382</xdr:rowOff>
    </xdr:from>
    <xdr:to>
      <xdr:col>111</xdr:col>
      <xdr:colOff>177800</xdr:colOff>
      <xdr:row>78</xdr:row>
      <xdr:rowOff>97332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3459482"/>
          <a:ext cx="889000" cy="1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94300</xdr:rowOff>
    </xdr:from>
    <xdr:to>
      <xdr:col>112</xdr:col>
      <xdr:colOff>38100</xdr:colOff>
      <xdr:row>77</xdr:row>
      <xdr:rowOff>24450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312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40977</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89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97332</xdr:rowOff>
    </xdr:from>
    <xdr:to>
      <xdr:col>107</xdr:col>
      <xdr:colOff>50800</xdr:colOff>
      <xdr:row>78</xdr:row>
      <xdr:rowOff>104191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3470432"/>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127860</xdr:rowOff>
    </xdr:from>
    <xdr:to>
      <xdr:col>107</xdr:col>
      <xdr:colOff>101600</xdr:colOff>
      <xdr:row>77</xdr:row>
      <xdr:rowOff>58010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315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74537</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93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104191</xdr:rowOff>
    </xdr:from>
    <xdr:to>
      <xdr:col>102</xdr:col>
      <xdr:colOff>114300</xdr:colOff>
      <xdr:row>78</xdr:row>
      <xdr:rowOff>143129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3477291"/>
          <a:ext cx="889000" cy="3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121786</xdr:rowOff>
    </xdr:from>
    <xdr:to>
      <xdr:col>102</xdr:col>
      <xdr:colOff>165100</xdr:colOff>
      <xdr:row>77</xdr:row>
      <xdr:rowOff>51936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68463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92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89847</xdr:rowOff>
    </xdr:from>
    <xdr:to>
      <xdr:col>98</xdr:col>
      <xdr:colOff>38100</xdr:colOff>
      <xdr:row>77</xdr:row>
      <xdr:rowOff>19997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36524</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89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18579</xdr:rowOff>
    </xdr:from>
    <xdr:to>
      <xdr:col>116</xdr:col>
      <xdr:colOff>114300</xdr:colOff>
      <xdr:row>78</xdr:row>
      <xdr:rowOff>120179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339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168456</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337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35582</xdr:rowOff>
    </xdr:from>
    <xdr:to>
      <xdr:col>112</xdr:col>
      <xdr:colOff>38100</xdr:colOff>
      <xdr:row>78</xdr:row>
      <xdr:rowOff>137182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340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128309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50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46532</xdr:rowOff>
    </xdr:from>
    <xdr:to>
      <xdr:col>107</xdr:col>
      <xdr:colOff>101600</xdr:colOff>
      <xdr:row>78</xdr:row>
      <xdr:rowOff>148132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341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139259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51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53391</xdr:rowOff>
    </xdr:from>
    <xdr:to>
      <xdr:col>102</xdr:col>
      <xdr:colOff>165100</xdr:colOff>
      <xdr:row>78</xdr:row>
      <xdr:rowOff>154991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342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146118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51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92329</xdr:rowOff>
    </xdr:from>
    <xdr:to>
      <xdr:col>98</xdr:col>
      <xdr:colOff>38100</xdr:colOff>
      <xdr:row>79</xdr:row>
      <xdr:rowOff>22479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346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13606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55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当年度は、非課税世帯等への</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万円給付事業による扶助費の増加や、</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月と</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度の大雨被災に伴う災害復旧費の増加、また人勧等の影響が大きい人件費などは大きく増加している。一方で、昨年に続き、物価高騰支援として実施した地域振興商品券の発行単価（</a:t>
          </a:r>
          <a:r>
            <a:rPr kumimoji="1" lang="en-US" altLang="ja-JP" sz="1300">
              <a:latin typeface="ＭＳ Ｐゴシック" panose="020B0600070205080204" pitchFamily="50" charset="-128"/>
              <a:ea typeface="ＭＳ Ｐゴシック" panose="020B0600070205080204" pitchFamily="50" charset="-128"/>
            </a:rPr>
            <a:t>15,000</a:t>
          </a:r>
          <a:r>
            <a:rPr kumimoji="1" lang="ja-JP" altLang="en-US" sz="1300">
              <a:latin typeface="ＭＳ Ｐゴシック" panose="020B0600070205080204" pitchFamily="50" charset="-128"/>
              <a:ea typeface="ＭＳ Ｐゴシック" panose="020B0600070205080204" pitchFamily="50" charset="-128"/>
            </a:rPr>
            <a:t>円／人→</a:t>
          </a:r>
          <a:r>
            <a:rPr kumimoji="1" lang="en-US" altLang="ja-JP" sz="1300">
              <a:latin typeface="ＭＳ Ｐゴシック" panose="020B0600070205080204" pitchFamily="50" charset="-128"/>
              <a:ea typeface="ＭＳ Ｐゴシック" panose="020B0600070205080204" pitchFamily="50" charset="-128"/>
            </a:rPr>
            <a:t>5,000</a:t>
          </a:r>
          <a:r>
            <a:rPr kumimoji="1" lang="ja-JP" altLang="en-US" sz="1300">
              <a:latin typeface="ＭＳ Ｐゴシック" panose="020B0600070205080204" pitchFamily="50" charset="-128"/>
              <a:ea typeface="ＭＳ Ｐゴシック" panose="020B0600070205080204" pitchFamily="50" charset="-128"/>
            </a:rPr>
            <a:t>円／人）による補助費等の減額（△</a:t>
          </a:r>
          <a:r>
            <a:rPr kumimoji="1" lang="en-US" altLang="ja-JP" sz="1300">
              <a:latin typeface="ＭＳ Ｐゴシック" panose="020B0600070205080204" pitchFamily="50" charset="-128"/>
              <a:ea typeface="ＭＳ Ｐゴシック" panose="020B0600070205080204" pitchFamily="50" charset="-128"/>
            </a:rPr>
            <a:t>10.7</a:t>
          </a:r>
          <a:r>
            <a:rPr kumimoji="1" lang="ja-JP" altLang="en-US" sz="1300">
              <a:latin typeface="ＭＳ Ｐゴシック" panose="020B0600070205080204" pitchFamily="50" charset="-128"/>
              <a:ea typeface="ＭＳ Ｐゴシック" panose="020B0600070205080204" pitchFamily="50" charset="-128"/>
            </a:rPr>
            <a:t>％）や、前年度に実施した避難所トイレ整備事業のマイナス反動による普通建設事業費の減額（△</a:t>
          </a:r>
          <a:r>
            <a:rPr kumimoji="1" lang="en-US" altLang="ja-JP" sz="1300">
              <a:latin typeface="ＭＳ Ｐゴシック" panose="020B0600070205080204" pitchFamily="50" charset="-128"/>
              <a:ea typeface="ＭＳ Ｐゴシック" panose="020B0600070205080204" pitchFamily="50" charset="-128"/>
            </a:rPr>
            <a:t>10.9</a:t>
          </a:r>
          <a:r>
            <a:rPr kumimoji="1" lang="ja-JP" altLang="en-US" sz="1300">
              <a:latin typeface="ＭＳ Ｐゴシック" panose="020B0600070205080204" pitchFamily="50" charset="-128"/>
              <a:ea typeface="ＭＳ Ｐゴシック" panose="020B0600070205080204" pitchFamily="50" charset="-128"/>
            </a:rPr>
            <a:t>％）などにより、歳出総額は△</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％と減額している。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三重県度会町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7,708
7,646
134.98
4,534,334
4,369,273
87,350
2,998,057
2,633,558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108458</xdr:rowOff>
    </xdr:from>
    <xdr:to>
      <xdr:col>24</xdr:col>
      <xdr:colOff>62865</xdr:colOff>
      <xdr:row>39</xdr:row>
      <xdr:rowOff>112395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3408"/>
          <a:ext cx="1270" cy="137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116222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0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112395</xdr:rowOff>
    </xdr:from>
    <xdr:to>
      <xdr:col>24</xdr:col>
      <xdr:colOff>152400</xdr:colOff>
      <xdr:row>39</xdr:row>
      <xdr:rowOff>112395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55135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108458</xdr:rowOff>
    </xdr:from>
    <xdr:to>
      <xdr:col>24</xdr:col>
      <xdr:colOff>152400</xdr:colOff>
      <xdr:row>31</xdr:row>
      <xdr:rowOff>108458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116332</xdr:rowOff>
    </xdr:from>
    <xdr:to>
      <xdr:col>24</xdr:col>
      <xdr:colOff>63500</xdr:colOff>
      <xdr:row>38</xdr:row>
      <xdr:rowOff>11557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59982"/>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1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149225</xdr:rowOff>
    </xdr:from>
    <xdr:to>
      <xdr:col>19</xdr:col>
      <xdr:colOff>177800</xdr:colOff>
      <xdr:row>38</xdr:row>
      <xdr:rowOff>11557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492875"/>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23495</xdr:rowOff>
    </xdr:from>
    <xdr:to>
      <xdr:col>20</xdr:col>
      <xdr:colOff>38100</xdr:colOff>
      <xdr:row>36</xdr:row>
      <xdr:rowOff>125095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141622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7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143891</xdr:rowOff>
    </xdr:from>
    <xdr:to>
      <xdr:col>15</xdr:col>
      <xdr:colOff>50800</xdr:colOff>
      <xdr:row>37</xdr:row>
      <xdr:rowOff>149225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487541"/>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66675</xdr:rowOff>
    </xdr:from>
    <xdr:to>
      <xdr:col>15</xdr:col>
      <xdr:colOff>101600</xdr:colOff>
      <xdr:row>36</xdr:row>
      <xdr:rowOff>168275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13352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1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143891</xdr:rowOff>
    </xdr:from>
    <xdr:to>
      <xdr:col>10</xdr:col>
      <xdr:colOff>114300</xdr:colOff>
      <xdr:row>37</xdr:row>
      <xdr:rowOff>169672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487541"/>
          <a:ext cx="889000" cy="2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88646</xdr:rowOff>
    </xdr:from>
    <xdr:to>
      <xdr:col>10</xdr:col>
      <xdr:colOff>165100</xdr:colOff>
      <xdr:row>37</xdr:row>
      <xdr:rowOff>18796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35323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51689</xdr:rowOff>
    </xdr:from>
    <xdr:to>
      <xdr:col>6</xdr:col>
      <xdr:colOff>38100</xdr:colOff>
      <xdr:row>36</xdr:row>
      <xdr:rowOff>153289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169816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9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65532</xdr:rowOff>
    </xdr:from>
    <xdr:to>
      <xdr:col>24</xdr:col>
      <xdr:colOff>114300</xdr:colOff>
      <xdr:row>37</xdr:row>
      <xdr:rowOff>167132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0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43959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87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132207</xdr:rowOff>
    </xdr:from>
    <xdr:to>
      <xdr:col>20</xdr:col>
      <xdr:colOff>38100</xdr:colOff>
      <xdr:row>38</xdr:row>
      <xdr:rowOff>62357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7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53484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68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98425</xdr:rowOff>
    </xdr:from>
    <xdr:to>
      <xdr:col>15</xdr:col>
      <xdr:colOff>101600</xdr:colOff>
      <xdr:row>38</xdr:row>
      <xdr:rowOff>28575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4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19702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3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93091</xdr:rowOff>
    </xdr:from>
    <xdr:to>
      <xdr:col>10</xdr:col>
      <xdr:colOff>165100</xdr:colOff>
      <xdr:row>38</xdr:row>
      <xdr:rowOff>23240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367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14368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2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118872</xdr:rowOff>
    </xdr:from>
    <xdr:to>
      <xdr:col>6</xdr:col>
      <xdr:colOff>38100</xdr:colOff>
      <xdr:row>38</xdr:row>
      <xdr:rowOff>49022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6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40149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55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94405</xdr:rowOff>
    </xdr:from>
    <xdr:to>
      <xdr:col>24</xdr:col>
      <xdr:colOff>62865</xdr:colOff>
      <xdr:row>58</xdr:row>
      <xdr:rowOff>111055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9009805"/>
          <a:ext cx="1270" cy="1045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114882</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111055</xdr:rowOff>
    </xdr:from>
    <xdr:to>
      <xdr:col>24</xdr:col>
      <xdr:colOff>152400</xdr:colOff>
      <xdr:row>58</xdr:row>
      <xdr:rowOff>111055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41082</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7850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94405</xdr:rowOff>
    </xdr:from>
    <xdr:to>
      <xdr:col>24</xdr:col>
      <xdr:colOff>152400</xdr:colOff>
      <xdr:row>52</xdr:row>
      <xdr:rowOff>94405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00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91404</xdr:rowOff>
    </xdr:from>
    <xdr:to>
      <xdr:col>24</xdr:col>
      <xdr:colOff>63500</xdr:colOff>
      <xdr:row>58</xdr:row>
      <xdr:rowOff>93649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10035504"/>
          <a:ext cx="838200" cy="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18298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90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166871</xdr:rowOff>
    </xdr:from>
    <xdr:to>
      <xdr:col>24</xdr:col>
      <xdr:colOff>114300</xdr:colOff>
      <xdr:row>58</xdr:row>
      <xdr:rowOff>97021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88685</xdr:rowOff>
    </xdr:from>
    <xdr:to>
      <xdr:col>19</xdr:col>
      <xdr:colOff>177800</xdr:colOff>
      <xdr:row>58</xdr:row>
      <xdr:rowOff>91404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10032785"/>
          <a:ext cx="889000" cy="2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2391</xdr:rowOff>
    </xdr:from>
    <xdr:to>
      <xdr:col>20</xdr:col>
      <xdr:colOff>38100</xdr:colOff>
      <xdr:row>58</xdr:row>
      <xdr:rowOff>103991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120518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55274</xdr:rowOff>
    </xdr:from>
    <xdr:to>
      <xdr:col>15</xdr:col>
      <xdr:colOff>50800</xdr:colOff>
      <xdr:row>58</xdr:row>
      <xdr:rowOff>88685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99374"/>
          <a:ext cx="889000" cy="3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169463</xdr:rowOff>
    </xdr:from>
    <xdr:to>
      <xdr:col>15</xdr:col>
      <xdr:colOff>101600</xdr:colOff>
      <xdr:row>58</xdr:row>
      <xdr:rowOff>99613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116140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55274</xdr:rowOff>
    </xdr:from>
    <xdr:to>
      <xdr:col>10</xdr:col>
      <xdr:colOff>114300</xdr:colOff>
      <xdr:row>58</xdr:row>
      <xdr:rowOff>102974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999374"/>
          <a:ext cx="889000" cy="4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140361</xdr:rowOff>
    </xdr:from>
    <xdr:to>
      <xdr:col>10</xdr:col>
      <xdr:colOff>165100</xdr:colOff>
      <xdr:row>58</xdr:row>
      <xdr:rowOff>70511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87038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30176</xdr:rowOff>
    </xdr:from>
    <xdr:to>
      <xdr:col>6</xdr:col>
      <xdr:colOff>38100</xdr:colOff>
      <xdr:row>58</xdr:row>
      <xdr:rowOff>131776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7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148303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74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42849</xdr:rowOff>
    </xdr:from>
    <xdr:to>
      <xdr:col>24</xdr:col>
      <xdr:colOff>114300</xdr:colOff>
      <xdr:row>58</xdr:row>
      <xdr:rowOff>144449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8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145298</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17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40604</xdr:rowOff>
    </xdr:from>
    <xdr:to>
      <xdr:col>20</xdr:col>
      <xdr:colOff>38100</xdr:colOff>
      <xdr:row>58</xdr:row>
      <xdr:rowOff>142204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8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133331</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77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37885</xdr:rowOff>
    </xdr:from>
    <xdr:to>
      <xdr:col>15</xdr:col>
      <xdr:colOff>101600</xdr:colOff>
      <xdr:row>58</xdr:row>
      <xdr:rowOff>139485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8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130612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74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4474</xdr:rowOff>
    </xdr:from>
    <xdr:to>
      <xdr:col>10</xdr:col>
      <xdr:colOff>165100</xdr:colOff>
      <xdr:row>58</xdr:row>
      <xdr:rowOff>106074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4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97201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41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52174</xdr:rowOff>
    </xdr:from>
    <xdr:to>
      <xdr:col>6</xdr:col>
      <xdr:colOff>38100</xdr:colOff>
      <xdr:row>58</xdr:row>
      <xdr:rowOff>153774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9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144901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1008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85361</xdr:rowOff>
    </xdr:from>
    <xdr:to>
      <xdr:col>24</xdr:col>
      <xdr:colOff>62865</xdr:colOff>
      <xdr:row>77</xdr:row>
      <xdr:rowOff>54392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086861"/>
          <a:ext cx="1270" cy="116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58219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5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54392</xdr:rowOff>
    </xdr:from>
    <xdr:to>
      <xdr:col>24</xdr:col>
      <xdr:colOff>152400</xdr:colOff>
      <xdr:row>77</xdr:row>
      <xdr:rowOff>54392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5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32038</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86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85361</xdr:rowOff>
    </xdr:from>
    <xdr:to>
      <xdr:col>24</xdr:col>
      <xdr:colOff>152400</xdr:colOff>
      <xdr:row>70</xdr:row>
      <xdr:rowOff>85361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0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28915</xdr:rowOff>
    </xdr:from>
    <xdr:to>
      <xdr:col>24</xdr:col>
      <xdr:colOff>63500</xdr:colOff>
      <xdr:row>76</xdr:row>
      <xdr:rowOff>70131</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059115"/>
          <a:ext cx="838200" cy="4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163806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67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140929</xdr:rowOff>
    </xdr:from>
    <xdr:to>
      <xdr:col>24</xdr:col>
      <xdr:colOff>114300</xdr:colOff>
      <xdr:row>75</xdr:row>
      <xdr:rowOff>71079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82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35875</xdr:rowOff>
    </xdr:from>
    <xdr:to>
      <xdr:col>19</xdr:col>
      <xdr:colOff>177800</xdr:colOff>
      <xdr:row>76</xdr:row>
      <xdr:rowOff>70131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3066075"/>
          <a:ext cx="889000" cy="3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15680</xdr:rowOff>
    </xdr:from>
    <xdr:to>
      <xdr:col>20</xdr:col>
      <xdr:colOff>38100</xdr:colOff>
      <xdr:row>75</xdr:row>
      <xdr:rowOff>117280</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87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133807</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649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35875</xdr:rowOff>
    </xdr:from>
    <xdr:to>
      <xdr:col>15</xdr:col>
      <xdr:colOff>50800</xdr:colOff>
      <xdr:row>76</xdr:row>
      <xdr:rowOff>136213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3066075"/>
          <a:ext cx="889000" cy="100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158166</xdr:rowOff>
    </xdr:from>
    <xdr:to>
      <xdr:col>15</xdr:col>
      <xdr:colOff>101600</xdr:colOff>
      <xdr:row>75</xdr:row>
      <xdr:rowOff>88316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28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104843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6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136213</xdr:rowOff>
    </xdr:from>
    <xdr:to>
      <xdr:col>10</xdr:col>
      <xdr:colOff>114300</xdr:colOff>
      <xdr:row>77</xdr:row>
      <xdr:rowOff>61691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166413"/>
          <a:ext cx="889000" cy="9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102250</xdr:rowOff>
    </xdr:from>
    <xdr:to>
      <xdr:col>10</xdr:col>
      <xdr:colOff>165100</xdr:colOff>
      <xdr:row>76</xdr:row>
      <xdr:rowOff>32401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48927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73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127465</xdr:rowOff>
    </xdr:from>
    <xdr:to>
      <xdr:col>6</xdr:col>
      <xdr:colOff>38100</xdr:colOff>
      <xdr:row>76</xdr:row>
      <xdr:rowOff>57615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74142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76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149565</xdr:rowOff>
    </xdr:from>
    <xdr:to>
      <xdr:col>24</xdr:col>
      <xdr:colOff>114300</xdr:colOff>
      <xdr:row>76</xdr:row>
      <xdr:rowOff>79715</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300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127992</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986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19331</xdr:rowOff>
    </xdr:from>
    <xdr:to>
      <xdr:col>20</xdr:col>
      <xdr:colOff>38100</xdr:colOff>
      <xdr:row>76</xdr:row>
      <xdr:rowOff>120931</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04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112058</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14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156525</xdr:rowOff>
    </xdr:from>
    <xdr:to>
      <xdr:col>15</xdr:col>
      <xdr:colOff>101600</xdr:colOff>
      <xdr:row>76</xdr:row>
      <xdr:rowOff>86675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01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77802</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108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85413</xdr:rowOff>
    </xdr:from>
    <xdr:to>
      <xdr:col>10</xdr:col>
      <xdr:colOff>165100</xdr:colOff>
      <xdr:row>77</xdr:row>
      <xdr:rowOff>15563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11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6690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208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10891</xdr:rowOff>
    </xdr:from>
    <xdr:to>
      <xdr:col>6</xdr:col>
      <xdr:colOff>38100</xdr:colOff>
      <xdr:row>77</xdr:row>
      <xdr:rowOff>112491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21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103618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305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158102</xdr:rowOff>
    </xdr:from>
    <xdr:to>
      <xdr:col>24</xdr:col>
      <xdr:colOff>62865</xdr:colOff>
      <xdr:row>98</xdr:row>
      <xdr:rowOff>24112</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17152"/>
          <a:ext cx="1270" cy="140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27939</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3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24112</xdr:rowOff>
    </xdr:from>
    <xdr:to>
      <xdr:col>24</xdr:col>
      <xdr:colOff>152400</xdr:colOff>
      <xdr:row>98</xdr:row>
      <xdr:rowOff>24112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2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104779</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158102</xdr:rowOff>
    </xdr:from>
    <xdr:to>
      <xdr:col>24</xdr:col>
      <xdr:colOff>152400</xdr:colOff>
      <xdr:row>89</xdr:row>
      <xdr:rowOff>158102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1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97279</xdr:rowOff>
    </xdr:from>
    <xdr:to>
      <xdr:col>24</xdr:col>
      <xdr:colOff>63500</xdr:colOff>
      <xdr:row>96</xdr:row>
      <xdr:rowOff>144638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556479"/>
          <a:ext cx="838200" cy="4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119054</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235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56406</xdr:rowOff>
    </xdr:from>
    <xdr:to>
      <xdr:col>19</xdr:col>
      <xdr:colOff>177800</xdr:colOff>
      <xdr:row>96</xdr:row>
      <xdr:rowOff>97279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515606"/>
          <a:ext cx="889000" cy="4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89326</xdr:rowOff>
    </xdr:from>
    <xdr:to>
      <xdr:col>20</xdr:col>
      <xdr:colOff>38100</xdr:colOff>
      <xdr:row>96</xdr:row>
      <xdr:rowOff>19476</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36003</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30111" y="1615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56406</xdr:rowOff>
    </xdr:from>
    <xdr:to>
      <xdr:col>15</xdr:col>
      <xdr:colOff>50800</xdr:colOff>
      <xdr:row>97</xdr:row>
      <xdr:rowOff>41799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515606"/>
          <a:ext cx="889000" cy="15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109984</xdr:rowOff>
    </xdr:from>
    <xdr:to>
      <xdr:col>15</xdr:col>
      <xdr:colOff>101600</xdr:colOff>
      <xdr:row>96</xdr:row>
      <xdr:rowOff>40134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56661</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1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148501</xdr:rowOff>
    </xdr:from>
    <xdr:to>
      <xdr:col>10</xdr:col>
      <xdr:colOff>114300</xdr:colOff>
      <xdr:row>97</xdr:row>
      <xdr:rowOff>41799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1130300" y="16607701"/>
          <a:ext cx="889000" cy="6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154752</xdr:rowOff>
    </xdr:from>
    <xdr:to>
      <xdr:col>10</xdr:col>
      <xdr:colOff>165100</xdr:colOff>
      <xdr:row>96</xdr:row>
      <xdr:rowOff>84902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101429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16464</xdr:rowOff>
    </xdr:from>
    <xdr:to>
      <xdr:col>6</xdr:col>
      <xdr:colOff>38100</xdr:colOff>
      <xdr:row>96</xdr:row>
      <xdr:rowOff>118064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134591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93838</xdr:rowOff>
    </xdr:from>
    <xdr:to>
      <xdr:col>24</xdr:col>
      <xdr:colOff>114300</xdr:colOff>
      <xdr:row>97</xdr:row>
      <xdr:rowOff>23988</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55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72265</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53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46479</xdr:rowOff>
    </xdr:from>
    <xdr:to>
      <xdr:col>20</xdr:col>
      <xdr:colOff>38100</xdr:colOff>
      <xdr:row>96</xdr:row>
      <xdr:rowOff>148079</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50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139206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59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5606</xdr:rowOff>
    </xdr:from>
    <xdr:to>
      <xdr:col>15</xdr:col>
      <xdr:colOff>101600</xdr:colOff>
      <xdr:row>96</xdr:row>
      <xdr:rowOff>107206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46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98333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55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162449</xdr:rowOff>
    </xdr:from>
    <xdr:to>
      <xdr:col>10</xdr:col>
      <xdr:colOff>165100</xdr:colOff>
      <xdr:row>97</xdr:row>
      <xdr:rowOff>92599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62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83726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71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97701</xdr:rowOff>
    </xdr:from>
    <xdr:to>
      <xdr:col>6</xdr:col>
      <xdr:colOff>38100</xdr:colOff>
      <xdr:row>97</xdr:row>
      <xdr:rowOff>27851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55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18978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64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54661</xdr:rowOff>
    </xdr:from>
    <xdr:to>
      <xdr:col>54</xdr:col>
      <xdr:colOff>189865</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flipV="1">
          <a:off x="10475595" y="5198161"/>
          <a:ext cx="1270"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8" name="労働費最小値テキスト">
          <a:extLst>
            <a:ext uri="{FF2B5EF4-FFF2-40B4-BE49-F238E27FC236}">
              <a16:creationId xmlns:a16="http://schemas.microsoft.com/office/drawing/2014/main" id="{00000000-0008-0000-0700-000016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1338</xdr:rowOff>
    </xdr:from>
    <xdr:ext cx="469744" cy="259045"/>
    <xdr:sp macro="" textlink="">
      <xdr:nvSpPr>
        <xdr:cNvPr id="280" name="労働費最大値テキスト">
          <a:extLst>
            <a:ext uri="{FF2B5EF4-FFF2-40B4-BE49-F238E27FC236}">
              <a16:creationId xmlns:a16="http://schemas.microsoft.com/office/drawing/2014/main" id="{00000000-0008-0000-0700-000018010000}"/>
            </a:ext>
          </a:extLst>
        </xdr:cNvPr>
        <xdr:cNvSpPr txBox="1"/>
      </xdr:nvSpPr>
      <xdr:spPr>
        <a:xfrm>
          <a:off x="10528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54661</xdr:rowOff>
    </xdr:from>
    <xdr:to>
      <xdr:col>55</xdr:col>
      <xdr:colOff>88900</xdr:colOff>
      <xdr:row>30</xdr:row>
      <xdr:rowOff>54661</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110863</xdr:rowOff>
    </xdr:from>
    <xdr:ext cx="378565" cy="259045"/>
    <xdr:sp macro="" textlink="">
      <xdr:nvSpPr>
        <xdr:cNvPr id="283" name="労働費平均値テキスト">
          <a:extLst>
            <a:ext uri="{FF2B5EF4-FFF2-40B4-BE49-F238E27FC236}">
              <a16:creationId xmlns:a16="http://schemas.microsoft.com/office/drawing/2014/main" id="{00000000-0008-0000-0700-00001B010000}"/>
            </a:ext>
          </a:extLst>
        </xdr:cNvPr>
        <xdr:cNvSpPr txBox="1"/>
      </xdr:nvSpPr>
      <xdr:spPr>
        <a:xfrm>
          <a:off x="10528300" y="62830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87986</xdr:rowOff>
    </xdr:from>
    <xdr:to>
      <xdr:col>55</xdr:col>
      <xdr:colOff>50800</xdr:colOff>
      <xdr:row>38</xdr:row>
      <xdr:rowOff>18135</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10426700" y="64316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91186</xdr:rowOff>
    </xdr:from>
    <xdr:to>
      <xdr:col>50</xdr:col>
      <xdr:colOff>165100</xdr:colOff>
      <xdr:row>38</xdr:row>
      <xdr:rowOff>21336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9588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37863</xdr:rowOff>
    </xdr:from>
    <xdr:ext cx="378565"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9450017" y="6210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15003</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7672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84328</xdr:rowOff>
    </xdr:from>
    <xdr:to>
      <xdr:col>36</xdr:col>
      <xdr:colOff>165100</xdr:colOff>
      <xdr:row>38</xdr:row>
      <xdr:rowOff>14478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6921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31005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783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2" name="労働費該当値テキスト">
          <a:extLst>
            <a:ext uri="{FF2B5EF4-FFF2-40B4-BE49-F238E27FC236}">
              <a16:creationId xmlns:a16="http://schemas.microsoft.com/office/drawing/2014/main" id="{00000000-0008-0000-0700-00002E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117678</xdr:rowOff>
    </xdr:from>
    <xdr:to>
      <xdr:col>54</xdr:col>
      <xdr:colOff>189865</xdr:colOff>
      <xdr:row>58</xdr:row>
      <xdr:rowOff>170919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61628"/>
          <a:ext cx="1270" cy="12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3296</xdr:rowOff>
    </xdr:from>
    <xdr:ext cx="469744"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11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170919</xdr:rowOff>
    </xdr:from>
    <xdr:to>
      <xdr:col>55</xdr:col>
      <xdr:colOff>88900</xdr:colOff>
      <xdr:row>58</xdr:row>
      <xdr:rowOff>170919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11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64355</xdr:rowOff>
    </xdr:from>
    <xdr:ext cx="599010"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3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117678</xdr:rowOff>
    </xdr:from>
    <xdr:to>
      <xdr:col>55</xdr:col>
      <xdr:colOff>88900</xdr:colOff>
      <xdr:row>51</xdr:row>
      <xdr:rowOff>117678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61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162461</xdr:rowOff>
    </xdr:from>
    <xdr:to>
      <xdr:col>55</xdr:col>
      <xdr:colOff>0</xdr:colOff>
      <xdr:row>57</xdr:row>
      <xdr:rowOff>169928</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935111"/>
          <a:ext cx="838200" cy="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101315</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531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78438</xdr:rowOff>
    </xdr:from>
    <xdr:to>
      <xdr:col>55</xdr:col>
      <xdr:colOff>50800</xdr:colOff>
      <xdr:row>57</xdr:row>
      <xdr:rowOff>8588</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169928</xdr:rowOff>
    </xdr:from>
    <xdr:to>
      <xdr:col>50</xdr:col>
      <xdr:colOff>114300</xdr:colOff>
      <xdr:row>58</xdr:row>
      <xdr:rowOff>25446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942578"/>
          <a:ext cx="889000" cy="2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64394</xdr:rowOff>
    </xdr:from>
    <xdr:to>
      <xdr:col>50</xdr:col>
      <xdr:colOff>165100</xdr:colOff>
      <xdr:row>56</xdr:row>
      <xdr:rowOff>165994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11071</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72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18907</xdr:rowOff>
    </xdr:from>
    <xdr:to>
      <xdr:col>45</xdr:col>
      <xdr:colOff>177800</xdr:colOff>
      <xdr:row>58</xdr:row>
      <xdr:rowOff>25446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9963007"/>
          <a:ext cx="889000" cy="6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66916</xdr:rowOff>
    </xdr:from>
    <xdr:to>
      <xdr:col>46</xdr:col>
      <xdr:colOff>38100</xdr:colOff>
      <xdr:row>56</xdr:row>
      <xdr:rowOff>168516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13593</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18907</xdr:rowOff>
    </xdr:from>
    <xdr:to>
      <xdr:col>41</xdr:col>
      <xdr:colOff>50800</xdr:colOff>
      <xdr:row>58</xdr:row>
      <xdr:rowOff>69870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963007"/>
          <a:ext cx="889000" cy="50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95765</xdr:rowOff>
    </xdr:from>
    <xdr:to>
      <xdr:col>41</xdr:col>
      <xdr:colOff>101600</xdr:colOff>
      <xdr:row>57</xdr:row>
      <xdr:rowOff>25915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42442</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94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113757</xdr:rowOff>
    </xdr:from>
    <xdr:to>
      <xdr:col>36</xdr:col>
      <xdr:colOff>165100</xdr:colOff>
      <xdr:row>57</xdr:row>
      <xdr:rowOff>43907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71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60434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49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111661</xdr:rowOff>
    </xdr:from>
    <xdr:to>
      <xdr:col>55</xdr:col>
      <xdr:colOff>50800</xdr:colOff>
      <xdr:row>58</xdr:row>
      <xdr:rowOff>41811</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88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90088</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862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119128</xdr:rowOff>
    </xdr:from>
    <xdr:to>
      <xdr:col>50</xdr:col>
      <xdr:colOff>165100</xdr:colOff>
      <xdr:row>58</xdr:row>
      <xdr:rowOff>49278</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89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40405</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998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146096</xdr:rowOff>
    </xdr:from>
    <xdr:to>
      <xdr:col>46</xdr:col>
      <xdr:colOff>38100</xdr:colOff>
      <xdr:row>58</xdr:row>
      <xdr:rowOff>76246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91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67373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1001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139557</xdr:rowOff>
    </xdr:from>
    <xdr:to>
      <xdr:col>41</xdr:col>
      <xdr:colOff>101600</xdr:colOff>
      <xdr:row>58</xdr:row>
      <xdr:rowOff>69707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91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60834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1000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19070</xdr:rowOff>
    </xdr:from>
    <xdr:to>
      <xdr:col>36</xdr:col>
      <xdr:colOff>165100</xdr:colOff>
      <xdr:row>58</xdr:row>
      <xdr:rowOff>120670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96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111797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1005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45855</xdr:rowOff>
    </xdr:from>
    <xdr:to>
      <xdr:col>54</xdr:col>
      <xdr:colOff>189865</xdr:colOff>
      <xdr:row>78</xdr:row>
      <xdr:rowOff>129752</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flipV="1">
          <a:off x="10475595" y="12047355"/>
          <a:ext cx="1270" cy="1455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133579</xdr:rowOff>
    </xdr:from>
    <xdr:ext cx="469744" cy="259045"/>
    <xdr:sp macro="" textlink="">
      <xdr:nvSpPr>
        <xdr:cNvPr id="390" name="商工費最小値テキスト">
          <a:extLst>
            <a:ext uri="{FF2B5EF4-FFF2-40B4-BE49-F238E27FC236}">
              <a16:creationId xmlns:a16="http://schemas.microsoft.com/office/drawing/2014/main" id="{00000000-0008-0000-0700-000086010000}"/>
            </a:ext>
          </a:extLst>
        </xdr:cNvPr>
        <xdr:cNvSpPr txBox="1"/>
      </xdr:nvSpPr>
      <xdr:spPr>
        <a:xfrm>
          <a:off x="10528300" y="1350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129752</xdr:rowOff>
    </xdr:from>
    <xdr:to>
      <xdr:col>55</xdr:col>
      <xdr:colOff>88900</xdr:colOff>
      <xdr:row>78</xdr:row>
      <xdr:rowOff>129752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10388600" y="13502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163982</xdr:rowOff>
    </xdr:from>
    <xdr:ext cx="599010" cy="259045"/>
    <xdr:sp macro="" textlink="">
      <xdr:nvSpPr>
        <xdr:cNvPr id="392" name="商工費最大値テキスト">
          <a:extLst>
            <a:ext uri="{FF2B5EF4-FFF2-40B4-BE49-F238E27FC236}">
              <a16:creationId xmlns:a16="http://schemas.microsoft.com/office/drawing/2014/main" id="{00000000-0008-0000-0700-000088010000}"/>
            </a:ext>
          </a:extLst>
        </xdr:cNvPr>
        <xdr:cNvSpPr txBox="1"/>
      </xdr:nvSpPr>
      <xdr:spPr>
        <a:xfrm>
          <a:off x="10528300" y="1182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160,263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45855</xdr:rowOff>
    </xdr:from>
    <xdr:to>
      <xdr:col>55</xdr:col>
      <xdr:colOff>88900</xdr:colOff>
      <xdr:row>70</xdr:row>
      <xdr:rowOff>45855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204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131333</xdr:rowOff>
    </xdr:from>
    <xdr:to>
      <xdr:col>55</xdr:col>
      <xdr:colOff>0</xdr:colOff>
      <xdr:row>78</xdr:row>
      <xdr:rowOff>49439</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9639300" y="13332983"/>
          <a:ext cx="838200" cy="8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149514</xdr:rowOff>
    </xdr:from>
    <xdr:ext cx="534377" cy="259045"/>
    <xdr:sp macro="" textlink="">
      <xdr:nvSpPr>
        <xdr:cNvPr id="395" name="商工費平均値テキスト">
          <a:extLst>
            <a:ext uri="{FF2B5EF4-FFF2-40B4-BE49-F238E27FC236}">
              <a16:creationId xmlns:a16="http://schemas.microsoft.com/office/drawing/2014/main" id="{00000000-0008-0000-0700-00008B010000}"/>
            </a:ext>
          </a:extLst>
        </xdr:cNvPr>
        <xdr:cNvSpPr txBox="1"/>
      </xdr:nvSpPr>
      <xdr:spPr>
        <a:xfrm>
          <a:off x="10528300" y="13008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126637</xdr:rowOff>
    </xdr:from>
    <xdr:to>
      <xdr:col>55</xdr:col>
      <xdr:colOff>50800</xdr:colOff>
      <xdr:row>77</xdr:row>
      <xdr:rowOff>56787</xdr:rowOff>
    </xdr:to>
    <xdr:sp macro="" textlink="">
      <xdr:nvSpPr>
        <xdr:cNvPr id="396" name="フローチャート: 判断 395">
          <a:extLst>
            <a:ext uri="{FF2B5EF4-FFF2-40B4-BE49-F238E27FC236}">
              <a16:creationId xmlns:a16="http://schemas.microsoft.com/office/drawing/2014/main" id="{00000000-0008-0000-0700-00008C010000}"/>
            </a:ext>
          </a:extLst>
        </xdr:cNvPr>
        <xdr:cNvSpPr/>
      </xdr:nvSpPr>
      <xdr:spPr>
        <a:xfrm>
          <a:off x="10426700" y="1315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131333</xdr:rowOff>
    </xdr:from>
    <xdr:to>
      <xdr:col>50</xdr:col>
      <xdr:colOff>114300</xdr:colOff>
      <xdr:row>78</xdr:row>
      <xdr:rowOff>10468</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8750300" y="13332983"/>
          <a:ext cx="889000" cy="5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117712</xdr:rowOff>
    </xdr:from>
    <xdr:to>
      <xdr:col>50</xdr:col>
      <xdr:colOff>165100</xdr:colOff>
      <xdr:row>77</xdr:row>
      <xdr:rowOff>47862</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9588500" y="1314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64390</xdr:rowOff>
    </xdr:from>
    <xdr:ext cx="534377"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9372111" y="1292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10468</xdr:rowOff>
    </xdr:from>
    <xdr:to>
      <xdr:col>45</xdr:col>
      <xdr:colOff>177800</xdr:colOff>
      <xdr:row>78</xdr:row>
      <xdr:rowOff>96997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7861300" y="13383568"/>
          <a:ext cx="889000" cy="86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134418</xdr:rowOff>
    </xdr:from>
    <xdr:to>
      <xdr:col>46</xdr:col>
      <xdr:colOff>38100</xdr:colOff>
      <xdr:row>77</xdr:row>
      <xdr:rowOff>64568</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8699500" y="1316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81096</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8483111" y="1293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90570</xdr:rowOff>
    </xdr:from>
    <xdr:to>
      <xdr:col>41</xdr:col>
      <xdr:colOff>50800</xdr:colOff>
      <xdr:row>78</xdr:row>
      <xdr:rowOff>96997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972300" y="13463670"/>
          <a:ext cx="889000" cy="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143179</xdr:rowOff>
    </xdr:from>
    <xdr:to>
      <xdr:col>41</xdr:col>
      <xdr:colOff>101600</xdr:colOff>
      <xdr:row>77</xdr:row>
      <xdr:rowOff>73329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7810500" y="13173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89856</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7594111" y="1294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93856</xdr:rowOff>
    </xdr:from>
    <xdr:to>
      <xdr:col>36</xdr:col>
      <xdr:colOff>165100</xdr:colOff>
      <xdr:row>78</xdr:row>
      <xdr:rowOff>24006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6921500" y="1329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40533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705111" y="1307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170089</xdr:rowOff>
    </xdr:from>
    <xdr:to>
      <xdr:col>55</xdr:col>
      <xdr:colOff>50800</xdr:colOff>
      <xdr:row>78</xdr:row>
      <xdr:rowOff>100239</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10426700" y="1337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85016</xdr:rowOff>
    </xdr:from>
    <xdr:ext cx="469744" cy="259045"/>
    <xdr:sp macro="" textlink="">
      <xdr:nvSpPr>
        <xdr:cNvPr id="414" name="商工費該当値テキスト">
          <a:extLst>
            <a:ext uri="{FF2B5EF4-FFF2-40B4-BE49-F238E27FC236}">
              <a16:creationId xmlns:a16="http://schemas.microsoft.com/office/drawing/2014/main" id="{00000000-0008-0000-0700-00009E010000}"/>
            </a:ext>
          </a:extLst>
        </xdr:cNvPr>
        <xdr:cNvSpPr txBox="1"/>
      </xdr:nvSpPr>
      <xdr:spPr>
        <a:xfrm>
          <a:off x="10528300" y="13286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80533</xdr:rowOff>
    </xdr:from>
    <xdr:to>
      <xdr:col>50</xdr:col>
      <xdr:colOff>165100</xdr:colOff>
      <xdr:row>78</xdr:row>
      <xdr:rowOff>10683</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9588500" y="1328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1810</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337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131118</xdr:rowOff>
    </xdr:from>
    <xdr:to>
      <xdr:col>46</xdr:col>
      <xdr:colOff>38100</xdr:colOff>
      <xdr:row>78</xdr:row>
      <xdr:rowOff>61268</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8699500" y="1333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52395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342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46197</xdr:rowOff>
    </xdr:from>
    <xdr:to>
      <xdr:col>41</xdr:col>
      <xdr:colOff>101600</xdr:colOff>
      <xdr:row>78</xdr:row>
      <xdr:rowOff>147797</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7810500" y="1341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138924</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26428" y="1351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39770</xdr:rowOff>
    </xdr:from>
    <xdr:to>
      <xdr:col>36</xdr:col>
      <xdr:colOff>165100</xdr:colOff>
      <xdr:row>78</xdr:row>
      <xdr:rowOff>141370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6921500" y="1341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132497</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50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14252</xdr:rowOff>
    </xdr:from>
    <xdr:to>
      <xdr:col>54</xdr:col>
      <xdr:colOff>189865</xdr:colOff>
      <xdr:row>98</xdr:row>
      <xdr:rowOff>157742</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616202"/>
          <a:ext cx="1270" cy="1343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161569</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157742</xdr:rowOff>
    </xdr:from>
    <xdr:to>
      <xdr:col>55</xdr:col>
      <xdr:colOff>88900</xdr:colOff>
      <xdr:row>98</xdr:row>
      <xdr:rowOff>157742</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132379</xdr:rowOff>
    </xdr:from>
    <xdr:ext cx="599010"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39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14252</xdr:rowOff>
    </xdr:from>
    <xdr:to>
      <xdr:col>55</xdr:col>
      <xdr:colOff>88900</xdr:colOff>
      <xdr:row>91</xdr:row>
      <xdr:rowOff>14252</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61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97582</xdr:rowOff>
    </xdr:from>
    <xdr:to>
      <xdr:col>55</xdr:col>
      <xdr:colOff>0</xdr:colOff>
      <xdr:row>98</xdr:row>
      <xdr:rowOff>108426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9639300" y="16899682"/>
          <a:ext cx="838200" cy="10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4656</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635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153229</xdr:rowOff>
    </xdr:from>
    <xdr:to>
      <xdr:col>55</xdr:col>
      <xdr:colOff>50800</xdr:colOff>
      <xdr:row>98</xdr:row>
      <xdr:rowOff>83379</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78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108426</xdr:rowOff>
    </xdr:from>
    <xdr:to>
      <xdr:col>50</xdr:col>
      <xdr:colOff>114300</xdr:colOff>
      <xdr:row>98</xdr:row>
      <xdr:rowOff>133905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8750300" y="16910526"/>
          <a:ext cx="889000" cy="2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163953</xdr:rowOff>
    </xdr:from>
    <xdr:to>
      <xdr:col>50</xdr:col>
      <xdr:colOff>165100</xdr:colOff>
      <xdr:row>98</xdr:row>
      <xdr:rowOff>94103</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79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110630</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56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129009</xdr:rowOff>
    </xdr:from>
    <xdr:to>
      <xdr:col>45</xdr:col>
      <xdr:colOff>177800</xdr:colOff>
      <xdr:row>98</xdr:row>
      <xdr:rowOff>133905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7861300" y="16931109"/>
          <a:ext cx="889000" cy="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156780</xdr:rowOff>
    </xdr:from>
    <xdr:to>
      <xdr:col>46</xdr:col>
      <xdr:colOff>38100</xdr:colOff>
      <xdr:row>98</xdr:row>
      <xdr:rowOff>86930</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78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103457</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56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129009</xdr:rowOff>
    </xdr:from>
    <xdr:to>
      <xdr:col>41</xdr:col>
      <xdr:colOff>50800</xdr:colOff>
      <xdr:row>98</xdr:row>
      <xdr:rowOff>134906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6972300" y="16931109"/>
          <a:ext cx="889000" cy="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162903</xdr:rowOff>
    </xdr:from>
    <xdr:to>
      <xdr:col>41</xdr:col>
      <xdr:colOff>101600</xdr:colOff>
      <xdr:row>98</xdr:row>
      <xdr:rowOff>93053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79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109580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56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169481</xdr:rowOff>
    </xdr:from>
    <xdr:to>
      <xdr:col>36</xdr:col>
      <xdr:colOff>165100</xdr:colOff>
      <xdr:row>98</xdr:row>
      <xdr:rowOff>99631</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80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116158</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57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46782</xdr:rowOff>
    </xdr:from>
    <xdr:to>
      <xdr:col>55</xdr:col>
      <xdr:colOff>50800</xdr:colOff>
      <xdr:row>98</xdr:row>
      <xdr:rowOff>148382</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84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133159</xdr:rowOff>
    </xdr:from>
    <xdr:ext cx="534377"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76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57626</xdr:rowOff>
    </xdr:from>
    <xdr:to>
      <xdr:col>50</xdr:col>
      <xdr:colOff>165100</xdr:colOff>
      <xdr:row>98</xdr:row>
      <xdr:rowOff>159226</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85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150353</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95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83105</xdr:rowOff>
    </xdr:from>
    <xdr:to>
      <xdr:col>46</xdr:col>
      <xdr:colOff>38100</xdr:colOff>
      <xdr:row>99</xdr:row>
      <xdr:rowOff>13255</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8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4382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97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78209</xdr:rowOff>
    </xdr:from>
    <xdr:to>
      <xdr:col>41</xdr:col>
      <xdr:colOff>101600</xdr:colOff>
      <xdr:row>99</xdr:row>
      <xdr:rowOff>8359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88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170936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97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84106</xdr:rowOff>
    </xdr:from>
    <xdr:to>
      <xdr:col>36</xdr:col>
      <xdr:colOff>165100</xdr:colOff>
      <xdr:row>99</xdr:row>
      <xdr:rowOff>14256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88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5383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97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46464</xdr:rowOff>
    </xdr:from>
    <xdr:to>
      <xdr:col>85</xdr:col>
      <xdr:colOff>126364</xdr:colOff>
      <xdr:row>39</xdr:row>
      <xdr:rowOff>118244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189964"/>
          <a:ext cx="1269" cy="1614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122071</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8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118244</xdr:rowOff>
    </xdr:from>
    <xdr:to>
      <xdr:col>86</xdr:col>
      <xdr:colOff>25400</xdr:colOff>
      <xdr:row>39</xdr:row>
      <xdr:rowOff>118244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80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164591</xdr:rowOff>
    </xdr:from>
    <xdr:ext cx="599010"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496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46464</xdr:rowOff>
    </xdr:from>
    <xdr:to>
      <xdr:col>86</xdr:col>
      <xdr:colOff>25400</xdr:colOff>
      <xdr:row>30</xdr:row>
      <xdr:rowOff>46464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18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13643</xdr:rowOff>
    </xdr:from>
    <xdr:to>
      <xdr:col>85</xdr:col>
      <xdr:colOff>127000</xdr:colOff>
      <xdr:row>39</xdr:row>
      <xdr:rowOff>32144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5481300" y="6700193"/>
          <a:ext cx="838200" cy="18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159032</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331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136155</xdr:rowOff>
    </xdr:from>
    <xdr:to>
      <xdr:col>85</xdr:col>
      <xdr:colOff>177800</xdr:colOff>
      <xdr:row>38</xdr:row>
      <xdr:rowOff>66304</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4798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31066</xdr:rowOff>
    </xdr:from>
    <xdr:to>
      <xdr:col>81</xdr:col>
      <xdr:colOff>50800</xdr:colOff>
      <xdr:row>39</xdr:row>
      <xdr:rowOff>32144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4592300" y="6031816"/>
          <a:ext cx="889000" cy="68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149251</xdr:rowOff>
    </xdr:from>
    <xdr:to>
      <xdr:col>81</xdr:col>
      <xdr:colOff>101600</xdr:colOff>
      <xdr:row>38</xdr:row>
      <xdr:rowOff>79401</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49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95928</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26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31066</xdr:rowOff>
    </xdr:from>
    <xdr:to>
      <xdr:col>76</xdr:col>
      <xdr:colOff>114300</xdr:colOff>
      <xdr:row>39</xdr:row>
      <xdr:rowOff>49207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3703300" y="6031816"/>
          <a:ext cx="889000" cy="70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9510</xdr:rowOff>
    </xdr:from>
    <xdr:to>
      <xdr:col>76</xdr:col>
      <xdr:colOff>165100</xdr:colOff>
      <xdr:row>38</xdr:row>
      <xdr:rowOff>111110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52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102237</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61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49207</xdr:rowOff>
    </xdr:from>
    <xdr:to>
      <xdr:col>71</xdr:col>
      <xdr:colOff>177800</xdr:colOff>
      <xdr:row>39</xdr:row>
      <xdr:rowOff>63560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2814300" y="6735757"/>
          <a:ext cx="889000" cy="1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51475</xdr:rowOff>
    </xdr:from>
    <xdr:to>
      <xdr:col>72</xdr:col>
      <xdr:colOff>38100</xdr:colOff>
      <xdr:row>37</xdr:row>
      <xdr:rowOff>153075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39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169602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17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136465</xdr:rowOff>
    </xdr:from>
    <xdr:to>
      <xdr:col>67</xdr:col>
      <xdr:colOff>101600</xdr:colOff>
      <xdr:row>38</xdr:row>
      <xdr:rowOff>66615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48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83142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25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134293</xdr:rowOff>
    </xdr:from>
    <xdr:to>
      <xdr:col>85</xdr:col>
      <xdr:colOff>177800</xdr:colOff>
      <xdr:row>39</xdr:row>
      <xdr:rowOff>64443</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64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49220</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56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152794</xdr:rowOff>
    </xdr:from>
    <xdr:to>
      <xdr:col>81</xdr:col>
      <xdr:colOff>101600</xdr:colOff>
      <xdr:row>39</xdr:row>
      <xdr:rowOff>82944</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66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74071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76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151716</xdr:rowOff>
    </xdr:from>
    <xdr:to>
      <xdr:col>76</xdr:col>
      <xdr:colOff>165100</xdr:colOff>
      <xdr:row>35</xdr:row>
      <xdr:rowOff>81866</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598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98393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575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169857</xdr:rowOff>
    </xdr:from>
    <xdr:to>
      <xdr:col>72</xdr:col>
      <xdr:colOff>38100</xdr:colOff>
      <xdr:row>39</xdr:row>
      <xdr:rowOff>100007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68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91134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77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12760</xdr:rowOff>
    </xdr:from>
    <xdr:to>
      <xdr:col>67</xdr:col>
      <xdr:colOff>101600</xdr:colOff>
      <xdr:row>39</xdr:row>
      <xdr:rowOff>114360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69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105487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79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141983</xdr:rowOff>
    </xdr:from>
    <xdr:to>
      <xdr:col>85</xdr:col>
      <xdr:colOff>126364</xdr:colOff>
      <xdr:row>58</xdr:row>
      <xdr:rowOff>119842</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14483"/>
          <a:ext cx="1269" cy="134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123669</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6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119842</xdr:rowOff>
    </xdr:from>
    <xdr:to>
      <xdr:col>86</xdr:col>
      <xdr:colOff>25400</xdr:colOff>
      <xdr:row>58</xdr:row>
      <xdr:rowOff>119842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6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88660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8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459,301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141983</xdr:rowOff>
    </xdr:from>
    <xdr:to>
      <xdr:col>86</xdr:col>
      <xdr:colOff>25400</xdr:colOff>
      <xdr:row>50</xdr:row>
      <xdr:rowOff>141983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14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44531</xdr:rowOff>
    </xdr:from>
    <xdr:to>
      <xdr:col>85</xdr:col>
      <xdr:colOff>127000</xdr:colOff>
      <xdr:row>58</xdr:row>
      <xdr:rowOff>58985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9988631"/>
          <a:ext cx="838200" cy="1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93603</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94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70726</xdr:rowOff>
    </xdr:from>
    <xdr:to>
      <xdr:col>85</xdr:col>
      <xdr:colOff>177800</xdr:colOff>
      <xdr:row>58</xdr:row>
      <xdr:rowOff>876</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40716</xdr:rowOff>
    </xdr:from>
    <xdr:to>
      <xdr:col>81</xdr:col>
      <xdr:colOff>50800</xdr:colOff>
      <xdr:row>58</xdr:row>
      <xdr:rowOff>44531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9984816"/>
          <a:ext cx="889000" cy="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95765</xdr:rowOff>
    </xdr:from>
    <xdr:to>
      <xdr:col>81</xdr:col>
      <xdr:colOff>101600</xdr:colOff>
      <xdr:row>58</xdr:row>
      <xdr:rowOff>25915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42442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26981</xdr:rowOff>
    </xdr:from>
    <xdr:to>
      <xdr:col>76</xdr:col>
      <xdr:colOff>114300</xdr:colOff>
      <xdr:row>58</xdr:row>
      <xdr:rowOff>40716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971081"/>
          <a:ext cx="889000" cy="1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118386</xdr:rowOff>
    </xdr:from>
    <xdr:to>
      <xdr:col>76</xdr:col>
      <xdr:colOff>165100</xdr:colOff>
      <xdr:row>58</xdr:row>
      <xdr:rowOff>48536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65063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26981</xdr:rowOff>
    </xdr:from>
    <xdr:to>
      <xdr:col>71</xdr:col>
      <xdr:colOff>177800</xdr:colOff>
      <xdr:row>58</xdr:row>
      <xdr:rowOff>112095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971081"/>
          <a:ext cx="889000" cy="8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131054</xdr:rowOff>
    </xdr:from>
    <xdr:to>
      <xdr:col>72</xdr:col>
      <xdr:colOff>38100</xdr:colOff>
      <xdr:row>58</xdr:row>
      <xdr:rowOff>61204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77731</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6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151095</xdr:rowOff>
    </xdr:from>
    <xdr:to>
      <xdr:col>67</xdr:col>
      <xdr:colOff>101600</xdr:colOff>
      <xdr:row>58</xdr:row>
      <xdr:rowOff>81245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97772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69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8185</xdr:rowOff>
    </xdr:from>
    <xdr:to>
      <xdr:col>85</xdr:col>
      <xdr:colOff>177800</xdr:colOff>
      <xdr:row>58</xdr:row>
      <xdr:rowOff>109785</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95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94562</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86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165181</xdr:rowOff>
    </xdr:from>
    <xdr:to>
      <xdr:col>81</xdr:col>
      <xdr:colOff>101600</xdr:colOff>
      <xdr:row>58</xdr:row>
      <xdr:rowOff>95331</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93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86458</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1003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161366</xdr:rowOff>
    </xdr:from>
    <xdr:to>
      <xdr:col>76</xdr:col>
      <xdr:colOff>165100</xdr:colOff>
      <xdr:row>58</xdr:row>
      <xdr:rowOff>91516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93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82643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1002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147631</xdr:rowOff>
    </xdr:from>
    <xdr:to>
      <xdr:col>72</xdr:col>
      <xdr:colOff>38100</xdr:colOff>
      <xdr:row>58</xdr:row>
      <xdr:rowOff>77781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92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68908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1001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61295</xdr:rowOff>
    </xdr:from>
    <xdr:to>
      <xdr:col>67</xdr:col>
      <xdr:colOff>101600</xdr:colOff>
      <xdr:row>58</xdr:row>
      <xdr:rowOff>162895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1000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154022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1009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78426</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079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25103</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85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313,402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78426</xdr:rowOff>
    </xdr:from>
    <xdr:to>
      <xdr:col>86</xdr:col>
      <xdr:colOff>25400</xdr:colOff>
      <xdr:row>70</xdr:row>
      <xdr:rowOff>78426</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079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89526</xdr:rowOff>
    </xdr:from>
    <xdr:to>
      <xdr:col>85</xdr:col>
      <xdr:colOff>127000</xdr:colOff>
      <xdr:row>78</xdr:row>
      <xdr:rowOff>118467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5481300" y="13462626"/>
          <a:ext cx="838200" cy="2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41446</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43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18569</xdr:rowOff>
    </xdr:from>
    <xdr:to>
      <xdr:col>85</xdr:col>
      <xdr:colOff>177800</xdr:colOff>
      <xdr:row>78</xdr:row>
      <xdr:rowOff>120169</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39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118467</xdr:rowOff>
    </xdr:from>
    <xdr:to>
      <xdr:col>81</xdr:col>
      <xdr:colOff>50800</xdr:colOff>
      <xdr:row>78</xdr:row>
      <xdr:rowOff>134730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491567"/>
          <a:ext cx="889000" cy="1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24727</xdr:rowOff>
    </xdr:from>
    <xdr:to>
      <xdr:col>81</xdr:col>
      <xdr:colOff>101600</xdr:colOff>
      <xdr:row>78</xdr:row>
      <xdr:rowOff>126327</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39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142854</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17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111381</xdr:rowOff>
    </xdr:from>
    <xdr:to>
      <xdr:col>76</xdr:col>
      <xdr:colOff>114300</xdr:colOff>
      <xdr:row>78</xdr:row>
      <xdr:rowOff>134730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484481"/>
          <a:ext cx="889000" cy="2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38801</xdr:rowOff>
    </xdr:from>
    <xdr:to>
      <xdr:col>76</xdr:col>
      <xdr:colOff>165100</xdr:colOff>
      <xdr:row>78</xdr:row>
      <xdr:rowOff>140401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156928</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18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62881</xdr:rowOff>
    </xdr:from>
    <xdr:to>
      <xdr:col>71</xdr:col>
      <xdr:colOff>177800</xdr:colOff>
      <xdr:row>78</xdr:row>
      <xdr:rowOff>111381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435981"/>
          <a:ext cx="889000" cy="4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41566</xdr:rowOff>
    </xdr:from>
    <xdr:to>
      <xdr:col>72</xdr:col>
      <xdr:colOff>38100</xdr:colOff>
      <xdr:row>78</xdr:row>
      <xdr:rowOff>143166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159693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18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48845</xdr:rowOff>
    </xdr:from>
    <xdr:to>
      <xdr:col>67</xdr:col>
      <xdr:colOff>101600</xdr:colOff>
      <xdr:row>78</xdr:row>
      <xdr:rowOff>150445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141572</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51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38726</xdr:rowOff>
    </xdr:from>
    <xdr:to>
      <xdr:col>85</xdr:col>
      <xdr:colOff>177800</xdr:colOff>
      <xdr:row>78</xdr:row>
      <xdr:rowOff>140326</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1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168445</xdr:rowOff>
    </xdr:from>
    <xdr:ext cx="534377"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7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67667</xdr:rowOff>
    </xdr:from>
    <xdr:to>
      <xdr:col>81</xdr:col>
      <xdr:colOff>101600</xdr:colOff>
      <xdr:row>78</xdr:row>
      <xdr:rowOff>169267</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4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160394</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533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83930</xdr:rowOff>
    </xdr:from>
    <xdr:to>
      <xdr:col>76</xdr:col>
      <xdr:colOff>165100</xdr:colOff>
      <xdr:row>79</xdr:row>
      <xdr:rowOff>14080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5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5207</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54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60581</xdr:rowOff>
    </xdr:from>
    <xdr:to>
      <xdr:col>72</xdr:col>
      <xdr:colOff>38100</xdr:colOff>
      <xdr:row>78</xdr:row>
      <xdr:rowOff>162181</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3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153308</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526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12081</xdr:rowOff>
    </xdr:from>
    <xdr:to>
      <xdr:col>67</xdr:col>
      <xdr:colOff>101600</xdr:colOff>
      <xdr:row>78</xdr:row>
      <xdr:rowOff>113681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38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130208</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47111" y="1316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80406</xdr:rowOff>
    </xdr:from>
    <xdr:to>
      <xdr:col>85</xdr:col>
      <xdr:colOff>126364</xdr:colOff>
      <xdr:row>98</xdr:row>
      <xdr:rowOff>136733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6317595" y="15853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140560</xdr:rowOff>
    </xdr:from>
    <xdr:ext cx="378565" cy="259045"/>
    <xdr:sp macro="" textlink="">
      <xdr:nvSpPr>
        <xdr:cNvPr id="676" name="公債費最小値テキスト">
          <a:extLst>
            <a:ext uri="{FF2B5EF4-FFF2-40B4-BE49-F238E27FC236}">
              <a16:creationId xmlns:a16="http://schemas.microsoft.com/office/drawing/2014/main" id="{00000000-0008-0000-0700-0000A4020000}"/>
            </a:ext>
          </a:extLst>
        </xdr:cNvPr>
        <xdr:cNvSpPr txBox="1"/>
      </xdr:nvSpPr>
      <xdr:spPr>
        <a:xfrm>
          <a:off x="16370300" y="16942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136733</xdr:rowOff>
    </xdr:from>
    <xdr:to>
      <xdr:col>86</xdr:col>
      <xdr:colOff>25400</xdr:colOff>
      <xdr:row>98</xdr:row>
      <xdr:rowOff>136733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693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27083</xdr:rowOff>
    </xdr:from>
    <xdr:ext cx="599010" cy="259045"/>
    <xdr:sp macro="" textlink="">
      <xdr:nvSpPr>
        <xdr:cNvPr id="678" name="公債費最大値テキスト">
          <a:extLst>
            <a:ext uri="{FF2B5EF4-FFF2-40B4-BE49-F238E27FC236}">
              <a16:creationId xmlns:a16="http://schemas.microsoft.com/office/drawing/2014/main" id="{00000000-0008-0000-0700-0000A6020000}"/>
            </a:ext>
          </a:extLst>
        </xdr:cNvPr>
        <xdr:cNvSpPr txBox="1"/>
      </xdr:nvSpPr>
      <xdr:spPr>
        <a:xfrm>
          <a:off x="16370300" y="1562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237,969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80406</xdr:rowOff>
    </xdr:from>
    <xdr:to>
      <xdr:col>86</xdr:col>
      <xdr:colOff>25400</xdr:colOff>
      <xdr:row>92</xdr:row>
      <xdr:rowOff>80406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5853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119797</xdr:rowOff>
    </xdr:from>
    <xdr:to>
      <xdr:col>85</xdr:col>
      <xdr:colOff>127000</xdr:colOff>
      <xdr:row>97</xdr:row>
      <xdr:rowOff>124631</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5481300" y="16750447"/>
          <a:ext cx="838200" cy="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65673</xdr:rowOff>
    </xdr:from>
    <xdr:ext cx="534377" cy="259045"/>
    <xdr:sp macro="" textlink="">
      <xdr:nvSpPr>
        <xdr:cNvPr id="681" name="公債費平均値テキスト">
          <a:extLst>
            <a:ext uri="{FF2B5EF4-FFF2-40B4-BE49-F238E27FC236}">
              <a16:creationId xmlns:a16="http://schemas.microsoft.com/office/drawing/2014/main" id="{00000000-0008-0000-0700-0000A9020000}"/>
            </a:ext>
          </a:extLst>
        </xdr:cNvPr>
        <xdr:cNvSpPr txBox="1"/>
      </xdr:nvSpPr>
      <xdr:spPr>
        <a:xfrm>
          <a:off x="16370300" y="16353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42796</xdr:rowOff>
    </xdr:from>
    <xdr:to>
      <xdr:col>85</xdr:col>
      <xdr:colOff>177800</xdr:colOff>
      <xdr:row>96</xdr:row>
      <xdr:rowOff>144396</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6268700" y="1650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124631</xdr:rowOff>
    </xdr:from>
    <xdr:to>
      <xdr:col>81</xdr:col>
      <xdr:colOff>50800</xdr:colOff>
      <xdr:row>97</xdr:row>
      <xdr:rowOff>126189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4592300" y="16755281"/>
          <a:ext cx="889000" cy="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39357</xdr:rowOff>
    </xdr:from>
    <xdr:to>
      <xdr:col>81</xdr:col>
      <xdr:colOff>101600</xdr:colOff>
      <xdr:row>96</xdr:row>
      <xdr:rowOff>140957</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54305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157484</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214111" y="1627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126189</xdr:rowOff>
    </xdr:from>
    <xdr:to>
      <xdr:col>76</xdr:col>
      <xdr:colOff>114300</xdr:colOff>
      <xdr:row>97</xdr:row>
      <xdr:rowOff>129043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3703300" y="16756839"/>
          <a:ext cx="889000" cy="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57719</xdr:rowOff>
    </xdr:from>
    <xdr:to>
      <xdr:col>76</xdr:col>
      <xdr:colOff>165100</xdr:colOff>
      <xdr:row>96</xdr:row>
      <xdr:rowOff>159319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4541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4396</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325111" y="1629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129043</xdr:rowOff>
    </xdr:from>
    <xdr:to>
      <xdr:col>71</xdr:col>
      <xdr:colOff>177800</xdr:colOff>
      <xdr:row>97</xdr:row>
      <xdr:rowOff>133423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2814300" y="16759693"/>
          <a:ext cx="889000" cy="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79391</xdr:rowOff>
    </xdr:from>
    <xdr:to>
      <xdr:col>72</xdr:col>
      <xdr:colOff>38100</xdr:colOff>
      <xdr:row>97</xdr:row>
      <xdr:rowOff>9541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3652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26068</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36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88489</xdr:rowOff>
    </xdr:from>
    <xdr:to>
      <xdr:col>67</xdr:col>
      <xdr:colOff>101600</xdr:colOff>
      <xdr:row>97</xdr:row>
      <xdr:rowOff>18639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2763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35166</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47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68997</xdr:rowOff>
    </xdr:from>
    <xdr:to>
      <xdr:col>85</xdr:col>
      <xdr:colOff>177800</xdr:colOff>
      <xdr:row>97</xdr:row>
      <xdr:rowOff>170597</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6268700" y="1669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47424</xdr:rowOff>
    </xdr:from>
    <xdr:ext cx="534377" cy="259045"/>
    <xdr:sp macro="" textlink="">
      <xdr:nvSpPr>
        <xdr:cNvPr id="700" name="公債費該当値テキスト">
          <a:extLst>
            <a:ext uri="{FF2B5EF4-FFF2-40B4-BE49-F238E27FC236}">
              <a16:creationId xmlns:a16="http://schemas.microsoft.com/office/drawing/2014/main" id="{00000000-0008-0000-0700-0000BC020000}"/>
            </a:ext>
          </a:extLst>
        </xdr:cNvPr>
        <xdr:cNvSpPr txBox="1"/>
      </xdr:nvSpPr>
      <xdr:spPr>
        <a:xfrm>
          <a:off x="16370300" y="1667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73831</xdr:rowOff>
    </xdr:from>
    <xdr:to>
      <xdr:col>81</xdr:col>
      <xdr:colOff>101600</xdr:colOff>
      <xdr:row>98</xdr:row>
      <xdr:rowOff>3981</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5430500" y="1670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166558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79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75389</xdr:rowOff>
    </xdr:from>
    <xdr:to>
      <xdr:col>76</xdr:col>
      <xdr:colOff>165100</xdr:colOff>
      <xdr:row>98</xdr:row>
      <xdr:rowOff>5539</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541500" y="1670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168116</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79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78243</xdr:rowOff>
    </xdr:from>
    <xdr:to>
      <xdr:col>72</xdr:col>
      <xdr:colOff>38100</xdr:colOff>
      <xdr:row>98</xdr:row>
      <xdr:rowOff>8393</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652500" y="1670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170970</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80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82623</xdr:rowOff>
    </xdr:from>
    <xdr:to>
      <xdr:col>67</xdr:col>
      <xdr:colOff>101600</xdr:colOff>
      <xdr:row>98</xdr:row>
      <xdr:rowOff>12773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2763500" y="1671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3900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80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135166</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450116"/>
          <a:ext cx="1269" cy="1280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63682</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750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81843</xdr:rowOff>
    </xdr:from>
    <xdr:ext cx="534377"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22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135166</xdr:rowOff>
    </xdr:from>
    <xdr:to>
      <xdr:col>116</xdr:col>
      <xdr:colOff>152400</xdr:colOff>
      <xdr:row>31</xdr:row>
      <xdr:rowOff>135166</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45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152582</xdr:rowOff>
    </xdr:from>
    <xdr:ext cx="378565"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496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129705</xdr:rowOff>
    </xdr:from>
    <xdr:to>
      <xdr:col>116</xdr:col>
      <xdr:colOff>114300</xdr:colOff>
      <xdr:row>39</xdr:row>
      <xdr:rowOff>59855</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6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150089</xdr:rowOff>
    </xdr:from>
    <xdr:to>
      <xdr:col>112</xdr:col>
      <xdr:colOff>38100</xdr:colOff>
      <xdr:row>39</xdr:row>
      <xdr:rowOff>80239</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6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96766</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34017" y="6440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142545</xdr:rowOff>
    </xdr:from>
    <xdr:to>
      <xdr:col>107</xdr:col>
      <xdr:colOff>101600</xdr:colOff>
      <xdr:row>39</xdr:row>
      <xdr:rowOff>72695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89222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432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151079</xdr:rowOff>
    </xdr:from>
    <xdr:to>
      <xdr:col>102</xdr:col>
      <xdr:colOff>165100</xdr:colOff>
      <xdr:row>39</xdr:row>
      <xdr:rowOff>81229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66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97756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56017" y="6441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156832</xdr:rowOff>
    </xdr:from>
    <xdr:to>
      <xdr:col>98</xdr:col>
      <xdr:colOff>38100</xdr:colOff>
      <xdr:row>39</xdr:row>
      <xdr:rowOff>86982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6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103509</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644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108132</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623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国主導の給付金事業に伴う民生費の増加や、コロナ禍開けのプール営業再開による土木費（施設管理費）の増加が見られる。一方で、ワクチン接種の対象者数が大幅に減ったことで衛生費は減少し、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昨年に続き、物価高騰支援として実施した地域振興商品券の発行単価（</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円／人→</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円／人）により商工費も減少しています。教育費の減額は、前年度に実施した避難所トイレ整備事業（小学校他）のマイナス反動によるものです。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三重県度会町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財政調整基金残高</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基金残高自体は、積立額を取崩額が上回ったことで減少しているが、標準財政規模も当年度下がったことで、比率にすると大きな変動ではない。</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実質収支額・実質単年度収支</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実質収支は継続して</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％で推移してきたが、当年度</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％を下回った。実質単年度収支は、単年度収支のマイナスと財政調整基金の取崩しにより、</a:t>
          </a:r>
          <a:r>
            <a:rPr kumimoji="1" lang="en-US" altLang="ja-JP" sz="1400">
              <a:latin typeface="ＭＳ ゴシック" pitchFamily="49" charset="-128"/>
              <a:ea typeface="ＭＳ ゴシック" pitchFamily="49" charset="-128"/>
            </a:rPr>
            <a:t>H30</a:t>
          </a:r>
          <a:r>
            <a:rPr kumimoji="1" lang="ja-JP" altLang="en-US" sz="1400">
              <a:latin typeface="ＭＳ ゴシック" pitchFamily="49" charset="-128"/>
              <a:ea typeface="ＭＳ ゴシック" pitchFamily="49" charset="-128"/>
            </a:rPr>
            <a:t>年度以来の赤字となった。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三重県度会町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各会計とも経費の圧縮や財源確保に努めたことで、黒字を維持している状況にある。今後も計画的な事業運営を図り、健全な財政運営に努めていく。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なお、住宅新築資金等貸付事業特別会計は</a:t>
          </a:r>
          <a:r>
            <a:rPr kumimoji="1" lang="en-US" altLang="ja-JP" sz="1400">
              <a:latin typeface="ＭＳ ゴシック" pitchFamily="49" charset="-128"/>
              <a:ea typeface="ＭＳ ゴシック" pitchFamily="49" charset="-128"/>
            </a:rPr>
            <a:t>R4</a:t>
          </a:r>
          <a:r>
            <a:rPr kumimoji="1" lang="ja-JP" altLang="en-US" sz="1400">
              <a:latin typeface="ＭＳ ゴシック" pitchFamily="49" charset="-128"/>
              <a:ea typeface="ＭＳ ゴシック" pitchFamily="49" charset="-128"/>
            </a:rPr>
            <a:t>年度末で廃止している。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77</v>
      </c>
      <c r="C2" s="182"/>
      <c r="D2" s="183"/>
    </row>
    <row r="3" spans="1:119" ht="18.75" customHeight="1" thickBot="1" x14ac:dyDescent="0.25">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4534334</v>
      </c>
      <c r="BO4" s="449"/>
      <c r="BP4" s="449"/>
      <c r="BQ4" s="449"/>
      <c r="BR4" s="449"/>
      <c r="BS4" s="449"/>
      <c r="BT4" s="449"/>
      <c r="BU4" s="450"/>
      <c r="BV4" s="448">
        <v>4615409</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2.9</v>
      </c>
      <c r="CU4" s="589"/>
      <c r="CV4" s="589"/>
      <c r="CW4" s="589"/>
      <c r="CX4" s="589"/>
      <c r="CY4" s="589"/>
      <c r="CZ4" s="589"/>
      <c r="DA4" s="590"/>
      <c r="DB4" s="588">
        <v>5.2</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4369273</v>
      </c>
      <c r="BO5" s="420"/>
      <c r="BP5" s="420"/>
      <c r="BQ5" s="420"/>
      <c r="BR5" s="420"/>
      <c r="BS5" s="420"/>
      <c r="BT5" s="420"/>
      <c r="BU5" s="421"/>
      <c r="BV5" s="419">
        <v>4443700</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73.2</v>
      </c>
      <c r="CU5" s="417"/>
      <c r="CV5" s="417"/>
      <c r="CW5" s="417"/>
      <c r="CX5" s="417"/>
      <c r="CY5" s="417"/>
      <c r="CZ5" s="417"/>
      <c r="DA5" s="418"/>
      <c r="DB5" s="416">
        <v>70.099999999999994</v>
      </c>
      <c r="DC5" s="417"/>
      <c r="DD5" s="417"/>
      <c r="DE5" s="417"/>
      <c r="DF5" s="417"/>
      <c r="DG5" s="417"/>
      <c r="DH5" s="417"/>
      <c r="DI5" s="418"/>
    </row>
    <row r="6" spans="1:119" ht="18.75" customHeight="1" x14ac:dyDescent="0.2">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165061</v>
      </c>
      <c r="BO6" s="420"/>
      <c r="BP6" s="420"/>
      <c r="BQ6" s="420"/>
      <c r="BR6" s="420"/>
      <c r="BS6" s="420"/>
      <c r="BT6" s="420"/>
      <c r="BU6" s="421"/>
      <c r="BV6" s="419">
        <v>171709</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73.599999999999994</v>
      </c>
      <c r="CU6" s="563"/>
      <c r="CV6" s="563"/>
      <c r="CW6" s="563"/>
      <c r="CX6" s="563"/>
      <c r="CY6" s="563"/>
      <c r="CZ6" s="563"/>
      <c r="DA6" s="564"/>
      <c r="DB6" s="562">
        <v>70.900000000000006</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77711</v>
      </c>
      <c r="BO7" s="420"/>
      <c r="BP7" s="420"/>
      <c r="BQ7" s="420"/>
      <c r="BR7" s="420"/>
      <c r="BS7" s="420"/>
      <c r="BT7" s="420"/>
      <c r="BU7" s="421"/>
      <c r="BV7" s="419">
        <v>13554</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2998057</v>
      </c>
      <c r="CU7" s="420"/>
      <c r="CV7" s="420"/>
      <c r="CW7" s="420"/>
      <c r="CX7" s="420"/>
      <c r="CY7" s="420"/>
      <c r="CZ7" s="420"/>
      <c r="DA7" s="421"/>
      <c r="DB7" s="419">
        <v>3050673</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87350</v>
      </c>
      <c r="BO8" s="420"/>
      <c r="BP8" s="420"/>
      <c r="BQ8" s="420"/>
      <c r="BR8" s="420"/>
      <c r="BS8" s="420"/>
      <c r="BT8" s="420"/>
      <c r="BU8" s="421"/>
      <c r="BV8" s="419">
        <v>158155</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0.34</v>
      </c>
      <c r="CU8" s="523"/>
      <c r="CV8" s="523"/>
      <c r="CW8" s="523"/>
      <c r="CX8" s="523"/>
      <c r="CY8" s="523"/>
      <c r="CZ8" s="523"/>
      <c r="DA8" s="524"/>
      <c r="DB8" s="522">
        <v>0.35</v>
      </c>
      <c r="DC8" s="523"/>
      <c r="DD8" s="523"/>
      <c r="DE8" s="523"/>
      <c r="DF8" s="523"/>
      <c r="DG8" s="523"/>
      <c r="DH8" s="523"/>
      <c r="DI8" s="524"/>
    </row>
    <row r="9" spans="1:119" ht="18.75" customHeight="1" thickBot="1" x14ac:dyDescent="0.25">
      <c r="A9" s="181"/>
      <c r="B9" s="551" t="s">
        <v>106</v>
      </c>
      <c r="C9" s="552"/>
      <c r="D9" s="552"/>
      <c r="E9" s="552"/>
      <c r="F9" s="552"/>
      <c r="G9" s="552"/>
      <c r="H9" s="552"/>
      <c r="I9" s="552"/>
      <c r="J9" s="552"/>
      <c r="K9" s="470"/>
      <c r="L9" s="553" t="s">
        <v>107</v>
      </c>
      <c r="M9" s="554"/>
      <c r="N9" s="554"/>
      <c r="O9" s="554"/>
      <c r="P9" s="554"/>
      <c r="Q9" s="555"/>
      <c r="R9" s="556">
        <v>7847</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-70805</v>
      </c>
      <c r="BO9" s="420"/>
      <c r="BP9" s="420"/>
      <c r="BQ9" s="420"/>
      <c r="BR9" s="420"/>
      <c r="BS9" s="420"/>
      <c r="BT9" s="420"/>
      <c r="BU9" s="421"/>
      <c r="BV9" s="419">
        <v>-13548</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9.3000000000000007</v>
      </c>
      <c r="CU9" s="417"/>
      <c r="CV9" s="417"/>
      <c r="CW9" s="417"/>
      <c r="CX9" s="417"/>
      <c r="CY9" s="417"/>
      <c r="CZ9" s="417"/>
      <c r="DA9" s="418"/>
      <c r="DB9" s="416">
        <v>9.3000000000000007</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112</v>
      </c>
      <c r="M10" s="376"/>
      <c r="N10" s="376"/>
      <c r="O10" s="376"/>
      <c r="P10" s="376"/>
      <c r="Q10" s="377"/>
      <c r="R10" s="372">
        <v>8309</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88049</v>
      </c>
      <c r="BO10" s="420"/>
      <c r="BP10" s="420"/>
      <c r="BQ10" s="420"/>
      <c r="BR10" s="420"/>
      <c r="BS10" s="420"/>
      <c r="BT10" s="420"/>
      <c r="BU10" s="421"/>
      <c r="BV10" s="419">
        <v>149102</v>
      </c>
      <c r="BW10" s="420"/>
      <c r="BX10" s="420"/>
      <c r="BY10" s="420"/>
      <c r="BZ10" s="420"/>
      <c r="CA10" s="420"/>
      <c r="CB10" s="420"/>
      <c r="CC10" s="421"/>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119</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81"/>
      <c r="B12" s="525" t="s">
        <v>123</v>
      </c>
      <c r="C12" s="526"/>
      <c r="D12" s="526"/>
      <c r="E12" s="526"/>
      <c r="F12" s="526"/>
      <c r="G12" s="526"/>
      <c r="H12" s="526"/>
      <c r="I12" s="526"/>
      <c r="J12" s="526"/>
      <c r="K12" s="527"/>
      <c r="L12" s="534" t="s">
        <v>124</v>
      </c>
      <c r="M12" s="535"/>
      <c r="N12" s="535"/>
      <c r="O12" s="535"/>
      <c r="P12" s="535"/>
      <c r="Q12" s="536"/>
      <c r="R12" s="537">
        <v>7708</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120000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130</v>
      </c>
      <c r="N13" s="504"/>
      <c r="O13" s="504"/>
      <c r="P13" s="504"/>
      <c r="Q13" s="505"/>
      <c r="R13" s="506">
        <v>7646</v>
      </c>
      <c r="S13" s="507"/>
      <c r="T13" s="507"/>
      <c r="U13" s="507"/>
      <c r="V13" s="508"/>
      <c r="W13" s="509" t="s">
        <v>131</v>
      </c>
      <c r="X13" s="405"/>
      <c r="Y13" s="405"/>
      <c r="Z13" s="405"/>
      <c r="AA13" s="405"/>
      <c r="AB13" s="406"/>
      <c r="AC13" s="372">
        <v>223</v>
      </c>
      <c r="AD13" s="373"/>
      <c r="AE13" s="373"/>
      <c r="AF13" s="373"/>
      <c r="AG13" s="374"/>
      <c r="AH13" s="372">
        <v>278</v>
      </c>
      <c r="AI13" s="373"/>
      <c r="AJ13" s="373"/>
      <c r="AK13" s="373"/>
      <c r="AL13" s="432"/>
      <c r="AM13" s="476" t="s">
        <v>132</v>
      </c>
      <c r="AN13" s="376"/>
      <c r="AO13" s="376"/>
      <c r="AP13" s="376"/>
      <c r="AQ13" s="376"/>
      <c r="AR13" s="376"/>
      <c r="AS13" s="376"/>
      <c r="AT13" s="377"/>
      <c r="AU13" s="477" t="s">
        <v>119</v>
      </c>
      <c r="AV13" s="478"/>
      <c r="AW13" s="478"/>
      <c r="AX13" s="478"/>
      <c r="AY13" s="433" t="s">
        <v>133</v>
      </c>
      <c r="AZ13" s="434"/>
      <c r="BA13" s="434"/>
      <c r="BB13" s="434"/>
      <c r="BC13" s="434"/>
      <c r="BD13" s="434"/>
      <c r="BE13" s="434"/>
      <c r="BF13" s="434"/>
      <c r="BG13" s="434"/>
      <c r="BH13" s="434"/>
      <c r="BI13" s="434"/>
      <c r="BJ13" s="434"/>
      <c r="BK13" s="434"/>
      <c r="BL13" s="434"/>
      <c r="BM13" s="435"/>
      <c r="BN13" s="419">
        <v>-102756</v>
      </c>
      <c r="BO13" s="420"/>
      <c r="BP13" s="420"/>
      <c r="BQ13" s="420"/>
      <c r="BR13" s="420"/>
      <c r="BS13" s="420"/>
      <c r="BT13" s="420"/>
      <c r="BU13" s="421"/>
      <c r="BV13" s="419">
        <v>135554</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4.7</v>
      </c>
      <c r="CU13" s="417"/>
      <c r="CV13" s="417"/>
      <c r="CW13" s="417"/>
      <c r="CX13" s="417"/>
      <c r="CY13" s="417"/>
      <c r="CZ13" s="417"/>
      <c r="DA13" s="418"/>
      <c r="DB13" s="416">
        <v>4.0999999999999996</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135</v>
      </c>
      <c r="M14" s="546"/>
      <c r="N14" s="546"/>
      <c r="O14" s="546"/>
      <c r="P14" s="546"/>
      <c r="Q14" s="547"/>
      <c r="R14" s="506">
        <v>7806</v>
      </c>
      <c r="S14" s="507"/>
      <c r="T14" s="507"/>
      <c r="U14" s="507"/>
      <c r="V14" s="508"/>
      <c r="W14" s="510"/>
      <c r="X14" s="408"/>
      <c r="Y14" s="408"/>
      <c r="Z14" s="408"/>
      <c r="AA14" s="408"/>
      <c r="AB14" s="409"/>
      <c r="AC14" s="499">
        <v>5.9</v>
      </c>
      <c r="AD14" s="500"/>
      <c r="AE14" s="500"/>
      <c r="AF14" s="500"/>
      <c r="AG14" s="501"/>
      <c r="AH14" s="499">
        <v>6.8</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130</v>
      </c>
      <c r="N15" s="504"/>
      <c r="O15" s="504"/>
      <c r="P15" s="504"/>
      <c r="Q15" s="505"/>
      <c r="R15" s="506">
        <v>7756</v>
      </c>
      <c r="S15" s="507"/>
      <c r="T15" s="507"/>
      <c r="U15" s="507"/>
      <c r="V15" s="508"/>
      <c r="W15" s="509" t="s">
        <v>137</v>
      </c>
      <c r="X15" s="405"/>
      <c r="Y15" s="405"/>
      <c r="Z15" s="405"/>
      <c r="AA15" s="405"/>
      <c r="AB15" s="406"/>
      <c r="AC15" s="372">
        <v>1259</v>
      </c>
      <c r="AD15" s="373"/>
      <c r="AE15" s="373"/>
      <c r="AF15" s="373"/>
      <c r="AG15" s="374"/>
      <c r="AH15" s="372">
        <v>1421</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962961</v>
      </c>
      <c r="BO15" s="449"/>
      <c r="BP15" s="449"/>
      <c r="BQ15" s="449"/>
      <c r="BR15" s="449"/>
      <c r="BS15" s="449"/>
      <c r="BT15" s="449"/>
      <c r="BU15" s="450"/>
      <c r="BV15" s="448">
        <v>935422</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33.200000000000003</v>
      </c>
      <c r="AD16" s="500"/>
      <c r="AE16" s="500"/>
      <c r="AF16" s="500"/>
      <c r="AG16" s="501"/>
      <c r="AH16" s="499">
        <v>34.5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2750175</v>
      </c>
      <c r="BO16" s="420"/>
      <c r="BP16" s="420"/>
      <c r="BQ16" s="420"/>
      <c r="BR16" s="420"/>
      <c r="BS16" s="420"/>
      <c r="BT16" s="420"/>
      <c r="BU16" s="421"/>
      <c r="BV16" s="419">
        <v>2785410</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2311</v>
      </c>
      <c r="AD17" s="373"/>
      <c r="AE17" s="373"/>
      <c r="AF17" s="373"/>
      <c r="AG17" s="374"/>
      <c r="AH17" s="372">
        <v>2419</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1194819</v>
      </c>
      <c r="BO17" s="420"/>
      <c r="BP17" s="420"/>
      <c r="BQ17" s="420"/>
      <c r="BR17" s="420"/>
      <c r="BS17" s="420"/>
      <c r="BT17" s="420"/>
      <c r="BU17" s="421"/>
      <c r="BV17" s="419">
        <v>1160869</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147</v>
      </c>
      <c r="C18" s="470"/>
      <c r="D18" s="470"/>
      <c r="E18" s="471"/>
      <c r="F18" s="471"/>
      <c r="G18" s="471"/>
      <c r="H18" s="471"/>
      <c r="I18" s="471"/>
      <c r="J18" s="471"/>
      <c r="K18" s="471"/>
      <c r="L18" s="472">
        <v>134.97999999999999</v>
      </c>
      <c r="M18" s="472"/>
      <c r="N18" s="472"/>
      <c r="O18" s="472"/>
      <c r="P18" s="472"/>
      <c r="Q18" s="472"/>
      <c r="R18" s="473"/>
      <c r="S18" s="473"/>
      <c r="T18" s="473"/>
      <c r="U18" s="473"/>
      <c r="V18" s="474"/>
      <c r="W18" s="490"/>
      <c r="X18" s="491"/>
      <c r="Y18" s="491"/>
      <c r="Z18" s="491"/>
      <c r="AA18" s="491"/>
      <c r="AB18" s="515"/>
      <c r="AC18" s="389">
        <v>60.9</v>
      </c>
      <c r="AD18" s="390"/>
      <c r="AE18" s="390"/>
      <c r="AF18" s="390"/>
      <c r="AG18" s="475"/>
      <c r="AH18" s="389">
        <v>58.7</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2205134</v>
      </c>
      <c r="BO18" s="420"/>
      <c r="BP18" s="420"/>
      <c r="BQ18" s="420"/>
      <c r="BR18" s="420"/>
      <c r="BS18" s="420"/>
      <c r="BT18" s="420"/>
      <c r="BU18" s="421"/>
      <c r="BV18" s="419">
        <v>2155245</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149</v>
      </c>
      <c r="C19" s="470"/>
      <c r="D19" s="470"/>
      <c r="E19" s="471"/>
      <c r="F19" s="471"/>
      <c r="G19" s="471"/>
      <c r="H19" s="471"/>
      <c r="I19" s="471"/>
      <c r="J19" s="471"/>
      <c r="K19" s="471"/>
      <c r="L19" s="479">
        <v>58</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3457580</v>
      </c>
      <c r="BO19" s="420"/>
      <c r="BP19" s="420"/>
      <c r="BQ19" s="420"/>
      <c r="BR19" s="420"/>
      <c r="BS19" s="420"/>
      <c r="BT19" s="420"/>
      <c r="BU19" s="421"/>
      <c r="BV19" s="419">
        <v>3417969</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151</v>
      </c>
      <c r="C20" s="470"/>
      <c r="D20" s="470"/>
      <c r="E20" s="471"/>
      <c r="F20" s="471"/>
      <c r="G20" s="471"/>
      <c r="H20" s="471"/>
      <c r="I20" s="471"/>
      <c r="J20" s="471"/>
      <c r="K20" s="471"/>
      <c r="L20" s="479">
        <v>2689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2633558</v>
      </c>
      <c r="BO22" s="449"/>
      <c r="BP22" s="449"/>
      <c r="BQ22" s="449"/>
      <c r="BR22" s="449"/>
      <c r="BS22" s="449"/>
      <c r="BT22" s="449"/>
      <c r="BU22" s="450"/>
      <c r="BV22" s="448">
        <v>2842356</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2606999</v>
      </c>
      <c r="BO23" s="420"/>
      <c r="BP23" s="420"/>
      <c r="BQ23" s="420"/>
      <c r="BR23" s="420"/>
      <c r="BS23" s="420"/>
      <c r="BT23" s="420"/>
      <c r="BU23" s="421"/>
      <c r="BV23" s="419">
        <v>2813620</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161</v>
      </c>
      <c r="F24" s="376"/>
      <c r="G24" s="376"/>
      <c r="H24" s="376"/>
      <c r="I24" s="376"/>
      <c r="J24" s="376"/>
      <c r="K24" s="377"/>
      <c r="L24" s="372">
        <v>1</v>
      </c>
      <c r="M24" s="373"/>
      <c r="N24" s="373"/>
      <c r="O24" s="373"/>
      <c r="P24" s="374"/>
      <c r="Q24" s="372">
        <v>7300</v>
      </c>
      <c r="R24" s="373"/>
      <c r="S24" s="373"/>
      <c r="T24" s="373"/>
      <c r="U24" s="373"/>
      <c r="V24" s="374"/>
      <c r="W24" s="462"/>
      <c r="X24" s="399"/>
      <c r="Y24" s="400"/>
      <c r="Z24" s="375" t="s">
        <v>162</v>
      </c>
      <c r="AA24" s="376"/>
      <c r="AB24" s="376"/>
      <c r="AC24" s="376"/>
      <c r="AD24" s="376"/>
      <c r="AE24" s="376"/>
      <c r="AF24" s="376"/>
      <c r="AG24" s="377"/>
      <c r="AH24" s="372">
        <v>86</v>
      </c>
      <c r="AI24" s="373"/>
      <c r="AJ24" s="373"/>
      <c r="AK24" s="373"/>
      <c r="AL24" s="374"/>
      <c r="AM24" s="372">
        <v>241316</v>
      </c>
      <c r="AN24" s="373"/>
      <c r="AO24" s="373"/>
      <c r="AP24" s="373"/>
      <c r="AQ24" s="373"/>
      <c r="AR24" s="374"/>
      <c r="AS24" s="372">
        <v>2806</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1202174</v>
      </c>
      <c r="BO24" s="420"/>
      <c r="BP24" s="420"/>
      <c r="BQ24" s="420"/>
      <c r="BR24" s="420"/>
      <c r="BS24" s="420"/>
      <c r="BT24" s="420"/>
      <c r="BU24" s="421"/>
      <c r="BV24" s="419">
        <v>1246441</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164</v>
      </c>
      <c r="F25" s="376"/>
      <c r="G25" s="376"/>
      <c r="H25" s="376"/>
      <c r="I25" s="376"/>
      <c r="J25" s="376"/>
      <c r="K25" s="377"/>
      <c r="L25" s="372">
        <v>1</v>
      </c>
      <c r="M25" s="373"/>
      <c r="N25" s="373"/>
      <c r="O25" s="373"/>
      <c r="P25" s="374"/>
      <c r="Q25" s="372">
        <v>5600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303080</v>
      </c>
      <c r="BO25" s="449"/>
      <c r="BP25" s="449"/>
      <c r="BQ25" s="449"/>
      <c r="BR25" s="449"/>
      <c r="BS25" s="449"/>
      <c r="BT25" s="449"/>
      <c r="BU25" s="450"/>
      <c r="BV25" s="448">
        <v>269142</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167</v>
      </c>
      <c r="F26" s="376"/>
      <c r="G26" s="376"/>
      <c r="H26" s="376"/>
      <c r="I26" s="376"/>
      <c r="J26" s="376"/>
      <c r="K26" s="377"/>
      <c r="L26" s="372">
        <v>1</v>
      </c>
      <c r="M26" s="373"/>
      <c r="N26" s="373"/>
      <c r="O26" s="373"/>
      <c r="P26" s="374"/>
      <c r="Q26" s="372">
        <v>5000</v>
      </c>
      <c r="R26" s="373"/>
      <c r="S26" s="373"/>
      <c r="T26" s="373"/>
      <c r="U26" s="373"/>
      <c r="V26" s="374"/>
      <c r="W26" s="462"/>
      <c r="X26" s="399"/>
      <c r="Y26" s="400"/>
      <c r="Z26" s="375" t="s">
        <v>168</v>
      </c>
      <c r="AA26" s="430"/>
      <c r="AB26" s="430"/>
      <c r="AC26" s="430"/>
      <c r="AD26" s="430"/>
      <c r="AE26" s="430"/>
      <c r="AF26" s="430"/>
      <c r="AG26" s="431"/>
      <c r="AH26" s="372">
        <v>4</v>
      </c>
      <c r="AI26" s="373"/>
      <c r="AJ26" s="373"/>
      <c r="AK26" s="373"/>
      <c r="AL26" s="374"/>
      <c r="AM26" s="372">
        <v>10528</v>
      </c>
      <c r="AN26" s="373"/>
      <c r="AO26" s="373"/>
      <c r="AP26" s="373"/>
      <c r="AQ26" s="373"/>
      <c r="AR26" s="374"/>
      <c r="AS26" s="372">
        <v>2632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170</v>
      </c>
      <c r="F27" s="376"/>
      <c r="G27" s="376"/>
      <c r="H27" s="376"/>
      <c r="I27" s="376"/>
      <c r="J27" s="376"/>
      <c r="K27" s="377"/>
      <c r="L27" s="372">
        <v>1</v>
      </c>
      <c r="M27" s="373"/>
      <c r="N27" s="373"/>
      <c r="O27" s="373"/>
      <c r="P27" s="374"/>
      <c r="Q27" s="372">
        <v>2760</v>
      </c>
      <c r="R27" s="373"/>
      <c r="S27" s="373"/>
      <c r="T27" s="373"/>
      <c r="U27" s="373"/>
      <c r="V27" s="374"/>
      <c r="W27" s="462"/>
      <c r="X27" s="399"/>
      <c r="Y27" s="400"/>
      <c r="Z27" s="375" t="s">
        <v>171</v>
      </c>
      <c r="AA27" s="376"/>
      <c r="AB27" s="376"/>
      <c r="AC27" s="376"/>
      <c r="AD27" s="376"/>
      <c r="AE27" s="376"/>
      <c r="AF27" s="376"/>
      <c r="AG27" s="377"/>
      <c r="AH27" s="372">
        <v>1</v>
      </c>
      <c r="AI27" s="373"/>
      <c r="AJ27" s="373"/>
      <c r="AK27" s="373"/>
      <c r="AL27" s="374"/>
      <c r="AM27" s="372" t="s">
        <v>172</v>
      </c>
      <c r="AN27" s="373"/>
      <c r="AO27" s="373"/>
      <c r="AP27" s="373"/>
      <c r="AQ27" s="373"/>
      <c r="AR27" s="374"/>
      <c r="AS27" s="372" t="s">
        <v>172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131486</v>
      </c>
      <c r="BO27" s="454"/>
      <c r="BP27" s="454"/>
      <c r="BQ27" s="454"/>
      <c r="BR27" s="454"/>
      <c r="BS27" s="454"/>
      <c r="BT27" s="454"/>
      <c r="BU27" s="455"/>
      <c r="BV27" s="453">
        <v>131455</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174</v>
      </c>
      <c r="F28" s="376"/>
      <c r="G28" s="376"/>
      <c r="H28" s="376"/>
      <c r="I28" s="376"/>
      <c r="J28" s="376"/>
      <c r="K28" s="377"/>
      <c r="L28" s="372">
        <v>1</v>
      </c>
      <c r="M28" s="373"/>
      <c r="N28" s="373"/>
      <c r="O28" s="373"/>
      <c r="P28" s="374"/>
      <c r="Q28" s="372">
        <v>2120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1685632</v>
      </c>
      <c r="BO28" s="449"/>
      <c r="BP28" s="449"/>
      <c r="BQ28" s="449"/>
      <c r="BR28" s="449"/>
      <c r="BS28" s="449"/>
      <c r="BT28" s="449"/>
      <c r="BU28" s="450"/>
      <c r="BV28" s="448">
        <v>1717583</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177</v>
      </c>
      <c r="F29" s="376"/>
      <c r="G29" s="376"/>
      <c r="H29" s="376"/>
      <c r="I29" s="376"/>
      <c r="J29" s="376"/>
      <c r="K29" s="377"/>
      <c r="L29" s="372">
        <v>9</v>
      </c>
      <c r="M29" s="373"/>
      <c r="N29" s="373"/>
      <c r="O29" s="373"/>
      <c r="P29" s="374"/>
      <c r="Q29" s="372">
        <v>1930</v>
      </c>
      <c r="R29" s="373"/>
      <c r="S29" s="373"/>
      <c r="T29" s="373"/>
      <c r="U29" s="373"/>
      <c r="V29" s="374"/>
      <c r="W29" s="463"/>
      <c r="X29" s="464"/>
      <c r="Y29" s="465"/>
      <c r="Z29" s="375" t="s">
        <v>178</v>
      </c>
      <c r="AA29" s="376"/>
      <c r="AB29" s="376"/>
      <c r="AC29" s="376"/>
      <c r="AD29" s="376"/>
      <c r="AE29" s="376"/>
      <c r="AF29" s="376"/>
      <c r="AG29" s="377"/>
      <c r="AH29" s="372">
        <v>87</v>
      </c>
      <c r="AI29" s="373"/>
      <c r="AJ29" s="373"/>
      <c r="AK29" s="373"/>
      <c r="AL29" s="374"/>
      <c r="AM29" s="372">
        <v>246041</v>
      </c>
      <c r="AN29" s="373"/>
      <c r="AO29" s="373"/>
      <c r="AP29" s="373"/>
      <c r="AQ29" s="373"/>
      <c r="AR29" s="374"/>
      <c r="AS29" s="372">
        <v>2828</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407876</v>
      </c>
      <c r="BO29" s="420"/>
      <c r="BP29" s="420"/>
      <c r="BQ29" s="420"/>
      <c r="BR29" s="420"/>
      <c r="BS29" s="420"/>
      <c r="BT29" s="420"/>
      <c r="BU29" s="421"/>
      <c r="BV29" s="419">
        <v>402869</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94.4</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1682926</v>
      </c>
      <c r="BO30" s="454"/>
      <c r="BP30" s="454"/>
      <c r="BQ30" s="454"/>
      <c r="BR30" s="454"/>
      <c r="BS30" s="454"/>
      <c r="BT30" s="454"/>
      <c r="BU30" s="455"/>
      <c r="BV30" s="453">
        <v>1576090</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187</v>
      </c>
      <c r="D33" s="371"/>
      <c r="E33" s="370" t="s">
        <v>188</v>
      </c>
      <c r="F33" s="370"/>
      <c r="G33" s="370"/>
      <c r="H33" s="370"/>
      <c r="I33" s="370"/>
      <c r="J33" s="370"/>
      <c r="K33" s="370"/>
      <c r="L33" s="370"/>
      <c r="M33" s="370"/>
      <c r="N33" s="370"/>
      <c r="O33" s="370"/>
      <c r="P33" s="370"/>
      <c r="Q33" s="370"/>
      <c r="R33" s="370"/>
      <c r="S33" s="370"/>
      <c r="T33" s="206"/>
      <c r="U33" s="371" t="s">
        <v>187</v>
      </c>
      <c r="V33" s="371"/>
      <c r="W33" s="370" t="s">
        <v>188</v>
      </c>
      <c r="X33" s="370"/>
      <c r="Y33" s="370"/>
      <c r="Z33" s="370"/>
      <c r="AA33" s="370"/>
      <c r="AB33" s="370"/>
      <c r="AC33" s="370"/>
      <c r="AD33" s="370"/>
      <c r="AE33" s="370"/>
      <c r="AF33" s="370"/>
      <c r="AG33" s="370"/>
      <c r="AH33" s="370"/>
      <c r="AI33" s="370"/>
      <c r="AJ33" s="370"/>
      <c r="AK33" s="370"/>
      <c r="AL33" s="206"/>
      <c r="AM33" s="371" t="s">
        <v>187</v>
      </c>
      <c r="AN33" s="371"/>
      <c r="AO33" s="370" t="s">
        <v>188</v>
      </c>
      <c r="AP33" s="370"/>
      <c r="AQ33" s="370"/>
      <c r="AR33" s="370"/>
      <c r="AS33" s="370"/>
      <c r="AT33" s="370"/>
      <c r="AU33" s="370"/>
      <c r="AV33" s="370"/>
      <c r="AW33" s="370"/>
      <c r="AX33" s="370"/>
      <c r="AY33" s="370"/>
      <c r="AZ33" s="370"/>
      <c r="BA33" s="370"/>
      <c r="BB33" s="370"/>
      <c r="BC33" s="370"/>
      <c r="BD33" s="207"/>
      <c r="BE33" s="370" t="s">
        <v>189</v>
      </c>
      <c r="BF33" s="370"/>
      <c r="BG33" s="370" t="s">
        <v>190</v>
      </c>
      <c r="BH33" s="370"/>
      <c r="BI33" s="370"/>
      <c r="BJ33" s="370"/>
      <c r="BK33" s="370"/>
      <c r="BL33" s="370"/>
      <c r="BM33" s="370"/>
      <c r="BN33" s="370"/>
      <c r="BO33" s="370"/>
      <c r="BP33" s="370"/>
      <c r="BQ33" s="370"/>
      <c r="BR33" s="370"/>
      <c r="BS33" s="370"/>
      <c r="BT33" s="370"/>
      <c r="BU33" s="370"/>
      <c r="BV33" s="207"/>
      <c r="BW33" s="371" t="s">
        <v>189</v>
      </c>
      <c r="BX33" s="371"/>
      <c r="BY33" s="370" t="s">
        <v>191</v>
      </c>
      <c r="BZ33" s="370"/>
      <c r="CA33" s="370"/>
      <c r="CB33" s="370"/>
      <c r="CC33" s="370"/>
      <c r="CD33" s="370"/>
      <c r="CE33" s="370"/>
      <c r="CF33" s="370"/>
      <c r="CG33" s="370"/>
      <c r="CH33" s="370"/>
      <c r="CI33" s="370"/>
      <c r="CJ33" s="370"/>
      <c r="CK33" s="370"/>
      <c r="CL33" s="370"/>
      <c r="CM33" s="370"/>
      <c r="CN33" s="206"/>
      <c r="CO33" s="371" t="s">
        <v>187</v>
      </c>
      <c r="CP33" s="371"/>
      <c r="CQ33" s="370" t="s">
        <v>192</v>
      </c>
      <c r="CR33" s="370"/>
      <c r="CS33" s="370"/>
      <c r="CT33" s="370"/>
      <c r="CU33" s="370"/>
      <c r="CV33" s="370"/>
      <c r="CW33" s="370"/>
      <c r="CX33" s="370"/>
      <c r="CY33" s="370"/>
      <c r="CZ33" s="370"/>
      <c r="DA33" s="370"/>
      <c r="DB33" s="370"/>
      <c r="DC33" s="370"/>
      <c r="DD33" s="370"/>
      <c r="DE33" s="370"/>
      <c r="DF33" s="206"/>
      <c r="DG33" s="369" t="s">
        <v>193</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7</v>
      </c>
      <c r="BX34" s="367"/>
      <c r="BY34" s="368" t="str">
        <f>IF('各会計、関係団体の財政状況及び健全化判断比率'!B68="","",'各会計、関係団体の財政状況及び健全化判断比率'!B68)</f>
        <v>わたらい老人福祉施設組合（一般会計）</v>
      </c>
      <c r="BZ34" s="368"/>
      <c r="CA34" s="368"/>
      <c r="CB34" s="368"/>
      <c r="CC34" s="368"/>
      <c r="CD34" s="368"/>
      <c r="CE34" s="368"/>
      <c r="CF34" s="368"/>
      <c r="CG34" s="368"/>
      <c r="CH34" s="368"/>
      <c r="CI34" s="368"/>
      <c r="CJ34" s="368"/>
      <c r="CK34" s="368"/>
      <c r="CL34" s="368"/>
      <c r="CM34" s="368"/>
      <c r="CN34" s="181"/>
      <c r="CO34" s="367">
        <f>IF(CQ34="","",MAX(C34:D43,U34:V43,AM34:AN43,BE34:BF43,BW34:BX43)+1)</f>
        <v>17</v>
      </c>
      <c r="CP34" s="367"/>
      <c r="CQ34" s="368" t="str">
        <f>IF('各会計、関係団体の財政状況及び健全化判断比率'!BS7="","",'各会計、関係団体の財政状況及び健全化判断比率'!BS7)</f>
        <v>度会土地開発公社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〇</v>
      </c>
      <c r="DH34" s="365"/>
      <c r="DI34" s="208"/>
    </row>
    <row r="35" spans="1:113" ht="32.25" customHeight="1" x14ac:dyDescent="0.2">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8</v>
      </c>
      <c r="BX35" s="367"/>
      <c r="BY35" s="368" t="str">
        <f>IF('各会計、関係団体の財政状況及び健全化判断比率'!B69="","",'各会計、関係団体の財政状況及び健全化判断比率'!B69)</f>
        <v>わたらい老人福祉施設組合（特別養護老人ホーム高砂寮特別会計）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9</v>
      </c>
      <c r="BX36" s="367"/>
      <c r="BY36" s="368" t="str">
        <f>IF('各会計、関係団体の財政状況及び健全化判断比率'!B70="","",'各会計、関係団体の財政状況及び健全化判断比率'!B70)</f>
        <v>わたらい老人福祉施設組合（指定通所介護事業所高砂寮特別会計）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5</v>
      </c>
      <c r="V37" s="367"/>
      <c r="W37" s="368" t="str">
        <f>IF('各会計、関係団体の財政状況及び健全化判断比率'!B31="","",'各会計、関係団体の財政状況及び健全化判断比率'!B31)</f>
        <v>介護サービス事業特別会計</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10</v>
      </c>
      <c r="BX37" s="367"/>
      <c r="BY37" s="368" t="str">
        <f>IF('各会計、関係団体の財政状況及び健全化判断比率'!B71="","",'各会計、関係団体の財政状況及び健全化判断比率'!B71)</f>
        <v>わたらい老人福祉施設組合（特別養護老人ホーム真砂寮特別会計）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11</v>
      </c>
      <c r="BX38" s="367"/>
      <c r="BY38" s="368" t="str">
        <f>IF('各会計、関係団体の財政状況及び健全化判断比率'!B72="","",'各会計、関係団体の財政状況及び健全化判断比率'!B72)</f>
        <v>わたらい老人福祉施設組合（特別養護老人ホームわたらい緑清苑特別会計）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12</v>
      </c>
      <c r="BX39" s="367"/>
      <c r="BY39" s="368" t="str">
        <f>IF('各会計、関係団体の財政状況及び健全化判断比率'!B73="","",'各会計、関係団体の財政状況及び健全化判断比率'!B73)</f>
        <v>三重県市町総合事務組合（一般会計）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13</v>
      </c>
      <c r="BX40" s="367"/>
      <c r="BY40" s="368" t="str">
        <f>IF('各会計、関係団体の財政状況及び健全化判断比率'!B74="","",'各会計、関係団体の財政状況及び健全化判断比率'!B74)</f>
        <v>三重県市町総合事務組合（共同研修特別会計）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14</v>
      </c>
      <c r="BX41" s="367"/>
      <c r="BY41" s="368" t="str">
        <f>IF('各会計、関係団体の財政状況及び健全化判断比率'!B75="","",'各会計、関係団体の財政状況及び健全化判断比率'!B75)</f>
        <v>三重県市町総合事務組合（デジタル地図特別会計）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15</v>
      </c>
      <c r="BX42" s="367"/>
      <c r="BY42" s="368" t="str">
        <f>IF('各会計、関係団体の財政状況及び健全化判断比率'!B76="","",'各会計、関係団体の財政状況及び健全化判断比率'!B76)</f>
        <v>三重県市町総合事務組合（物品特別会計）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16</v>
      </c>
      <c r="BX43" s="367"/>
      <c r="BY43" s="368" t="str">
        <f>IF('各会計、関係団体の財政状況及び健全化判断比率'!B77="","",'各会計、関係団体の財政状況及び健全化判断比率'!B77)</f>
        <v>三重県市町総合事務組合（退職手当特別会計）</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lyHTP0K5SxcJRF/wFPAhbRFvd7J6resk9fmlzBQmVduXagYMRONF1lFJT1wKiVqgsCyaN9vLtE4i5K/PDA5JVQ==" saltValue="+YcCm5Mt6Y5tVqdwOq1tV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G28"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531</v>
      </c>
      <c r="D34" s="1151"/>
      <c r="E34" s="1152"/>
      <c r="F34" s="32">
        <v>2.31</v>
      </c>
      <c r="G34" s="33">
        <v>2.99</v>
      </c>
      <c r="H34" s="33">
        <v>3.55</v>
      </c>
      <c r="I34" s="33">
        <v>4.22</v>
      </c>
      <c r="J34" s="34">
        <v>4.79</v>
      </c>
      <c r="K34" s="22"/>
      <c r="L34" s="22"/>
      <c r="M34" s="22"/>
      <c r="N34" s="22"/>
      <c r="O34" s="22"/>
      <c r="P34" s="22"/>
    </row>
    <row r="35" spans="1:16" ht="39" customHeight="1" x14ac:dyDescent="0.2">
      <c r="A35" s="22"/>
      <c r="B35" s="35"/>
      <c r="C35" s="1145" t="s">
        <v>532</v>
      </c>
      <c r="D35" s="1146"/>
      <c r="E35" s="1147"/>
      <c r="F35" s="36">
        <v>2.2999999999999998</v>
      </c>
      <c r="G35" s="37">
        <v>3.07</v>
      </c>
      <c r="H35" s="37">
        <v>3.94</v>
      </c>
      <c r="I35" s="37">
        <v>3.24</v>
      </c>
      <c r="J35" s="38">
        <v>3.1</v>
      </c>
      <c r="K35" s="22"/>
      <c r="L35" s="22"/>
      <c r="M35" s="22"/>
      <c r="N35" s="22"/>
      <c r="O35" s="22"/>
      <c r="P35" s="22"/>
    </row>
    <row r="36" spans="1:16" ht="39" customHeight="1" x14ac:dyDescent="0.2">
      <c r="A36" s="22"/>
      <c r="B36" s="35"/>
      <c r="C36" s="1145" t="s">
        <v>533</v>
      </c>
      <c r="D36" s="1146"/>
      <c r="E36" s="1147"/>
      <c r="F36" s="36">
        <v>4.93</v>
      </c>
      <c r="G36" s="37">
        <v>5.66</v>
      </c>
      <c r="H36" s="37">
        <v>5.42</v>
      </c>
      <c r="I36" s="37">
        <v>5.18</v>
      </c>
      <c r="J36" s="38">
        <v>2.91</v>
      </c>
      <c r="K36" s="22"/>
      <c r="L36" s="22"/>
      <c r="M36" s="22"/>
      <c r="N36" s="22"/>
      <c r="O36" s="22"/>
      <c r="P36" s="22"/>
    </row>
    <row r="37" spans="1:16" ht="39" customHeight="1" x14ac:dyDescent="0.2">
      <c r="A37" s="22"/>
      <c r="B37" s="35"/>
      <c r="C37" s="1145" t="s">
        <v>534</v>
      </c>
      <c r="D37" s="1146"/>
      <c r="E37" s="1147"/>
      <c r="F37" s="36">
        <v>2.1</v>
      </c>
      <c r="G37" s="37">
        <v>0.3</v>
      </c>
      <c r="H37" s="37">
        <v>0.5</v>
      </c>
      <c r="I37" s="37">
        <v>1.01</v>
      </c>
      <c r="J37" s="38">
        <v>0.37</v>
      </c>
      <c r="K37" s="22"/>
      <c r="L37" s="22"/>
      <c r="M37" s="22"/>
      <c r="N37" s="22"/>
      <c r="O37" s="22"/>
      <c r="P37" s="22"/>
    </row>
    <row r="38" spans="1:16" ht="39" customHeight="1" x14ac:dyDescent="0.2">
      <c r="A38" s="22"/>
      <c r="B38" s="35"/>
      <c r="C38" s="1145" t="s">
        <v>535</v>
      </c>
      <c r="D38" s="1146"/>
      <c r="E38" s="1147"/>
      <c r="F38" s="36">
        <v>0.2</v>
      </c>
      <c r="G38" s="37">
        <v>0.21</v>
      </c>
      <c r="H38" s="37">
        <v>0.2</v>
      </c>
      <c r="I38" s="37">
        <v>0.22</v>
      </c>
      <c r="J38" s="38">
        <v>0.16</v>
      </c>
      <c r="K38" s="22"/>
      <c r="L38" s="22"/>
      <c r="M38" s="22"/>
      <c r="N38" s="22"/>
      <c r="O38" s="22"/>
      <c r="P38" s="22"/>
    </row>
    <row r="39" spans="1:16" ht="39" customHeight="1" x14ac:dyDescent="0.2">
      <c r="A39" s="22"/>
      <c r="B39" s="35"/>
      <c r="C39" s="1145" t="s">
        <v>536</v>
      </c>
      <c r="D39" s="1146"/>
      <c r="E39" s="1147"/>
      <c r="F39" s="36">
        <v>0.01</v>
      </c>
      <c r="G39" s="37">
        <v>0.05</v>
      </c>
      <c r="H39" s="37">
        <v>0</v>
      </c>
      <c r="I39" s="37">
        <v>0</v>
      </c>
      <c r="J39" s="38">
        <v>7.0000000000000007E-2</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537</v>
      </c>
      <c r="D42" s="1146"/>
      <c r="E42" s="1147"/>
      <c r="F42" s="36" t="s">
        <v>486</v>
      </c>
      <c r="G42" s="37" t="s">
        <v>486</v>
      </c>
      <c r="H42" s="37" t="s">
        <v>486</v>
      </c>
      <c r="I42" s="37" t="s">
        <v>486</v>
      </c>
      <c r="J42" s="38" t="s">
        <v>486</v>
      </c>
      <c r="K42" s="22"/>
      <c r="L42" s="22"/>
      <c r="M42" s="22"/>
      <c r="N42" s="22"/>
      <c r="O42" s="22"/>
      <c r="P42" s="22"/>
    </row>
    <row r="43" spans="1:16" ht="39" customHeight="1" thickBot="1" x14ac:dyDescent="0.25">
      <c r="A43" s="22"/>
      <c r="B43" s="40"/>
      <c r="C43" s="1148" t="s">
        <v>538</v>
      </c>
      <c r="D43" s="1149"/>
      <c r="E43" s="1150"/>
      <c r="F43" s="41">
        <v>0.03</v>
      </c>
      <c r="G43" s="42">
        <v>7.0000000000000007E-2</v>
      </c>
      <c r="H43" s="42">
        <v>0.05</v>
      </c>
      <c r="I43" s="42">
        <v>0</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8Ia2Jkmg+5p9iLPwpsy+jhffgdaNGwf9wqp9BwYoQyn+fCpS4nUDzft8JNhL9LeI0P028eQNwxrxsldsaFb5CA==" saltValue="fKEwMJrH31foOnFhzDmx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I40" zoomScaleSheetLayoutView="55" workbookViewId="0">
      <selection activeCell="U52" sqref="U52"/>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317</v>
      </c>
      <c r="L45" s="60">
        <v>318</v>
      </c>
      <c r="M45" s="60">
        <v>319</v>
      </c>
      <c r="N45" s="60">
        <v>318</v>
      </c>
      <c r="O45" s="61">
        <v>323</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2">
      <c r="A47" s="48"/>
      <c r="B47" s="1178"/>
      <c r="C47" s="1179"/>
      <c r="D47" s="62"/>
      <c r="E47" s="1155" t="s">
        <v>12</v>
      </c>
      <c r="F47" s="1155"/>
      <c r="G47" s="1155"/>
      <c r="H47" s="1155"/>
      <c r="I47" s="1155"/>
      <c r="J47" s="1156"/>
      <c r="K47" s="63">
        <v>21</v>
      </c>
      <c r="L47" s="64" t="s">
        <v>486</v>
      </c>
      <c r="M47" s="64" t="s">
        <v>486</v>
      </c>
      <c r="N47" s="64" t="s">
        <v>486</v>
      </c>
      <c r="O47" s="65" t="s">
        <v>486</v>
      </c>
      <c r="P47" s="48"/>
      <c r="Q47" s="48"/>
      <c r="R47" s="48"/>
      <c r="S47" s="48"/>
      <c r="T47" s="48"/>
      <c r="U47" s="48"/>
    </row>
    <row r="48" spans="1:21" ht="30.75" customHeight="1" x14ac:dyDescent="0.2">
      <c r="A48" s="48"/>
      <c r="B48" s="1178"/>
      <c r="C48" s="1179"/>
      <c r="D48" s="62"/>
      <c r="E48" s="1155" t="s">
        <v>13</v>
      </c>
      <c r="F48" s="1155"/>
      <c r="G48" s="1155"/>
      <c r="H48" s="1155"/>
      <c r="I48" s="1155"/>
      <c r="J48" s="1156"/>
      <c r="K48" s="63">
        <v>19</v>
      </c>
      <c r="L48" s="64">
        <v>29</v>
      </c>
      <c r="M48" s="64">
        <v>41</v>
      </c>
      <c r="N48" s="64">
        <v>69</v>
      </c>
      <c r="O48" s="65">
        <v>32</v>
      </c>
      <c r="P48" s="48"/>
      <c r="Q48" s="48"/>
      <c r="R48" s="48"/>
      <c r="S48" s="48"/>
      <c r="T48" s="48"/>
      <c r="U48" s="48"/>
    </row>
    <row r="49" spans="1:21" ht="30.75" customHeight="1" x14ac:dyDescent="0.2">
      <c r="A49" s="48"/>
      <c r="B49" s="1178"/>
      <c r="C49" s="1179"/>
      <c r="D49" s="62"/>
      <c r="E49" s="1155" t="s">
        <v>14</v>
      </c>
      <c r="F49" s="1155"/>
      <c r="G49" s="1155"/>
      <c r="H49" s="1155"/>
      <c r="I49" s="1155"/>
      <c r="J49" s="1156"/>
      <c r="K49" s="63" t="s">
        <v>486</v>
      </c>
      <c r="L49" s="64">
        <v>12</v>
      </c>
      <c r="M49" s="64">
        <v>11</v>
      </c>
      <c r="N49" s="64">
        <v>11</v>
      </c>
      <c r="O49" s="65">
        <v>11</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486</v>
      </c>
      <c r="L50" s="64" t="s">
        <v>486</v>
      </c>
      <c r="M50" s="64" t="s">
        <v>486</v>
      </c>
      <c r="N50" s="64" t="s">
        <v>486</v>
      </c>
      <c r="O50" s="65" t="s">
        <v>486</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486</v>
      </c>
      <c r="L51" s="64" t="s">
        <v>486</v>
      </c>
      <c r="M51" s="64" t="s">
        <v>486</v>
      </c>
      <c r="N51" s="64" t="s">
        <v>486</v>
      </c>
      <c r="O51" s="65" t="s">
        <v>486</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268</v>
      </c>
      <c r="L52" s="64">
        <v>269</v>
      </c>
      <c r="M52" s="64">
        <v>264</v>
      </c>
      <c r="N52" s="64">
        <v>253</v>
      </c>
      <c r="O52" s="65">
        <v>218</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89</v>
      </c>
      <c r="L53" s="69">
        <v>90</v>
      </c>
      <c r="M53" s="69">
        <v>107</v>
      </c>
      <c r="N53" s="69">
        <v>145</v>
      </c>
      <c r="O53" s="70">
        <v>148</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GotPbA4xhMj9R/SlcV8mKs75/PYIyBLrMxMGocKSCfU1p5eaFXcw87haEZ2CDIooze5dGKwLE69wBDgLxLBhA==" saltValue="DtReR7ENKsKXhnCcSMkmZ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H37" zoomScaleSheetLayoutView="100" workbookViewId="0">
      <selection activeCell="N54" sqref="N54"/>
    </sheetView>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96" t="s">
        <v>30</v>
      </c>
      <c r="C41" s="1197"/>
      <c r="D41" s="105"/>
      <c r="E41" s="1198" t="s">
        <v>31</v>
      </c>
      <c r="F41" s="1198"/>
      <c r="G41" s="1198"/>
      <c r="H41" s="1199"/>
      <c r="I41" s="355">
        <v>2922</v>
      </c>
      <c r="J41" s="356">
        <v>2830</v>
      </c>
      <c r="K41" s="356">
        <v>3016</v>
      </c>
      <c r="L41" s="356">
        <v>2842</v>
      </c>
      <c r="M41" s="357">
        <v>2634</v>
      </c>
    </row>
    <row r="42" spans="2:13" ht="27.75" customHeight="1" x14ac:dyDescent="0.2">
      <c r="B42" s="1186"/>
      <c r="C42" s="1187"/>
      <c r="D42" s="106"/>
      <c r="E42" s="1190" t="s">
        <v>32</v>
      </c>
      <c r="F42" s="1190"/>
      <c r="G42" s="1190"/>
      <c r="H42" s="1191"/>
      <c r="I42" s="358" t="s">
        <v>486</v>
      </c>
      <c r="J42" s="359" t="s">
        <v>486</v>
      </c>
      <c r="K42" s="359" t="s">
        <v>486</v>
      </c>
      <c r="L42" s="359" t="s">
        <v>486</v>
      </c>
      <c r="M42" s="360" t="s">
        <v>486</v>
      </c>
    </row>
    <row r="43" spans="2:13" ht="27.75" customHeight="1" x14ac:dyDescent="0.2">
      <c r="B43" s="1186"/>
      <c r="C43" s="1187"/>
      <c r="D43" s="106"/>
      <c r="E43" s="1190" t="s">
        <v>33</v>
      </c>
      <c r="F43" s="1190"/>
      <c r="G43" s="1190"/>
      <c r="H43" s="1191"/>
      <c r="I43" s="358">
        <v>631</v>
      </c>
      <c r="J43" s="359">
        <v>686</v>
      </c>
      <c r="K43" s="359">
        <v>704</v>
      </c>
      <c r="L43" s="359">
        <v>754</v>
      </c>
      <c r="M43" s="360">
        <v>851</v>
      </c>
    </row>
    <row r="44" spans="2:13" ht="27.75" customHeight="1" x14ac:dyDescent="0.2">
      <c r="B44" s="1186"/>
      <c r="C44" s="1187"/>
      <c r="D44" s="106"/>
      <c r="E44" s="1190" t="s">
        <v>34</v>
      </c>
      <c r="F44" s="1190"/>
      <c r="G44" s="1190"/>
      <c r="H44" s="1191"/>
      <c r="I44" s="358">
        <v>79</v>
      </c>
      <c r="J44" s="359">
        <v>68</v>
      </c>
      <c r="K44" s="359">
        <v>58</v>
      </c>
      <c r="L44" s="359">
        <v>46</v>
      </c>
      <c r="M44" s="360">
        <v>36</v>
      </c>
    </row>
    <row r="45" spans="2:13" ht="27.75" customHeight="1" x14ac:dyDescent="0.2">
      <c r="B45" s="1186"/>
      <c r="C45" s="1187"/>
      <c r="D45" s="106"/>
      <c r="E45" s="1190" t="s">
        <v>35</v>
      </c>
      <c r="F45" s="1190"/>
      <c r="G45" s="1190"/>
      <c r="H45" s="1191"/>
      <c r="I45" s="358">
        <v>563</v>
      </c>
      <c r="J45" s="359">
        <v>531</v>
      </c>
      <c r="K45" s="359">
        <v>518</v>
      </c>
      <c r="L45" s="359">
        <v>476</v>
      </c>
      <c r="M45" s="360">
        <v>480</v>
      </c>
    </row>
    <row r="46" spans="2:13" ht="27.75" customHeight="1" x14ac:dyDescent="0.2">
      <c r="B46" s="1186"/>
      <c r="C46" s="1187"/>
      <c r="D46" s="107"/>
      <c r="E46" s="1190" t="s">
        <v>36</v>
      </c>
      <c r="F46" s="1190"/>
      <c r="G46" s="1190"/>
      <c r="H46" s="1191"/>
      <c r="I46" s="358" t="s">
        <v>486</v>
      </c>
      <c r="J46" s="359" t="s">
        <v>486</v>
      </c>
      <c r="K46" s="359" t="s">
        <v>486</v>
      </c>
      <c r="L46" s="359" t="s">
        <v>486</v>
      </c>
      <c r="M46" s="360" t="s">
        <v>486</v>
      </c>
    </row>
    <row r="47" spans="2:13" ht="27.75" customHeight="1" x14ac:dyDescent="0.2">
      <c r="B47" s="1186"/>
      <c r="C47" s="1187"/>
      <c r="D47" s="108"/>
      <c r="E47" s="1200" t="s">
        <v>37</v>
      </c>
      <c r="F47" s="1201"/>
      <c r="G47" s="1201"/>
      <c r="H47" s="1202"/>
      <c r="I47" s="358" t="s">
        <v>486</v>
      </c>
      <c r="J47" s="359" t="s">
        <v>486</v>
      </c>
      <c r="K47" s="359" t="s">
        <v>486</v>
      </c>
      <c r="L47" s="359" t="s">
        <v>486</v>
      </c>
      <c r="M47" s="360" t="s">
        <v>486</v>
      </c>
    </row>
    <row r="48" spans="2:13" ht="27.75" customHeight="1" x14ac:dyDescent="0.2">
      <c r="B48" s="1186"/>
      <c r="C48" s="1187"/>
      <c r="D48" s="106"/>
      <c r="E48" s="1190" t="s">
        <v>38</v>
      </c>
      <c r="F48" s="1190"/>
      <c r="G48" s="1190"/>
      <c r="H48" s="1191"/>
      <c r="I48" s="358" t="s">
        <v>486</v>
      </c>
      <c r="J48" s="359" t="s">
        <v>486</v>
      </c>
      <c r="K48" s="359" t="s">
        <v>486</v>
      </c>
      <c r="L48" s="359" t="s">
        <v>486</v>
      </c>
      <c r="M48" s="360" t="s">
        <v>486</v>
      </c>
    </row>
    <row r="49" spans="2:13" ht="27.75" customHeight="1" x14ac:dyDescent="0.2">
      <c r="B49" s="1188"/>
      <c r="C49" s="1189"/>
      <c r="D49" s="106"/>
      <c r="E49" s="1190" t="s">
        <v>39</v>
      </c>
      <c r="F49" s="1190"/>
      <c r="G49" s="1190"/>
      <c r="H49" s="1191"/>
      <c r="I49" s="358" t="s">
        <v>486</v>
      </c>
      <c r="J49" s="359" t="s">
        <v>486</v>
      </c>
      <c r="K49" s="359" t="s">
        <v>486</v>
      </c>
      <c r="L49" s="359" t="s">
        <v>486</v>
      </c>
      <c r="M49" s="360" t="s">
        <v>486</v>
      </c>
    </row>
    <row r="50" spans="2:13" ht="27.75" customHeight="1" x14ac:dyDescent="0.2">
      <c r="B50" s="1184" t="s">
        <v>40</v>
      </c>
      <c r="C50" s="1185"/>
      <c r="D50" s="109"/>
      <c r="E50" s="1190" t="s">
        <v>41</v>
      </c>
      <c r="F50" s="1190"/>
      <c r="G50" s="1190"/>
      <c r="H50" s="1191"/>
      <c r="I50" s="358">
        <v>3141</v>
      </c>
      <c r="J50" s="359">
        <v>3334</v>
      </c>
      <c r="K50" s="359">
        <v>3749</v>
      </c>
      <c r="L50" s="359">
        <v>4042</v>
      </c>
      <c r="M50" s="360">
        <v>4178</v>
      </c>
    </row>
    <row r="51" spans="2:13" ht="27.75" customHeight="1" x14ac:dyDescent="0.2">
      <c r="B51" s="1186"/>
      <c r="C51" s="1187"/>
      <c r="D51" s="106"/>
      <c r="E51" s="1190" t="s">
        <v>42</v>
      </c>
      <c r="F51" s="1190"/>
      <c r="G51" s="1190"/>
      <c r="H51" s="1191"/>
      <c r="I51" s="358" t="s">
        <v>486</v>
      </c>
      <c r="J51" s="359" t="s">
        <v>486</v>
      </c>
      <c r="K51" s="359" t="s">
        <v>486</v>
      </c>
      <c r="L51" s="359" t="s">
        <v>486</v>
      </c>
      <c r="M51" s="360" t="s">
        <v>486</v>
      </c>
    </row>
    <row r="52" spans="2:13" ht="27.75" customHeight="1" x14ac:dyDescent="0.2">
      <c r="B52" s="1188"/>
      <c r="C52" s="1189"/>
      <c r="D52" s="106"/>
      <c r="E52" s="1190" t="s">
        <v>43</v>
      </c>
      <c r="F52" s="1190"/>
      <c r="G52" s="1190"/>
      <c r="H52" s="1191"/>
      <c r="I52" s="358">
        <v>2338</v>
      </c>
      <c r="J52" s="359">
        <v>2348</v>
      </c>
      <c r="K52" s="359">
        <v>2248</v>
      </c>
      <c r="L52" s="359">
        <v>2117</v>
      </c>
      <c r="M52" s="360">
        <v>2213</v>
      </c>
    </row>
    <row r="53" spans="2:13" ht="27.75" customHeight="1" thickBot="1" x14ac:dyDescent="0.25">
      <c r="B53" s="1192" t="s">
        <v>19</v>
      </c>
      <c r="C53" s="1193"/>
      <c r="D53" s="110"/>
      <c r="E53" s="1194" t="s">
        <v>44</v>
      </c>
      <c r="F53" s="1194"/>
      <c r="G53" s="1194"/>
      <c r="H53" s="1195"/>
      <c r="I53" s="361">
        <v>-1284</v>
      </c>
      <c r="J53" s="362">
        <v>-1566</v>
      </c>
      <c r="K53" s="362">
        <v>-1700</v>
      </c>
      <c r="L53" s="362">
        <v>-2039</v>
      </c>
      <c r="M53" s="363">
        <v>-2390</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9nn3z6AcpPoD4ewRKAdZ0KnkEueZS5P/HHTO+9yAaY4U0JZaF3yIMv+s/j+zr9HDU6dzJM0gkCgYgF96Tv9lhg==" saltValue="E0yCW+/zMVorYjRYiypuy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F52" zoomScale="70" zoomScaleNormal="70" zoomScaleSheetLayoutView="100" workbookViewId="0">
      <selection activeCell="H53" sqref="H53"/>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527</v>
      </c>
      <c r="G54" s="119" t="s">
        <v>528</v>
      </c>
      <c r="H54" s="120" t="s">
        <v>529</v>
      </c>
    </row>
    <row r="55" spans="2:8" ht="52.5" customHeight="1" x14ac:dyDescent="0.2">
      <c r="B55" s="121"/>
      <c r="C55" s="1211" t="s">
        <v>46</v>
      </c>
      <c r="D55" s="1211"/>
      <c r="E55" s="1212"/>
      <c r="F55" s="122">
        <v>1568</v>
      </c>
      <c r="G55" s="122">
        <v>1718</v>
      </c>
      <c r="H55" s="123">
        <v>1686</v>
      </c>
    </row>
    <row r="56" spans="2:8" ht="52.5" customHeight="1" x14ac:dyDescent="0.2">
      <c r="B56" s="124"/>
      <c r="C56" s="1213" t="s">
        <v>47</v>
      </c>
      <c r="D56" s="1213"/>
      <c r="E56" s="1214"/>
      <c r="F56" s="125">
        <v>398</v>
      </c>
      <c r="G56" s="125">
        <v>403</v>
      </c>
      <c r="H56" s="126">
        <v>408</v>
      </c>
    </row>
    <row r="57" spans="2:8" ht="53.25" customHeight="1" x14ac:dyDescent="0.2">
      <c r="B57" s="124"/>
      <c r="C57" s="1215" t="s">
        <v>48</v>
      </c>
      <c r="D57" s="1215"/>
      <c r="E57" s="1216"/>
      <c r="F57" s="127">
        <v>1438</v>
      </c>
      <c r="G57" s="127">
        <v>1576</v>
      </c>
      <c r="H57" s="128">
        <v>1683</v>
      </c>
    </row>
    <row r="58" spans="2:8" ht="45.75" customHeight="1" x14ac:dyDescent="0.2">
      <c r="B58" s="129"/>
      <c r="C58" s="1203" t="s">
        <v>565</v>
      </c>
      <c r="D58" s="1204"/>
      <c r="E58" s="1205"/>
      <c r="F58" s="130">
        <v>525</v>
      </c>
      <c r="G58" s="130">
        <v>638</v>
      </c>
      <c r="H58" s="131">
        <v>749</v>
      </c>
    </row>
    <row r="59" spans="2:8" ht="45.75" customHeight="1" x14ac:dyDescent="0.2">
      <c r="B59" s="129"/>
      <c r="C59" s="1203" t="s">
        <v>566</v>
      </c>
      <c r="D59" s="1204"/>
      <c r="E59" s="1205"/>
      <c r="F59" s="130">
        <v>506</v>
      </c>
      <c r="G59" s="130">
        <v>516</v>
      </c>
      <c r="H59" s="131">
        <v>527</v>
      </c>
    </row>
    <row r="60" spans="2:8" ht="45.75" customHeight="1" x14ac:dyDescent="0.2">
      <c r="B60" s="129"/>
      <c r="C60" s="1203" t="s">
        <v>567</v>
      </c>
      <c r="D60" s="1204"/>
      <c r="E60" s="1205"/>
      <c r="F60" s="130">
        <v>267</v>
      </c>
      <c r="G60" s="130">
        <v>261</v>
      </c>
      <c r="H60" s="131">
        <v>230</v>
      </c>
    </row>
    <row r="61" spans="2:8" ht="45.75" customHeight="1" x14ac:dyDescent="0.2">
      <c r="B61" s="129"/>
      <c r="C61" s="1203" t="s">
        <v>568</v>
      </c>
      <c r="D61" s="1204"/>
      <c r="E61" s="1205"/>
      <c r="F61" s="130">
        <v>28</v>
      </c>
      <c r="G61" s="130">
        <v>63</v>
      </c>
      <c r="H61" s="131">
        <v>95</v>
      </c>
    </row>
    <row r="62" spans="2:8" ht="45.75" customHeight="1" thickBot="1" x14ac:dyDescent="0.25">
      <c r="B62" s="132"/>
      <c r="C62" s="1206" t="s">
        <v>569</v>
      </c>
      <c r="D62" s="1207"/>
      <c r="E62" s="1208"/>
      <c r="F62" s="133">
        <v>33</v>
      </c>
      <c r="G62" s="133">
        <v>33</v>
      </c>
      <c r="H62" s="134">
        <v>33</v>
      </c>
    </row>
    <row r="63" spans="2:8" ht="52.5" customHeight="1" thickBot="1" x14ac:dyDescent="0.25">
      <c r="B63" s="135"/>
      <c r="C63" s="1209" t="s">
        <v>49</v>
      </c>
      <c r="D63" s="1209"/>
      <c r="E63" s="1210"/>
      <c r="F63" s="136">
        <v>3404</v>
      </c>
      <c r="G63" s="136">
        <v>3697</v>
      </c>
      <c r="H63" s="137">
        <v>3776</v>
      </c>
    </row>
    <row r="64" spans="2:8" ht="13" x14ac:dyDescent="0.2"/>
  </sheetData>
  <sheetProtection algorithmName="SHA-512" hashValue="RqhXAdNFkZcfGKa7b0j312L8cjQNgTQD3yYQWYjD4lofWiDVuUhpOb3TozXbggwcz7eAELHjzN4AlJg/uLAYFA==" saltValue="UyYKK7W22FGcMWytVtXsn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524</v>
      </c>
      <c r="G2" s="151"/>
      <c r="H2" s="152"/>
    </row>
    <row r="3" spans="1:8" x14ac:dyDescent="0.2">
      <c r="A3" s="148" t="s">
        <v>517</v>
      </c>
      <c r="B3" s="153"/>
      <c r="C3" s="154"/>
      <c r="D3" s="155">
        <v>54594</v>
      </c>
      <c r="E3" s="156"/>
      <c r="F3" s="157">
        <v>126262</v>
      </c>
      <c r="G3" s="158"/>
      <c r="H3" s="159"/>
    </row>
    <row r="4" spans="1:8" x14ac:dyDescent="0.2">
      <c r="A4" s="160"/>
      <c r="B4" s="161"/>
      <c r="C4" s="162"/>
      <c r="D4" s="163">
        <v>34846</v>
      </c>
      <c r="E4" s="164"/>
      <c r="F4" s="165">
        <v>56769</v>
      </c>
      <c r="G4" s="166"/>
      <c r="H4" s="167"/>
    </row>
    <row r="5" spans="1:8" x14ac:dyDescent="0.2">
      <c r="A5" s="148" t="s">
        <v>519</v>
      </c>
      <c r="B5" s="153"/>
      <c r="C5" s="154"/>
      <c r="D5" s="155">
        <v>46001</v>
      </c>
      <c r="E5" s="156"/>
      <c r="F5" s="157">
        <v>126525</v>
      </c>
      <c r="G5" s="158"/>
      <c r="H5" s="159"/>
    </row>
    <row r="6" spans="1:8" x14ac:dyDescent="0.2">
      <c r="A6" s="160"/>
      <c r="B6" s="161"/>
      <c r="C6" s="162"/>
      <c r="D6" s="163">
        <v>21907</v>
      </c>
      <c r="E6" s="164"/>
      <c r="F6" s="165">
        <v>67052</v>
      </c>
      <c r="G6" s="166"/>
      <c r="H6" s="167"/>
    </row>
    <row r="7" spans="1:8" x14ac:dyDescent="0.2">
      <c r="A7" s="148" t="s">
        <v>520</v>
      </c>
      <c r="B7" s="153"/>
      <c r="C7" s="154"/>
      <c r="D7" s="155">
        <v>101264</v>
      </c>
      <c r="E7" s="156"/>
      <c r="F7" s="157">
        <v>122054</v>
      </c>
      <c r="G7" s="158"/>
      <c r="H7" s="159"/>
    </row>
    <row r="8" spans="1:8" x14ac:dyDescent="0.2">
      <c r="A8" s="160"/>
      <c r="B8" s="161"/>
      <c r="C8" s="162"/>
      <c r="D8" s="163">
        <v>61073</v>
      </c>
      <c r="E8" s="164"/>
      <c r="F8" s="165">
        <v>68298</v>
      </c>
      <c r="G8" s="166"/>
      <c r="H8" s="167"/>
    </row>
    <row r="9" spans="1:8" x14ac:dyDescent="0.2">
      <c r="A9" s="148" t="s">
        <v>521</v>
      </c>
      <c r="B9" s="153"/>
      <c r="C9" s="154"/>
      <c r="D9" s="155">
        <v>61485</v>
      </c>
      <c r="E9" s="156"/>
      <c r="F9" s="157">
        <v>111644</v>
      </c>
      <c r="G9" s="158"/>
      <c r="H9" s="159"/>
    </row>
    <row r="10" spans="1:8" x14ac:dyDescent="0.2">
      <c r="A10" s="160"/>
      <c r="B10" s="161"/>
      <c r="C10" s="162"/>
      <c r="D10" s="163">
        <v>26649</v>
      </c>
      <c r="E10" s="164"/>
      <c r="F10" s="165">
        <v>66606</v>
      </c>
      <c r="G10" s="166"/>
      <c r="H10" s="167"/>
    </row>
    <row r="11" spans="1:8" x14ac:dyDescent="0.2">
      <c r="A11" s="148" t="s">
        <v>522</v>
      </c>
      <c r="B11" s="153"/>
      <c r="C11" s="154"/>
      <c r="D11" s="155">
        <v>54790</v>
      </c>
      <c r="E11" s="156"/>
      <c r="F11" s="157">
        <v>127917</v>
      </c>
      <c r="G11" s="158"/>
      <c r="H11" s="159"/>
    </row>
    <row r="12" spans="1:8" x14ac:dyDescent="0.2">
      <c r="A12" s="160"/>
      <c r="B12" s="161"/>
      <c r="C12" s="168"/>
      <c r="D12" s="163">
        <v>31669</v>
      </c>
      <c r="E12" s="164"/>
      <c r="F12" s="165">
        <v>69746</v>
      </c>
      <c r="G12" s="166"/>
      <c r="H12" s="167"/>
    </row>
    <row r="13" spans="1:8" x14ac:dyDescent="0.2">
      <c r="A13" s="148"/>
      <c r="B13" s="153"/>
      <c r="C13" s="169"/>
      <c r="D13" s="170">
        <v>63627</v>
      </c>
      <c r="E13" s="171"/>
      <c r="F13" s="172">
        <v>122880</v>
      </c>
      <c r="G13" s="173"/>
      <c r="H13" s="159"/>
    </row>
    <row r="14" spans="1:8" x14ac:dyDescent="0.2">
      <c r="A14" s="160"/>
      <c r="B14" s="161"/>
      <c r="C14" s="162"/>
      <c r="D14" s="163">
        <v>35229</v>
      </c>
      <c r="E14" s="164"/>
      <c r="F14" s="165">
        <v>65694</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4.97</v>
      </c>
      <c r="C19" s="174">
        <f>ROUND(VALUE(SUBSTITUTE(実質収支比率等に係る経年分析!G$48,"▲","-")),2)</f>
        <v>5.75</v>
      </c>
      <c r="D19" s="174">
        <f>ROUND(VALUE(SUBSTITUTE(実質収支比率等に係る経年分析!H$48,"▲","-")),2)</f>
        <v>5.48</v>
      </c>
      <c r="E19" s="174">
        <f>ROUND(VALUE(SUBSTITUTE(実質収支比率等に係る経年分析!I$48,"▲","-")),2)</f>
        <v>5.18</v>
      </c>
      <c r="F19" s="174">
        <f>ROUND(VALUE(SUBSTITUTE(実質収支比率等に係る経年分析!J$48,"▲","-")),2)</f>
        <v>2.91</v>
      </c>
    </row>
    <row r="20" spans="1:11" x14ac:dyDescent="0.2">
      <c r="A20" s="174" t="s">
        <v>53</v>
      </c>
      <c r="B20" s="174">
        <f>ROUND(VALUE(SUBSTITUTE(実質収支比率等に係る経年分析!F$47,"▲","-")),2)</f>
        <v>49.36</v>
      </c>
      <c r="C20" s="174">
        <f>ROUND(VALUE(SUBSTITUTE(実質収支比率等に係る経年分析!G$47,"▲","-")),2)</f>
        <v>46.43</v>
      </c>
      <c r="D20" s="174">
        <f>ROUND(VALUE(SUBSTITUTE(実質収支比率等に係る経年分析!H$47,"▲","-")),2)</f>
        <v>50.09</v>
      </c>
      <c r="E20" s="174">
        <f>ROUND(VALUE(SUBSTITUTE(実質収支比率等に係る経年分析!I$47,"▲","-")),2)</f>
        <v>56.3</v>
      </c>
      <c r="F20" s="174">
        <f>ROUND(VALUE(SUBSTITUTE(実質収支比率等に係る経年分析!J$47,"▲","-")),2)</f>
        <v>56.22</v>
      </c>
    </row>
    <row r="21" spans="1:11" x14ac:dyDescent="0.2">
      <c r="A21" s="174" t="s">
        <v>54</v>
      </c>
      <c r="B21" s="174">
        <f>IF(ISNUMBER(VALUE(SUBSTITUTE(実質収支比率等に係る経年分析!F$49,"▲","-"))),ROUND(VALUE(SUBSTITUTE(実質収支比率等に係る経年分析!F$49,"▲","-")),2),NA())</f>
        <v>0.55000000000000004</v>
      </c>
      <c r="C21" s="174">
        <f>IF(ISNUMBER(VALUE(SUBSTITUTE(実質収支比率等に係る経年分析!G$49,"▲","-"))),ROUND(VALUE(SUBSTITUTE(実質収支比率等に係る経年分析!G$49,"▲","-")),2),NA())</f>
        <v>2.02</v>
      </c>
      <c r="D21" s="174">
        <f>IF(ISNUMBER(VALUE(SUBSTITUTE(実質収支比率等に係る経年分析!H$49,"▲","-"))),ROUND(VALUE(SUBSTITUTE(実質収支比率等に係る経年分析!H$49,"▲","-")),2),NA())</f>
        <v>7.88</v>
      </c>
      <c r="E21" s="174">
        <f>IF(ISNUMBER(VALUE(SUBSTITUTE(実質収支比率等に係る経年分析!I$49,"▲","-"))),ROUND(VALUE(SUBSTITUTE(実質収支比率等に係る経年分析!I$49,"▲","-")),2),NA())</f>
        <v>4.4400000000000004</v>
      </c>
      <c r="F21" s="174">
        <f>IF(ISNUMBER(VALUE(SUBSTITUTE(実質収支比率等に係る経年分析!J$49,"▲","-"))),ROUND(VALUE(SUBSTITUTE(実質収支比率等に係る経年分析!J$49,"▲","-")),2),NA())</f>
        <v>-3.43</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7.0000000000000007E-2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0.05</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7.0000000000000007E-2</v>
      </c>
    </row>
    <row r="32" spans="1:11" x14ac:dyDescent="0.2">
      <c r="A32" s="175" t="str">
        <f>IF(連結実質赤字比率に係る赤字・黒字の構成分析!C$38="",NA(),連結実質赤字比率に係る赤字・黒字の構成分析!C$38)</f>
        <v>介護サービス事業特別会計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0.16</v>
      </c>
    </row>
    <row r="33" spans="1:16" x14ac:dyDescent="0.2">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0.37</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4.93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5.66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5.42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5.18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2.91</v>
      </c>
    </row>
    <row r="35" spans="1:16" x14ac:dyDescent="0.2">
      <c r="A35" s="175" t="str">
        <f>IF(連結実質赤字比率に係る赤字・黒字の構成分析!C$35="",NA(),連結実質赤字比率に係る赤字・黒字の構成分析!C$35)</f>
        <v>国民健康保険特別会計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2.2999999999999998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3.07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3.94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3.24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3.1</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2.31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2.99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3.55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4.22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4.79</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268</v>
      </c>
      <c r="E42" s="176"/>
      <c r="F42" s="176"/>
      <c r="G42" s="176">
        <f>'実質公債費比率（分子）の構造'!L$52</f>
        <v>269</v>
      </c>
      <c r="H42" s="176"/>
      <c r="I42" s="176"/>
      <c r="J42" s="176">
        <f>'実質公債費比率（分子）の構造'!M$52</f>
        <v>264</v>
      </c>
      <c r="K42" s="176"/>
      <c r="L42" s="176"/>
      <c r="M42" s="176">
        <f>'実質公債費比率（分子）の構造'!N$52</f>
        <v>253</v>
      </c>
      <c r="N42" s="176"/>
      <c r="O42" s="176"/>
      <c r="P42" s="176">
        <f>'実質公債費比率（分子）の構造'!O$52</f>
        <v>218</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t="str">
        <f>'実質公債費比率（分子）の構造'!K$49</f>
        <v>-</v>
      </c>
      <c r="C45" s="176"/>
      <c r="D45" s="176"/>
      <c r="E45" s="176">
        <f>'実質公債費比率（分子）の構造'!L$49</f>
        <v>12</v>
      </c>
      <c r="F45" s="176"/>
      <c r="G45" s="176"/>
      <c r="H45" s="176">
        <f>'実質公債費比率（分子）の構造'!M$49</f>
        <v>11</v>
      </c>
      <c r="I45" s="176"/>
      <c r="J45" s="176"/>
      <c r="K45" s="176">
        <f>'実質公債費比率（分子）の構造'!N$49</f>
        <v>11</v>
      </c>
      <c r="L45" s="176"/>
      <c r="M45" s="176"/>
      <c r="N45" s="176">
        <f>'実質公債費比率（分子）の構造'!O$49</f>
        <v>11</v>
      </c>
      <c r="O45" s="176"/>
      <c r="P45" s="176"/>
    </row>
    <row r="46" spans="1:16" x14ac:dyDescent="0.2">
      <c r="A46" s="176" t="s">
        <v>64</v>
      </c>
      <c r="B46" s="176">
        <f>'実質公債費比率（分子）の構造'!K$48</f>
        <v>19</v>
      </c>
      <c r="C46" s="176"/>
      <c r="D46" s="176"/>
      <c r="E46" s="176">
        <f>'実質公債費比率（分子）の構造'!L$48</f>
        <v>29</v>
      </c>
      <c r="F46" s="176"/>
      <c r="G46" s="176"/>
      <c r="H46" s="176">
        <f>'実質公債費比率（分子）の構造'!M$48</f>
        <v>41</v>
      </c>
      <c r="I46" s="176"/>
      <c r="J46" s="176"/>
      <c r="K46" s="176">
        <f>'実質公債費比率（分子）の構造'!N$48</f>
        <v>69</v>
      </c>
      <c r="L46" s="176"/>
      <c r="M46" s="176"/>
      <c r="N46" s="176">
        <f>'実質公債費比率（分子）の構造'!O$48</f>
        <v>32</v>
      </c>
      <c r="O46" s="176"/>
      <c r="P46" s="176"/>
    </row>
    <row r="47" spans="1:16" x14ac:dyDescent="0.2">
      <c r="A47" s="176" t="s">
        <v>12</v>
      </c>
      <c r="B47" s="176">
        <f>'実質公債費比率（分子）の構造'!K$47</f>
        <v>21</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317</v>
      </c>
      <c r="C49" s="176"/>
      <c r="D49" s="176"/>
      <c r="E49" s="176">
        <f>'実質公債費比率（分子）の構造'!L$45</f>
        <v>318</v>
      </c>
      <c r="F49" s="176"/>
      <c r="G49" s="176"/>
      <c r="H49" s="176">
        <f>'実質公債費比率（分子）の構造'!M$45</f>
        <v>319</v>
      </c>
      <c r="I49" s="176"/>
      <c r="J49" s="176"/>
      <c r="K49" s="176">
        <f>'実質公債費比率（分子）の構造'!N$45</f>
        <v>318</v>
      </c>
      <c r="L49" s="176"/>
      <c r="M49" s="176"/>
      <c r="N49" s="176">
        <f>'実質公債費比率（分子）の構造'!O$45</f>
        <v>323</v>
      </c>
      <c r="O49" s="176"/>
      <c r="P49" s="176"/>
    </row>
    <row r="50" spans="1:16" x14ac:dyDescent="0.2">
      <c r="A50" s="176" t="s">
        <v>67</v>
      </c>
      <c r="B50" s="176" t="e">
        <f>NA()</f>
        <v>#N/A</v>
      </c>
      <c r="C50" s="176">
        <f>IF(ISNUMBER('実質公債費比率（分子）の構造'!K$53),'実質公債費比率（分子）の構造'!K$53,NA())</f>
        <v>89</v>
      </c>
      <c r="D50" s="176" t="e">
        <f>NA()</f>
        <v>#N/A</v>
      </c>
      <c r="E50" s="176" t="e">
        <f>NA()</f>
        <v>#N/A</v>
      </c>
      <c r="F50" s="176">
        <f>IF(ISNUMBER('実質公債費比率（分子）の構造'!L$53),'実質公債費比率（分子）の構造'!L$53,NA())</f>
        <v>90</v>
      </c>
      <c r="G50" s="176" t="e">
        <f>NA()</f>
        <v>#N/A</v>
      </c>
      <c r="H50" s="176" t="e">
        <f>NA()</f>
        <v>#N/A</v>
      </c>
      <c r="I50" s="176">
        <f>IF(ISNUMBER('実質公債費比率（分子）の構造'!M$53),'実質公債費比率（分子）の構造'!M$53,NA())</f>
        <v>107</v>
      </c>
      <c r="J50" s="176" t="e">
        <f>NA()</f>
        <v>#N/A</v>
      </c>
      <c r="K50" s="176" t="e">
        <f>NA()</f>
        <v>#N/A</v>
      </c>
      <c r="L50" s="176">
        <f>IF(ISNUMBER('実質公債費比率（分子）の構造'!N$53),'実質公債費比率（分子）の構造'!N$53,NA())</f>
        <v>145</v>
      </c>
      <c r="M50" s="176" t="e">
        <f>NA()</f>
        <v>#N/A</v>
      </c>
      <c r="N50" s="176" t="e">
        <f>NA()</f>
        <v>#N/A</v>
      </c>
      <c r="O50" s="176">
        <f>IF(ISNUMBER('実質公債費比率（分子）の構造'!O$53),'実質公債費比率（分子）の構造'!O$53,NA())</f>
        <v>148</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2338</v>
      </c>
      <c r="E56" s="175"/>
      <c r="F56" s="175"/>
      <c r="G56" s="175">
        <f>'将来負担比率（分子）の構造'!J$52</f>
        <v>2348</v>
      </c>
      <c r="H56" s="175"/>
      <c r="I56" s="175"/>
      <c r="J56" s="175">
        <f>'将来負担比率（分子）の構造'!K$52</f>
        <v>2248</v>
      </c>
      <c r="K56" s="175"/>
      <c r="L56" s="175"/>
      <c r="M56" s="175">
        <f>'将来負担比率（分子）の構造'!L$52</f>
        <v>2117</v>
      </c>
      <c r="N56" s="175"/>
      <c r="O56" s="175"/>
      <c r="P56" s="175">
        <f>'将来負担比率（分子）の構造'!M$52</f>
        <v>2213</v>
      </c>
    </row>
    <row r="57" spans="1:16" x14ac:dyDescent="0.2">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41</v>
      </c>
      <c r="B58" s="175"/>
      <c r="C58" s="175"/>
      <c r="D58" s="175">
        <f>'将来負担比率（分子）の構造'!I$50</f>
        <v>3141</v>
      </c>
      <c r="E58" s="175"/>
      <c r="F58" s="175"/>
      <c r="G58" s="175">
        <f>'将来負担比率（分子）の構造'!J$50</f>
        <v>3334</v>
      </c>
      <c r="H58" s="175"/>
      <c r="I58" s="175"/>
      <c r="J58" s="175">
        <f>'将来負担比率（分子）の構造'!K$50</f>
        <v>3749</v>
      </c>
      <c r="K58" s="175"/>
      <c r="L58" s="175"/>
      <c r="M58" s="175">
        <f>'将来負担比率（分子）の構造'!L$50</f>
        <v>4042</v>
      </c>
      <c r="N58" s="175"/>
      <c r="O58" s="175"/>
      <c r="P58" s="175">
        <f>'将来負担比率（分子）の構造'!M$50</f>
        <v>4178</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563</v>
      </c>
      <c r="C62" s="175"/>
      <c r="D62" s="175"/>
      <c r="E62" s="175">
        <f>'将来負担比率（分子）の構造'!J$45</f>
        <v>531</v>
      </c>
      <c r="F62" s="175"/>
      <c r="G62" s="175"/>
      <c r="H62" s="175">
        <f>'将来負担比率（分子）の構造'!K$45</f>
        <v>518</v>
      </c>
      <c r="I62" s="175"/>
      <c r="J62" s="175"/>
      <c r="K62" s="175">
        <f>'将来負担比率（分子）の構造'!L$45</f>
        <v>476</v>
      </c>
      <c r="L62" s="175"/>
      <c r="M62" s="175"/>
      <c r="N62" s="175">
        <f>'将来負担比率（分子）の構造'!M$45</f>
        <v>480</v>
      </c>
      <c r="O62" s="175"/>
      <c r="P62" s="175"/>
    </row>
    <row r="63" spans="1:16" x14ac:dyDescent="0.2">
      <c r="A63" s="175" t="s">
        <v>34</v>
      </c>
      <c r="B63" s="175">
        <f>'将来負担比率（分子）の構造'!I$44</f>
        <v>79</v>
      </c>
      <c r="C63" s="175"/>
      <c r="D63" s="175"/>
      <c r="E63" s="175">
        <f>'将来負担比率（分子）の構造'!J$44</f>
        <v>68</v>
      </c>
      <c r="F63" s="175"/>
      <c r="G63" s="175"/>
      <c r="H63" s="175">
        <f>'将来負担比率（分子）の構造'!K$44</f>
        <v>58</v>
      </c>
      <c r="I63" s="175"/>
      <c r="J63" s="175"/>
      <c r="K63" s="175">
        <f>'将来負担比率（分子）の構造'!L$44</f>
        <v>46</v>
      </c>
      <c r="L63" s="175"/>
      <c r="M63" s="175"/>
      <c r="N63" s="175">
        <f>'将来負担比率（分子）の構造'!M$44</f>
        <v>36</v>
      </c>
      <c r="O63" s="175"/>
      <c r="P63" s="175"/>
    </row>
    <row r="64" spans="1:16" x14ac:dyDescent="0.2">
      <c r="A64" s="175" t="s">
        <v>33</v>
      </c>
      <c r="B64" s="175">
        <f>'将来負担比率（分子）の構造'!I$43</f>
        <v>631</v>
      </c>
      <c r="C64" s="175"/>
      <c r="D64" s="175"/>
      <c r="E64" s="175">
        <f>'将来負担比率（分子）の構造'!J$43</f>
        <v>686</v>
      </c>
      <c r="F64" s="175"/>
      <c r="G64" s="175"/>
      <c r="H64" s="175">
        <f>'将来負担比率（分子）の構造'!K$43</f>
        <v>704</v>
      </c>
      <c r="I64" s="175"/>
      <c r="J64" s="175"/>
      <c r="K64" s="175">
        <f>'将来負担比率（分子）の構造'!L$43</f>
        <v>754</v>
      </c>
      <c r="L64" s="175"/>
      <c r="M64" s="175"/>
      <c r="N64" s="175">
        <f>'将来負担比率（分子）の構造'!M$43</f>
        <v>851</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2922</v>
      </c>
      <c r="C66" s="175"/>
      <c r="D66" s="175"/>
      <c r="E66" s="175">
        <f>'将来負担比率（分子）の構造'!J$41</f>
        <v>2830</v>
      </c>
      <c r="F66" s="175"/>
      <c r="G66" s="175"/>
      <c r="H66" s="175">
        <f>'将来負担比率（分子）の構造'!K$41</f>
        <v>3016</v>
      </c>
      <c r="I66" s="175"/>
      <c r="J66" s="175"/>
      <c r="K66" s="175">
        <f>'将来負担比率（分子）の構造'!L$41</f>
        <v>2842</v>
      </c>
      <c r="L66" s="175"/>
      <c r="M66" s="175"/>
      <c r="N66" s="175">
        <f>'将来負担比率（分子）の構造'!M$41</f>
        <v>2634</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1568</v>
      </c>
      <c r="C72" s="179">
        <f>基金残高に係る経年分析!G55</f>
        <v>1718</v>
      </c>
      <c r="D72" s="179">
        <f>基金残高に係る経年分析!H55</f>
        <v>1686</v>
      </c>
    </row>
    <row r="73" spans="1:16" x14ac:dyDescent="0.2">
      <c r="A73" s="178" t="s">
        <v>74</v>
      </c>
      <c r="B73" s="179">
        <f>基金残高に係る経年分析!F56</f>
        <v>398</v>
      </c>
      <c r="C73" s="179">
        <f>基金残高に係る経年分析!G56</f>
        <v>403</v>
      </c>
      <c r="D73" s="179">
        <f>基金残高に係る経年分析!H56</f>
        <v>408</v>
      </c>
    </row>
    <row r="74" spans="1:16" x14ac:dyDescent="0.2">
      <c r="A74" s="178" t="s">
        <v>75</v>
      </c>
      <c r="B74" s="179">
        <f>基金残高に係る経年分析!F57</f>
        <v>1438</v>
      </c>
      <c r="C74" s="179">
        <f>基金残高に係る経年分析!G57</f>
        <v>1576</v>
      </c>
      <c r="D74" s="179">
        <f>基金残高に係る経年分析!H57</f>
        <v>1683</v>
      </c>
    </row>
  </sheetData>
  <sheetProtection algorithmName="SHA-512" hashValue="3qOGhMcIgcXe4b25zAkd8So6eRjXCUtmBSZuSbQmrZTrb1soODk81JM2M60SELpP+bHVczHEFBxUy/9nLSjqpg==" saltValue="Ce4wMLxOiueeNYPycespK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13"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203</v>
      </c>
      <c r="DI1" s="718"/>
      <c r="DJ1" s="718"/>
      <c r="DK1" s="718"/>
      <c r="DL1" s="718"/>
      <c r="DM1" s="718"/>
      <c r="DN1" s="719"/>
      <c r="DO1" s="214"/>
      <c r="DP1" s="717" t="s">
        <v>204</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9" t="s">
        <v>206</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207</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208</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2">
      <c r="B4" s="679" t="s">
        <v>1</v>
      </c>
      <c r="C4" s="680"/>
      <c r="D4" s="680"/>
      <c r="E4" s="680"/>
      <c r="F4" s="680"/>
      <c r="G4" s="680"/>
      <c r="H4" s="680"/>
      <c r="I4" s="680"/>
      <c r="J4" s="680"/>
      <c r="K4" s="680"/>
      <c r="L4" s="680"/>
      <c r="M4" s="680"/>
      <c r="N4" s="680"/>
      <c r="O4" s="680"/>
      <c r="P4" s="680"/>
      <c r="Q4" s="681"/>
      <c r="R4" s="679" t="s">
        <v>209</v>
      </c>
      <c r="S4" s="680"/>
      <c r="T4" s="680"/>
      <c r="U4" s="680"/>
      <c r="V4" s="680"/>
      <c r="W4" s="680"/>
      <c r="X4" s="680"/>
      <c r="Y4" s="681"/>
      <c r="Z4" s="679" t="s">
        <v>210</v>
      </c>
      <c r="AA4" s="680"/>
      <c r="AB4" s="680"/>
      <c r="AC4" s="681"/>
      <c r="AD4" s="679" t="s">
        <v>211</v>
      </c>
      <c r="AE4" s="680"/>
      <c r="AF4" s="680"/>
      <c r="AG4" s="680"/>
      <c r="AH4" s="680"/>
      <c r="AI4" s="680"/>
      <c r="AJ4" s="680"/>
      <c r="AK4" s="681"/>
      <c r="AL4" s="679" t="s">
        <v>210</v>
      </c>
      <c r="AM4" s="680"/>
      <c r="AN4" s="680"/>
      <c r="AO4" s="681"/>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9" t="s">
        <v>215</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2">
      <c r="B5" s="676" t="s">
        <v>216</v>
      </c>
      <c r="C5" s="677"/>
      <c r="D5" s="677"/>
      <c r="E5" s="677"/>
      <c r="F5" s="677"/>
      <c r="G5" s="677"/>
      <c r="H5" s="677"/>
      <c r="I5" s="677"/>
      <c r="J5" s="677"/>
      <c r="K5" s="677"/>
      <c r="L5" s="677"/>
      <c r="M5" s="677"/>
      <c r="N5" s="677"/>
      <c r="O5" s="677"/>
      <c r="P5" s="677"/>
      <c r="Q5" s="678"/>
      <c r="R5" s="673">
        <v>905233</v>
      </c>
      <c r="S5" s="674"/>
      <c r="T5" s="674"/>
      <c r="U5" s="674"/>
      <c r="V5" s="674"/>
      <c r="W5" s="674"/>
      <c r="X5" s="674"/>
      <c r="Y5" s="702"/>
      <c r="Z5" s="715">
        <v>20</v>
      </c>
      <c r="AA5" s="715"/>
      <c r="AB5" s="715"/>
      <c r="AC5" s="715"/>
      <c r="AD5" s="716">
        <v>905233</v>
      </c>
      <c r="AE5" s="716"/>
      <c r="AF5" s="716"/>
      <c r="AG5" s="716"/>
      <c r="AH5" s="716"/>
      <c r="AI5" s="716"/>
      <c r="AJ5" s="716"/>
      <c r="AK5" s="716"/>
      <c r="AL5" s="703">
        <v>30.2</v>
      </c>
      <c r="AM5" s="685"/>
      <c r="AN5" s="685"/>
      <c r="AO5" s="704"/>
      <c r="AP5" s="676" t="s">
        <v>217</v>
      </c>
      <c r="AQ5" s="677"/>
      <c r="AR5" s="677"/>
      <c r="AS5" s="677"/>
      <c r="AT5" s="677"/>
      <c r="AU5" s="677"/>
      <c r="AV5" s="677"/>
      <c r="AW5" s="677"/>
      <c r="AX5" s="677"/>
      <c r="AY5" s="677"/>
      <c r="AZ5" s="677"/>
      <c r="BA5" s="677"/>
      <c r="BB5" s="677"/>
      <c r="BC5" s="677"/>
      <c r="BD5" s="677"/>
      <c r="BE5" s="677"/>
      <c r="BF5" s="678"/>
      <c r="BG5" s="621">
        <v>905233</v>
      </c>
      <c r="BH5" s="622"/>
      <c r="BI5" s="622"/>
      <c r="BJ5" s="622"/>
      <c r="BK5" s="622"/>
      <c r="BL5" s="622"/>
      <c r="BM5" s="622"/>
      <c r="BN5" s="623"/>
      <c r="BO5" s="659">
        <v>100</v>
      </c>
      <c r="BP5" s="659"/>
      <c r="BQ5" s="659"/>
      <c r="BR5" s="659"/>
      <c r="BS5" s="660" t="s">
        <v>122</v>
      </c>
      <c r="BT5" s="660"/>
      <c r="BU5" s="660"/>
      <c r="BV5" s="660"/>
      <c r="BW5" s="660"/>
      <c r="BX5" s="660"/>
      <c r="BY5" s="660"/>
      <c r="BZ5" s="660"/>
      <c r="CA5" s="660"/>
      <c r="CB5" s="695"/>
      <c r="CD5" s="679" t="s">
        <v>212</v>
      </c>
      <c r="CE5" s="680"/>
      <c r="CF5" s="680"/>
      <c r="CG5" s="680"/>
      <c r="CH5" s="680"/>
      <c r="CI5" s="680"/>
      <c r="CJ5" s="680"/>
      <c r="CK5" s="680"/>
      <c r="CL5" s="680"/>
      <c r="CM5" s="680"/>
      <c r="CN5" s="680"/>
      <c r="CO5" s="680"/>
      <c r="CP5" s="680"/>
      <c r="CQ5" s="681"/>
      <c r="CR5" s="679" t="s">
        <v>218</v>
      </c>
      <c r="CS5" s="680"/>
      <c r="CT5" s="680"/>
      <c r="CU5" s="680"/>
      <c r="CV5" s="680"/>
      <c r="CW5" s="680"/>
      <c r="CX5" s="680"/>
      <c r="CY5" s="681"/>
      <c r="CZ5" s="679" t="s">
        <v>210</v>
      </c>
      <c r="DA5" s="680"/>
      <c r="DB5" s="680"/>
      <c r="DC5" s="681"/>
      <c r="DD5" s="679" t="s">
        <v>219</v>
      </c>
      <c r="DE5" s="680"/>
      <c r="DF5" s="680"/>
      <c r="DG5" s="680"/>
      <c r="DH5" s="680"/>
      <c r="DI5" s="680"/>
      <c r="DJ5" s="680"/>
      <c r="DK5" s="680"/>
      <c r="DL5" s="680"/>
      <c r="DM5" s="680"/>
      <c r="DN5" s="680"/>
      <c r="DO5" s="680"/>
      <c r="DP5" s="681"/>
      <c r="DQ5" s="679" t="s">
        <v>220</v>
      </c>
      <c r="DR5" s="680"/>
      <c r="DS5" s="680"/>
      <c r="DT5" s="680"/>
      <c r="DU5" s="680"/>
      <c r="DV5" s="680"/>
      <c r="DW5" s="680"/>
      <c r="DX5" s="680"/>
      <c r="DY5" s="680"/>
      <c r="DZ5" s="680"/>
      <c r="EA5" s="680"/>
      <c r="EB5" s="680"/>
      <c r="EC5" s="681"/>
    </row>
    <row r="6" spans="2:143" ht="11.25" customHeight="1" x14ac:dyDescent="0.2">
      <c r="B6" s="618" t="s">
        <v>221</v>
      </c>
      <c r="C6" s="619"/>
      <c r="D6" s="619"/>
      <c r="E6" s="619"/>
      <c r="F6" s="619"/>
      <c r="G6" s="619"/>
      <c r="H6" s="619"/>
      <c r="I6" s="619"/>
      <c r="J6" s="619"/>
      <c r="K6" s="619"/>
      <c r="L6" s="619"/>
      <c r="M6" s="619"/>
      <c r="N6" s="619"/>
      <c r="O6" s="619"/>
      <c r="P6" s="619"/>
      <c r="Q6" s="620"/>
      <c r="R6" s="621">
        <v>70615</v>
      </c>
      <c r="S6" s="622"/>
      <c r="T6" s="622"/>
      <c r="U6" s="622"/>
      <c r="V6" s="622"/>
      <c r="W6" s="622"/>
      <c r="X6" s="622"/>
      <c r="Y6" s="623"/>
      <c r="Z6" s="659">
        <v>1.6</v>
      </c>
      <c r="AA6" s="659"/>
      <c r="AB6" s="659"/>
      <c r="AC6" s="659"/>
      <c r="AD6" s="660">
        <v>70615</v>
      </c>
      <c r="AE6" s="660"/>
      <c r="AF6" s="660"/>
      <c r="AG6" s="660"/>
      <c r="AH6" s="660"/>
      <c r="AI6" s="660"/>
      <c r="AJ6" s="660"/>
      <c r="AK6" s="660"/>
      <c r="AL6" s="624">
        <v>2.4</v>
      </c>
      <c r="AM6" s="625"/>
      <c r="AN6" s="625"/>
      <c r="AO6" s="661"/>
      <c r="AP6" s="618" t="s">
        <v>222</v>
      </c>
      <c r="AQ6" s="619"/>
      <c r="AR6" s="619"/>
      <c r="AS6" s="619"/>
      <c r="AT6" s="619"/>
      <c r="AU6" s="619"/>
      <c r="AV6" s="619"/>
      <c r="AW6" s="619"/>
      <c r="AX6" s="619"/>
      <c r="AY6" s="619"/>
      <c r="AZ6" s="619"/>
      <c r="BA6" s="619"/>
      <c r="BB6" s="619"/>
      <c r="BC6" s="619"/>
      <c r="BD6" s="619"/>
      <c r="BE6" s="619"/>
      <c r="BF6" s="620"/>
      <c r="BG6" s="621">
        <v>905233</v>
      </c>
      <c r="BH6" s="622"/>
      <c r="BI6" s="622"/>
      <c r="BJ6" s="622"/>
      <c r="BK6" s="622"/>
      <c r="BL6" s="622"/>
      <c r="BM6" s="622"/>
      <c r="BN6" s="623"/>
      <c r="BO6" s="659">
        <v>100</v>
      </c>
      <c r="BP6" s="659"/>
      <c r="BQ6" s="659"/>
      <c r="BR6" s="659"/>
      <c r="BS6" s="660" t="s">
        <v>122</v>
      </c>
      <c r="BT6" s="660"/>
      <c r="BU6" s="660"/>
      <c r="BV6" s="660"/>
      <c r="BW6" s="660"/>
      <c r="BX6" s="660"/>
      <c r="BY6" s="660"/>
      <c r="BZ6" s="660"/>
      <c r="CA6" s="660"/>
      <c r="CB6" s="695"/>
      <c r="CD6" s="676" t="s">
        <v>223</v>
      </c>
      <c r="CE6" s="677"/>
      <c r="CF6" s="677"/>
      <c r="CG6" s="677"/>
      <c r="CH6" s="677"/>
      <c r="CI6" s="677"/>
      <c r="CJ6" s="677"/>
      <c r="CK6" s="677"/>
      <c r="CL6" s="677"/>
      <c r="CM6" s="677"/>
      <c r="CN6" s="677"/>
      <c r="CO6" s="677"/>
      <c r="CP6" s="677"/>
      <c r="CQ6" s="678"/>
      <c r="CR6" s="621">
        <v>62694</v>
      </c>
      <c r="CS6" s="622"/>
      <c r="CT6" s="622"/>
      <c r="CU6" s="622"/>
      <c r="CV6" s="622"/>
      <c r="CW6" s="622"/>
      <c r="CX6" s="622"/>
      <c r="CY6" s="623"/>
      <c r="CZ6" s="703">
        <v>1.4</v>
      </c>
      <c r="DA6" s="685"/>
      <c r="DB6" s="685"/>
      <c r="DC6" s="705"/>
      <c r="DD6" s="627" t="s">
        <v>122</v>
      </c>
      <c r="DE6" s="622"/>
      <c r="DF6" s="622"/>
      <c r="DG6" s="622"/>
      <c r="DH6" s="622"/>
      <c r="DI6" s="622"/>
      <c r="DJ6" s="622"/>
      <c r="DK6" s="622"/>
      <c r="DL6" s="622"/>
      <c r="DM6" s="622"/>
      <c r="DN6" s="622"/>
      <c r="DO6" s="622"/>
      <c r="DP6" s="623"/>
      <c r="DQ6" s="627">
        <v>62694</v>
      </c>
      <c r="DR6" s="622"/>
      <c r="DS6" s="622"/>
      <c r="DT6" s="622"/>
      <c r="DU6" s="622"/>
      <c r="DV6" s="622"/>
      <c r="DW6" s="622"/>
      <c r="DX6" s="622"/>
      <c r="DY6" s="622"/>
      <c r="DZ6" s="622"/>
      <c r="EA6" s="622"/>
      <c r="EB6" s="622"/>
      <c r="EC6" s="658"/>
    </row>
    <row r="7" spans="2:143" ht="11.25" customHeight="1" x14ac:dyDescent="0.2">
      <c r="B7" s="618" t="s">
        <v>224</v>
      </c>
      <c r="C7" s="619"/>
      <c r="D7" s="619"/>
      <c r="E7" s="619"/>
      <c r="F7" s="619"/>
      <c r="G7" s="619"/>
      <c r="H7" s="619"/>
      <c r="I7" s="619"/>
      <c r="J7" s="619"/>
      <c r="K7" s="619"/>
      <c r="L7" s="619"/>
      <c r="M7" s="619"/>
      <c r="N7" s="619"/>
      <c r="O7" s="619"/>
      <c r="P7" s="619"/>
      <c r="Q7" s="620"/>
      <c r="R7" s="621">
        <v>342</v>
      </c>
      <c r="S7" s="622"/>
      <c r="T7" s="622"/>
      <c r="U7" s="622"/>
      <c r="V7" s="622"/>
      <c r="W7" s="622"/>
      <c r="X7" s="622"/>
      <c r="Y7" s="623"/>
      <c r="Z7" s="659">
        <v>0</v>
      </c>
      <c r="AA7" s="659"/>
      <c r="AB7" s="659"/>
      <c r="AC7" s="659"/>
      <c r="AD7" s="660">
        <v>342</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370639</v>
      </c>
      <c r="BH7" s="622"/>
      <c r="BI7" s="622"/>
      <c r="BJ7" s="622"/>
      <c r="BK7" s="622"/>
      <c r="BL7" s="622"/>
      <c r="BM7" s="622"/>
      <c r="BN7" s="623"/>
      <c r="BO7" s="659">
        <v>40.9</v>
      </c>
      <c r="BP7" s="659"/>
      <c r="BQ7" s="659"/>
      <c r="BR7" s="659"/>
      <c r="BS7" s="660" t="s">
        <v>122</v>
      </c>
      <c r="BT7" s="660"/>
      <c r="BU7" s="660"/>
      <c r="BV7" s="660"/>
      <c r="BW7" s="660"/>
      <c r="BX7" s="660"/>
      <c r="BY7" s="660"/>
      <c r="BZ7" s="660"/>
      <c r="CA7" s="660"/>
      <c r="CB7" s="695"/>
      <c r="CD7" s="618" t="s">
        <v>226</v>
      </c>
      <c r="CE7" s="619"/>
      <c r="CF7" s="619"/>
      <c r="CG7" s="619"/>
      <c r="CH7" s="619"/>
      <c r="CI7" s="619"/>
      <c r="CJ7" s="619"/>
      <c r="CK7" s="619"/>
      <c r="CL7" s="619"/>
      <c r="CM7" s="619"/>
      <c r="CN7" s="619"/>
      <c r="CO7" s="619"/>
      <c r="CP7" s="619"/>
      <c r="CQ7" s="620"/>
      <c r="CR7" s="621">
        <v>776372</v>
      </c>
      <c r="CS7" s="622"/>
      <c r="CT7" s="622"/>
      <c r="CU7" s="622"/>
      <c r="CV7" s="622"/>
      <c r="CW7" s="622"/>
      <c r="CX7" s="622"/>
      <c r="CY7" s="623"/>
      <c r="CZ7" s="659">
        <v>17.8</v>
      </c>
      <c r="DA7" s="659"/>
      <c r="DB7" s="659"/>
      <c r="DC7" s="659"/>
      <c r="DD7" s="627" t="s">
        <v>122</v>
      </c>
      <c r="DE7" s="622"/>
      <c r="DF7" s="622"/>
      <c r="DG7" s="622"/>
      <c r="DH7" s="622"/>
      <c r="DI7" s="622"/>
      <c r="DJ7" s="622"/>
      <c r="DK7" s="622"/>
      <c r="DL7" s="622"/>
      <c r="DM7" s="622"/>
      <c r="DN7" s="622"/>
      <c r="DO7" s="622"/>
      <c r="DP7" s="623"/>
      <c r="DQ7" s="627">
        <v>623446</v>
      </c>
      <c r="DR7" s="622"/>
      <c r="DS7" s="622"/>
      <c r="DT7" s="622"/>
      <c r="DU7" s="622"/>
      <c r="DV7" s="622"/>
      <c r="DW7" s="622"/>
      <c r="DX7" s="622"/>
      <c r="DY7" s="622"/>
      <c r="DZ7" s="622"/>
      <c r="EA7" s="622"/>
      <c r="EB7" s="622"/>
      <c r="EC7" s="658"/>
    </row>
    <row r="8" spans="2:143" ht="11.25" customHeight="1" x14ac:dyDescent="0.2">
      <c r="B8" s="618" t="s">
        <v>227</v>
      </c>
      <c r="C8" s="619"/>
      <c r="D8" s="619"/>
      <c r="E8" s="619"/>
      <c r="F8" s="619"/>
      <c r="G8" s="619"/>
      <c r="H8" s="619"/>
      <c r="I8" s="619"/>
      <c r="J8" s="619"/>
      <c r="K8" s="619"/>
      <c r="L8" s="619"/>
      <c r="M8" s="619"/>
      <c r="N8" s="619"/>
      <c r="O8" s="619"/>
      <c r="P8" s="619"/>
      <c r="Q8" s="620"/>
      <c r="R8" s="621">
        <v>6888</v>
      </c>
      <c r="S8" s="622"/>
      <c r="T8" s="622"/>
      <c r="U8" s="622"/>
      <c r="V8" s="622"/>
      <c r="W8" s="622"/>
      <c r="X8" s="622"/>
      <c r="Y8" s="623"/>
      <c r="Z8" s="659">
        <v>0.2</v>
      </c>
      <c r="AA8" s="659"/>
      <c r="AB8" s="659"/>
      <c r="AC8" s="659"/>
      <c r="AD8" s="660">
        <v>6888</v>
      </c>
      <c r="AE8" s="660"/>
      <c r="AF8" s="660"/>
      <c r="AG8" s="660"/>
      <c r="AH8" s="660"/>
      <c r="AI8" s="660"/>
      <c r="AJ8" s="660"/>
      <c r="AK8" s="660"/>
      <c r="AL8" s="624">
        <v>0.2</v>
      </c>
      <c r="AM8" s="625"/>
      <c r="AN8" s="625"/>
      <c r="AO8" s="661"/>
      <c r="AP8" s="618" t="s">
        <v>228</v>
      </c>
      <c r="AQ8" s="619"/>
      <c r="AR8" s="619"/>
      <c r="AS8" s="619"/>
      <c r="AT8" s="619"/>
      <c r="AU8" s="619"/>
      <c r="AV8" s="619"/>
      <c r="AW8" s="619"/>
      <c r="AX8" s="619"/>
      <c r="AY8" s="619"/>
      <c r="AZ8" s="619"/>
      <c r="BA8" s="619"/>
      <c r="BB8" s="619"/>
      <c r="BC8" s="619"/>
      <c r="BD8" s="619"/>
      <c r="BE8" s="619"/>
      <c r="BF8" s="620"/>
      <c r="BG8" s="621">
        <v>14229</v>
      </c>
      <c r="BH8" s="622"/>
      <c r="BI8" s="622"/>
      <c r="BJ8" s="622"/>
      <c r="BK8" s="622"/>
      <c r="BL8" s="622"/>
      <c r="BM8" s="622"/>
      <c r="BN8" s="623"/>
      <c r="BO8" s="659">
        <v>1.6</v>
      </c>
      <c r="BP8" s="659"/>
      <c r="BQ8" s="659"/>
      <c r="BR8" s="659"/>
      <c r="BS8" s="660" t="s">
        <v>122</v>
      </c>
      <c r="BT8" s="660"/>
      <c r="BU8" s="660"/>
      <c r="BV8" s="660"/>
      <c r="BW8" s="660"/>
      <c r="BX8" s="660"/>
      <c r="BY8" s="660"/>
      <c r="BZ8" s="660"/>
      <c r="CA8" s="660"/>
      <c r="CB8" s="695"/>
      <c r="CD8" s="618" t="s">
        <v>229</v>
      </c>
      <c r="CE8" s="619"/>
      <c r="CF8" s="619"/>
      <c r="CG8" s="619"/>
      <c r="CH8" s="619"/>
      <c r="CI8" s="619"/>
      <c r="CJ8" s="619"/>
      <c r="CK8" s="619"/>
      <c r="CL8" s="619"/>
      <c r="CM8" s="619"/>
      <c r="CN8" s="619"/>
      <c r="CO8" s="619"/>
      <c r="CP8" s="619"/>
      <c r="CQ8" s="620"/>
      <c r="CR8" s="621">
        <v>1228539</v>
      </c>
      <c r="CS8" s="622"/>
      <c r="CT8" s="622"/>
      <c r="CU8" s="622"/>
      <c r="CV8" s="622"/>
      <c r="CW8" s="622"/>
      <c r="CX8" s="622"/>
      <c r="CY8" s="623"/>
      <c r="CZ8" s="659">
        <v>28.1</v>
      </c>
      <c r="DA8" s="659"/>
      <c r="DB8" s="659"/>
      <c r="DC8" s="659"/>
      <c r="DD8" s="627">
        <v>14355</v>
      </c>
      <c r="DE8" s="622"/>
      <c r="DF8" s="622"/>
      <c r="DG8" s="622"/>
      <c r="DH8" s="622"/>
      <c r="DI8" s="622"/>
      <c r="DJ8" s="622"/>
      <c r="DK8" s="622"/>
      <c r="DL8" s="622"/>
      <c r="DM8" s="622"/>
      <c r="DN8" s="622"/>
      <c r="DO8" s="622"/>
      <c r="DP8" s="623"/>
      <c r="DQ8" s="627">
        <v>799471</v>
      </c>
      <c r="DR8" s="622"/>
      <c r="DS8" s="622"/>
      <c r="DT8" s="622"/>
      <c r="DU8" s="622"/>
      <c r="DV8" s="622"/>
      <c r="DW8" s="622"/>
      <c r="DX8" s="622"/>
      <c r="DY8" s="622"/>
      <c r="DZ8" s="622"/>
      <c r="EA8" s="622"/>
      <c r="EB8" s="622"/>
      <c r="EC8" s="658"/>
    </row>
    <row r="9" spans="2:143" ht="11.25" customHeight="1" x14ac:dyDescent="0.2">
      <c r="B9" s="618" t="s">
        <v>230</v>
      </c>
      <c r="C9" s="619"/>
      <c r="D9" s="619"/>
      <c r="E9" s="619"/>
      <c r="F9" s="619"/>
      <c r="G9" s="619"/>
      <c r="H9" s="619"/>
      <c r="I9" s="619"/>
      <c r="J9" s="619"/>
      <c r="K9" s="619"/>
      <c r="L9" s="619"/>
      <c r="M9" s="619"/>
      <c r="N9" s="619"/>
      <c r="O9" s="619"/>
      <c r="P9" s="619"/>
      <c r="Q9" s="620"/>
      <c r="R9" s="621">
        <v>7543</v>
      </c>
      <c r="S9" s="622"/>
      <c r="T9" s="622"/>
      <c r="U9" s="622"/>
      <c r="V9" s="622"/>
      <c r="W9" s="622"/>
      <c r="X9" s="622"/>
      <c r="Y9" s="623"/>
      <c r="Z9" s="659">
        <v>0.2</v>
      </c>
      <c r="AA9" s="659"/>
      <c r="AB9" s="659"/>
      <c r="AC9" s="659"/>
      <c r="AD9" s="660">
        <v>7543</v>
      </c>
      <c r="AE9" s="660"/>
      <c r="AF9" s="660"/>
      <c r="AG9" s="660"/>
      <c r="AH9" s="660"/>
      <c r="AI9" s="660"/>
      <c r="AJ9" s="660"/>
      <c r="AK9" s="660"/>
      <c r="AL9" s="624">
        <v>0.3</v>
      </c>
      <c r="AM9" s="625"/>
      <c r="AN9" s="625"/>
      <c r="AO9" s="661"/>
      <c r="AP9" s="618" t="s">
        <v>231</v>
      </c>
      <c r="AQ9" s="619"/>
      <c r="AR9" s="619"/>
      <c r="AS9" s="619"/>
      <c r="AT9" s="619"/>
      <c r="AU9" s="619"/>
      <c r="AV9" s="619"/>
      <c r="AW9" s="619"/>
      <c r="AX9" s="619"/>
      <c r="AY9" s="619"/>
      <c r="AZ9" s="619"/>
      <c r="BA9" s="619"/>
      <c r="BB9" s="619"/>
      <c r="BC9" s="619"/>
      <c r="BD9" s="619"/>
      <c r="BE9" s="619"/>
      <c r="BF9" s="620"/>
      <c r="BG9" s="621">
        <v>333472</v>
      </c>
      <c r="BH9" s="622"/>
      <c r="BI9" s="622"/>
      <c r="BJ9" s="622"/>
      <c r="BK9" s="622"/>
      <c r="BL9" s="622"/>
      <c r="BM9" s="622"/>
      <c r="BN9" s="623"/>
      <c r="BO9" s="659">
        <v>36.799999999999997</v>
      </c>
      <c r="BP9" s="659"/>
      <c r="BQ9" s="659"/>
      <c r="BR9" s="659"/>
      <c r="BS9" s="660" t="s">
        <v>122</v>
      </c>
      <c r="BT9" s="660"/>
      <c r="BU9" s="660"/>
      <c r="BV9" s="660"/>
      <c r="BW9" s="660"/>
      <c r="BX9" s="660"/>
      <c r="BY9" s="660"/>
      <c r="BZ9" s="660"/>
      <c r="CA9" s="660"/>
      <c r="CB9" s="695"/>
      <c r="CD9" s="618" t="s">
        <v>232</v>
      </c>
      <c r="CE9" s="619"/>
      <c r="CF9" s="619"/>
      <c r="CG9" s="619"/>
      <c r="CH9" s="619"/>
      <c r="CI9" s="619"/>
      <c r="CJ9" s="619"/>
      <c r="CK9" s="619"/>
      <c r="CL9" s="619"/>
      <c r="CM9" s="619"/>
      <c r="CN9" s="619"/>
      <c r="CO9" s="619"/>
      <c r="CP9" s="619"/>
      <c r="CQ9" s="620"/>
      <c r="CR9" s="621">
        <v>418943</v>
      </c>
      <c r="CS9" s="622"/>
      <c r="CT9" s="622"/>
      <c r="CU9" s="622"/>
      <c r="CV9" s="622"/>
      <c r="CW9" s="622"/>
      <c r="CX9" s="622"/>
      <c r="CY9" s="623"/>
      <c r="CZ9" s="659">
        <v>9.6</v>
      </c>
      <c r="DA9" s="659"/>
      <c r="DB9" s="659"/>
      <c r="DC9" s="659"/>
      <c r="DD9" s="627">
        <v>4690</v>
      </c>
      <c r="DE9" s="622"/>
      <c r="DF9" s="622"/>
      <c r="DG9" s="622"/>
      <c r="DH9" s="622"/>
      <c r="DI9" s="622"/>
      <c r="DJ9" s="622"/>
      <c r="DK9" s="622"/>
      <c r="DL9" s="622"/>
      <c r="DM9" s="622"/>
      <c r="DN9" s="622"/>
      <c r="DO9" s="622"/>
      <c r="DP9" s="623"/>
      <c r="DQ9" s="627">
        <v>350219</v>
      </c>
      <c r="DR9" s="622"/>
      <c r="DS9" s="622"/>
      <c r="DT9" s="622"/>
      <c r="DU9" s="622"/>
      <c r="DV9" s="622"/>
      <c r="DW9" s="622"/>
      <c r="DX9" s="622"/>
      <c r="DY9" s="622"/>
      <c r="DZ9" s="622"/>
      <c r="EA9" s="622"/>
      <c r="EB9" s="622"/>
      <c r="EC9" s="658"/>
    </row>
    <row r="10" spans="2:143" ht="11.25" customHeight="1" x14ac:dyDescent="0.2">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13844</v>
      </c>
      <c r="BH10" s="622"/>
      <c r="BI10" s="622"/>
      <c r="BJ10" s="622"/>
      <c r="BK10" s="622"/>
      <c r="BL10" s="622"/>
      <c r="BM10" s="622"/>
      <c r="BN10" s="623"/>
      <c r="BO10" s="659">
        <v>1.5</v>
      </c>
      <c r="BP10" s="659"/>
      <c r="BQ10" s="659"/>
      <c r="BR10" s="659"/>
      <c r="BS10" s="660" t="s">
        <v>122</v>
      </c>
      <c r="BT10" s="660"/>
      <c r="BU10" s="660"/>
      <c r="BV10" s="660"/>
      <c r="BW10" s="660"/>
      <c r="BX10" s="660"/>
      <c r="BY10" s="660"/>
      <c r="BZ10" s="660"/>
      <c r="CA10" s="660"/>
      <c r="CB10" s="695"/>
      <c r="CD10" s="618" t="s">
        <v>235</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2">
      <c r="B11" s="618" t="s">
        <v>236</v>
      </c>
      <c r="C11" s="619"/>
      <c r="D11" s="619"/>
      <c r="E11" s="619"/>
      <c r="F11" s="619"/>
      <c r="G11" s="619"/>
      <c r="H11" s="619"/>
      <c r="I11" s="619"/>
      <c r="J11" s="619"/>
      <c r="K11" s="619"/>
      <c r="L11" s="619"/>
      <c r="M11" s="619"/>
      <c r="N11" s="619"/>
      <c r="O11" s="619"/>
      <c r="P11" s="619"/>
      <c r="Q11" s="620"/>
      <c r="R11" s="621">
        <v>179907</v>
      </c>
      <c r="S11" s="622"/>
      <c r="T11" s="622"/>
      <c r="U11" s="622"/>
      <c r="V11" s="622"/>
      <c r="W11" s="622"/>
      <c r="X11" s="622"/>
      <c r="Y11" s="623"/>
      <c r="Z11" s="624">
        <v>4</v>
      </c>
      <c r="AA11" s="625"/>
      <c r="AB11" s="625"/>
      <c r="AC11" s="626"/>
      <c r="AD11" s="627">
        <v>179907</v>
      </c>
      <c r="AE11" s="622"/>
      <c r="AF11" s="622"/>
      <c r="AG11" s="622"/>
      <c r="AH11" s="622"/>
      <c r="AI11" s="622"/>
      <c r="AJ11" s="622"/>
      <c r="AK11" s="623"/>
      <c r="AL11" s="624">
        <v>6</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9094</v>
      </c>
      <c r="BH11" s="622"/>
      <c r="BI11" s="622"/>
      <c r="BJ11" s="622"/>
      <c r="BK11" s="622"/>
      <c r="BL11" s="622"/>
      <c r="BM11" s="622"/>
      <c r="BN11" s="623"/>
      <c r="BO11" s="659">
        <v>1</v>
      </c>
      <c r="BP11" s="659"/>
      <c r="BQ11" s="659"/>
      <c r="BR11" s="659"/>
      <c r="BS11" s="660" t="s">
        <v>122</v>
      </c>
      <c r="BT11" s="660"/>
      <c r="BU11" s="660"/>
      <c r="BV11" s="660"/>
      <c r="BW11" s="660"/>
      <c r="BX11" s="660"/>
      <c r="BY11" s="660"/>
      <c r="BZ11" s="660"/>
      <c r="CA11" s="660"/>
      <c r="CB11" s="695"/>
      <c r="CD11" s="618" t="s">
        <v>238</v>
      </c>
      <c r="CE11" s="619"/>
      <c r="CF11" s="619"/>
      <c r="CG11" s="619"/>
      <c r="CH11" s="619"/>
      <c r="CI11" s="619"/>
      <c r="CJ11" s="619"/>
      <c r="CK11" s="619"/>
      <c r="CL11" s="619"/>
      <c r="CM11" s="619"/>
      <c r="CN11" s="619"/>
      <c r="CO11" s="619"/>
      <c r="CP11" s="619"/>
      <c r="CQ11" s="620"/>
      <c r="CR11" s="621">
        <v>227487</v>
      </c>
      <c r="CS11" s="622"/>
      <c r="CT11" s="622"/>
      <c r="CU11" s="622"/>
      <c r="CV11" s="622"/>
      <c r="CW11" s="622"/>
      <c r="CX11" s="622"/>
      <c r="CY11" s="623"/>
      <c r="CZ11" s="659">
        <v>5.2</v>
      </c>
      <c r="DA11" s="659"/>
      <c r="DB11" s="659"/>
      <c r="DC11" s="659"/>
      <c r="DD11" s="627">
        <v>51511</v>
      </c>
      <c r="DE11" s="622"/>
      <c r="DF11" s="622"/>
      <c r="DG11" s="622"/>
      <c r="DH11" s="622"/>
      <c r="DI11" s="622"/>
      <c r="DJ11" s="622"/>
      <c r="DK11" s="622"/>
      <c r="DL11" s="622"/>
      <c r="DM11" s="622"/>
      <c r="DN11" s="622"/>
      <c r="DO11" s="622"/>
      <c r="DP11" s="623"/>
      <c r="DQ11" s="627">
        <v>140080</v>
      </c>
      <c r="DR11" s="622"/>
      <c r="DS11" s="622"/>
      <c r="DT11" s="622"/>
      <c r="DU11" s="622"/>
      <c r="DV11" s="622"/>
      <c r="DW11" s="622"/>
      <c r="DX11" s="622"/>
      <c r="DY11" s="622"/>
      <c r="DZ11" s="622"/>
      <c r="EA11" s="622"/>
      <c r="EB11" s="622"/>
      <c r="EC11" s="658"/>
    </row>
    <row r="12" spans="2:143" ht="11.25" customHeight="1" x14ac:dyDescent="0.2">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453275</v>
      </c>
      <c r="BH12" s="622"/>
      <c r="BI12" s="622"/>
      <c r="BJ12" s="622"/>
      <c r="BK12" s="622"/>
      <c r="BL12" s="622"/>
      <c r="BM12" s="622"/>
      <c r="BN12" s="623"/>
      <c r="BO12" s="659">
        <v>50.1</v>
      </c>
      <c r="BP12" s="659"/>
      <c r="BQ12" s="659"/>
      <c r="BR12" s="659"/>
      <c r="BS12" s="660" t="s">
        <v>122</v>
      </c>
      <c r="BT12" s="660"/>
      <c r="BU12" s="660"/>
      <c r="BV12" s="660"/>
      <c r="BW12" s="660"/>
      <c r="BX12" s="660"/>
      <c r="BY12" s="660"/>
      <c r="BZ12" s="660"/>
      <c r="CA12" s="660"/>
      <c r="CB12" s="695"/>
      <c r="CD12" s="618" t="s">
        <v>241</v>
      </c>
      <c r="CE12" s="619"/>
      <c r="CF12" s="619"/>
      <c r="CG12" s="619"/>
      <c r="CH12" s="619"/>
      <c r="CI12" s="619"/>
      <c r="CJ12" s="619"/>
      <c r="CK12" s="619"/>
      <c r="CL12" s="619"/>
      <c r="CM12" s="619"/>
      <c r="CN12" s="619"/>
      <c r="CO12" s="619"/>
      <c r="CP12" s="619"/>
      <c r="CQ12" s="620"/>
      <c r="CR12" s="621">
        <v>76084</v>
      </c>
      <c r="CS12" s="622"/>
      <c r="CT12" s="622"/>
      <c r="CU12" s="622"/>
      <c r="CV12" s="622"/>
      <c r="CW12" s="622"/>
      <c r="CX12" s="622"/>
      <c r="CY12" s="623"/>
      <c r="CZ12" s="659">
        <v>1.7</v>
      </c>
      <c r="DA12" s="659"/>
      <c r="DB12" s="659"/>
      <c r="DC12" s="659"/>
      <c r="DD12" s="627">
        <v>1394</v>
      </c>
      <c r="DE12" s="622"/>
      <c r="DF12" s="622"/>
      <c r="DG12" s="622"/>
      <c r="DH12" s="622"/>
      <c r="DI12" s="622"/>
      <c r="DJ12" s="622"/>
      <c r="DK12" s="622"/>
      <c r="DL12" s="622"/>
      <c r="DM12" s="622"/>
      <c r="DN12" s="622"/>
      <c r="DO12" s="622"/>
      <c r="DP12" s="623"/>
      <c r="DQ12" s="627">
        <v>39866</v>
      </c>
      <c r="DR12" s="622"/>
      <c r="DS12" s="622"/>
      <c r="DT12" s="622"/>
      <c r="DU12" s="622"/>
      <c r="DV12" s="622"/>
      <c r="DW12" s="622"/>
      <c r="DX12" s="622"/>
      <c r="DY12" s="622"/>
      <c r="DZ12" s="622"/>
      <c r="EA12" s="622"/>
      <c r="EB12" s="622"/>
      <c r="EC12" s="658"/>
    </row>
    <row r="13" spans="2:143" ht="11.25" customHeight="1" x14ac:dyDescent="0.2">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453275</v>
      </c>
      <c r="BH13" s="622"/>
      <c r="BI13" s="622"/>
      <c r="BJ13" s="622"/>
      <c r="BK13" s="622"/>
      <c r="BL13" s="622"/>
      <c r="BM13" s="622"/>
      <c r="BN13" s="623"/>
      <c r="BO13" s="659">
        <v>50.1</v>
      </c>
      <c r="BP13" s="659"/>
      <c r="BQ13" s="659"/>
      <c r="BR13" s="659"/>
      <c r="BS13" s="660" t="s">
        <v>122</v>
      </c>
      <c r="BT13" s="660"/>
      <c r="BU13" s="660"/>
      <c r="BV13" s="660"/>
      <c r="BW13" s="660"/>
      <c r="BX13" s="660"/>
      <c r="BY13" s="660"/>
      <c r="BZ13" s="660"/>
      <c r="CA13" s="660"/>
      <c r="CB13" s="695"/>
      <c r="CD13" s="618" t="s">
        <v>244</v>
      </c>
      <c r="CE13" s="619"/>
      <c r="CF13" s="619"/>
      <c r="CG13" s="619"/>
      <c r="CH13" s="619"/>
      <c r="CI13" s="619"/>
      <c r="CJ13" s="619"/>
      <c r="CK13" s="619"/>
      <c r="CL13" s="619"/>
      <c r="CM13" s="619"/>
      <c r="CN13" s="619"/>
      <c r="CO13" s="619"/>
      <c r="CP13" s="619"/>
      <c r="CQ13" s="620"/>
      <c r="CR13" s="621">
        <v>478738</v>
      </c>
      <c r="CS13" s="622"/>
      <c r="CT13" s="622"/>
      <c r="CU13" s="622"/>
      <c r="CV13" s="622"/>
      <c r="CW13" s="622"/>
      <c r="CX13" s="622"/>
      <c r="CY13" s="623"/>
      <c r="CZ13" s="659">
        <v>11</v>
      </c>
      <c r="DA13" s="659"/>
      <c r="DB13" s="659"/>
      <c r="DC13" s="659"/>
      <c r="DD13" s="627">
        <v>338082</v>
      </c>
      <c r="DE13" s="622"/>
      <c r="DF13" s="622"/>
      <c r="DG13" s="622"/>
      <c r="DH13" s="622"/>
      <c r="DI13" s="622"/>
      <c r="DJ13" s="622"/>
      <c r="DK13" s="622"/>
      <c r="DL13" s="622"/>
      <c r="DM13" s="622"/>
      <c r="DN13" s="622"/>
      <c r="DO13" s="622"/>
      <c r="DP13" s="623"/>
      <c r="DQ13" s="627">
        <v>263987</v>
      </c>
      <c r="DR13" s="622"/>
      <c r="DS13" s="622"/>
      <c r="DT13" s="622"/>
      <c r="DU13" s="622"/>
      <c r="DV13" s="622"/>
      <c r="DW13" s="622"/>
      <c r="DX13" s="622"/>
      <c r="DY13" s="622"/>
      <c r="DZ13" s="622"/>
      <c r="EA13" s="622"/>
      <c r="EB13" s="622"/>
      <c r="EC13" s="658"/>
    </row>
    <row r="14" spans="2:143" ht="11.25" customHeight="1" x14ac:dyDescent="0.2">
      <c r="B14" s="618" t="s">
        <v>245</v>
      </c>
      <c r="C14" s="619"/>
      <c r="D14" s="619"/>
      <c r="E14" s="619"/>
      <c r="F14" s="619"/>
      <c r="G14" s="619"/>
      <c r="H14" s="619"/>
      <c r="I14" s="619"/>
      <c r="J14" s="619"/>
      <c r="K14" s="619"/>
      <c r="L14" s="619"/>
      <c r="M14" s="619"/>
      <c r="N14" s="619"/>
      <c r="O14" s="619"/>
      <c r="P14" s="619"/>
      <c r="Q14" s="620"/>
      <c r="R14" s="621">
        <v>371</v>
      </c>
      <c r="S14" s="622"/>
      <c r="T14" s="622"/>
      <c r="U14" s="622"/>
      <c r="V14" s="622"/>
      <c r="W14" s="622"/>
      <c r="X14" s="622"/>
      <c r="Y14" s="623"/>
      <c r="Z14" s="659">
        <v>0</v>
      </c>
      <c r="AA14" s="659"/>
      <c r="AB14" s="659"/>
      <c r="AC14" s="659"/>
      <c r="AD14" s="660">
        <v>371</v>
      </c>
      <c r="AE14" s="660"/>
      <c r="AF14" s="660"/>
      <c r="AG14" s="660"/>
      <c r="AH14" s="660"/>
      <c r="AI14" s="660"/>
      <c r="AJ14" s="660"/>
      <c r="AK14" s="660"/>
      <c r="AL14" s="624">
        <v>0</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39877</v>
      </c>
      <c r="BH14" s="622"/>
      <c r="BI14" s="622"/>
      <c r="BJ14" s="622"/>
      <c r="BK14" s="622"/>
      <c r="BL14" s="622"/>
      <c r="BM14" s="622"/>
      <c r="BN14" s="623"/>
      <c r="BO14" s="659">
        <v>4.4000000000000004</v>
      </c>
      <c r="BP14" s="659"/>
      <c r="BQ14" s="659"/>
      <c r="BR14" s="659"/>
      <c r="BS14" s="660" t="s">
        <v>122</v>
      </c>
      <c r="BT14" s="660"/>
      <c r="BU14" s="660"/>
      <c r="BV14" s="660"/>
      <c r="BW14" s="660"/>
      <c r="BX14" s="660"/>
      <c r="BY14" s="660"/>
      <c r="BZ14" s="660"/>
      <c r="CA14" s="660"/>
      <c r="CB14" s="695"/>
      <c r="CD14" s="618" t="s">
        <v>247</v>
      </c>
      <c r="CE14" s="619"/>
      <c r="CF14" s="619"/>
      <c r="CG14" s="619"/>
      <c r="CH14" s="619"/>
      <c r="CI14" s="619"/>
      <c r="CJ14" s="619"/>
      <c r="CK14" s="619"/>
      <c r="CL14" s="619"/>
      <c r="CM14" s="619"/>
      <c r="CN14" s="619"/>
      <c r="CO14" s="619"/>
      <c r="CP14" s="619"/>
      <c r="CQ14" s="620"/>
      <c r="CR14" s="621">
        <v>194393</v>
      </c>
      <c r="CS14" s="622"/>
      <c r="CT14" s="622"/>
      <c r="CU14" s="622"/>
      <c r="CV14" s="622"/>
      <c r="CW14" s="622"/>
      <c r="CX14" s="622"/>
      <c r="CY14" s="623"/>
      <c r="CZ14" s="659">
        <v>4.4000000000000004</v>
      </c>
      <c r="DA14" s="659"/>
      <c r="DB14" s="659"/>
      <c r="DC14" s="659"/>
      <c r="DD14" s="627" t="s">
        <v>122</v>
      </c>
      <c r="DE14" s="622"/>
      <c r="DF14" s="622"/>
      <c r="DG14" s="622"/>
      <c r="DH14" s="622"/>
      <c r="DI14" s="622"/>
      <c r="DJ14" s="622"/>
      <c r="DK14" s="622"/>
      <c r="DL14" s="622"/>
      <c r="DM14" s="622"/>
      <c r="DN14" s="622"/>
      <c r="DO14" s="622"/>
      <c r="DP14" s="623"/>
      <c r="DQ14" s="627">
        <v>188508</v>
      </c>
      <c r="DR14" s="622"/>
      <c r="DS14" s="622"/>
      <c r="DT14" s="622"/>
      <c r="DU14" s="622"/>
      <c r="DV14" s="622"/>
      <c r="DW14" s="622"/>
      <c r="DX14" s="622"/>
      <c r="DY14" s="622"/>
      <c r="DZ14" s="622"/>
      <c r="EA14" s="622"/>
      <c r="EB14" s="622"/>
      <c r="EC14" s="658"/>
    </row>
    <row r="15" spans="2:143" ht="11.25" customHeight="1" x14ac:dyDescent="0.2">
      <c r="B15" s="618" t="s">
        <v>248</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41442</v>
      </c>
      <c r="BH15" s="622"/>
      <c r="BI15" s="622"/>
      <c r="BJ15" s="622"/>
      <c r="BK15" s="622"/>
      <c r="BL15" s="622"/>
      <c r="BM15" s="622"/>
      <c r="BN15" s="623"/>
      <c r="BO15" s="659">
        <v>4.5999999999999996</v>
      </c>
      <c r="BP15" s="659"/>
      <c r="BQ15" s="659"/>
      <c r="BR15" s="659"/>
      <c r="BS15" s="660" t="s">
        <v>122</v>
      </c>
      <c r="BT15" s="660"/>
      <c r="BU15" s="660"/>
      <c r="BV15" s="660"/>
      <c r="BW15" s="660"/>
      <c r="BX15" s="660"/>
      <c r="BY15" s="660"/>
      <c r="BZ15" s="660"/>
      <c r="CA15" s="660"/>
      <c r="CB15" s="695"/>
      <c r="CD15" s="618" t="s">
        <v>250</v>
      </c>
      <c r="CE15" s="619"/>
      <c r="CF15" s="619"/>
      <c r="CG15" s="619"/>
      <c r="CH15" s="619"/>
      <c r="CI15" s="619"/>
      <c r="CJ15" s="619"/>
      <c r="CK15" s="619"/>
      <c r="CL15" s="619"/>
      <c r="CM15" s="619"/>
      <c r="CN15" s="619"/>
      <c r="CO15" s="619"/>
      <c r="CP15" s="619"/>
      <c r="CQ15" s="620"/>
      <c r="CR15" s="621">
        <v>498832</v>
      </c>
      <c r="CS15" s="622"/>
      <c r="CT15" s="622"/>
      <c r="CU15" s="622"/>
      <c r="CV15" s="622"/>
      <c r="CW15" s="622"/>
      <c r="CX15" s="622"/>
      <c r="CY15" s="623"/>
      <c r="CZ15" s="659">
        <v>11.4</v>
      </c>
      <c r="DA15" s="659"/>
      <c r="DB15" s="659"/>
      <c r="DC15" s="659"/>
      <c r="DD15" s="627">
        <v>12288</v>
      </c>
      <c r="DE15" s="622"/>
      <c r="DF15" s="622"/>
      <c r="DG15" s="622"/>
      <c r="DH15" s="622"/>
      <c r="DI15" s="622"/>
      <c r="DJ15" s="622"/>
      <c r="DK15" s="622"/>
      <c r="DL15" s="622"/>
      <c r="DM15" s="622"/>
      <c r="DN15" s="622"/>
      <c r="DO15" s="622"/>
      <c r="DP15" s="623"/>
      <c r="DQ15" s="627">
        <v>480786</v>
      </c>
      <c r="DR15" s="622"/>
      <c r="DS15" s="622"/>
      <c r="DT15" s="622"/>
      <c r="DU15" s="622"/>
      <c r="DV15" s="622"/>
      <c r="DW15" s="622"/>
      <c r="DX15" s="622"/>
      <c r="DY15" s="622"/>
      <c r="DZ15" s="622"/>
      <c r="EA15" s="622"/>
      <c r="EB15" s="622"/>
      <c r="EC15" s="658"/>
    </row>
    <row r="16" spans="2:143" ht="11.25" customHeight="1" x14ac:dyDescent="0.2">
      <c r="B16" s="618" t="s">
        <v>251</v>
      </c>
      <c r="C16" s="619"/>
      <c r="D16" s="619"/>
      <c r="E16" s="619"/>
      <c r="F16" s="619"/>
      <c r="G16" s="619"/>
      <c r="H16" s="619"/>
      <c r="I16" s="619"/>
      <c r="J16" s="619"/>
      <c r="K16" s="619"/>
      <c r="L16" s="619"/>
      <c r="M16" s="619"/>
      <c r="N16" s="619"/>
      <c r="O16" s="619"/>
      <c r="P16" s="619"/>
      <c r="Q16" s="620"/>
      <c r="R16" s="621">
        <v>6039</v>
      </c>
      <c r="S16" s="622"/>
      <c r="T16" s="622"/>
      <c r="U16" s="622"/>
      <c r="V16" s="622"/>
      <c r="W16" s="622"/>
      <c r="X16" s="622"/>
      <c r="Y16" s="623"/>
      <c r="Z16" s="659">
        <v>0.1</v>
      </c>
      <c r="AA16" s="659"/>
      <c r="AB16" s="659"/>
      <c r="AC16" s="659"/>
      <c r="AD16" s="660">
        <v>6039</v>
      </c>
      <c r="AE16" s="660"/>
      <c r="AF16" s="660"/>
      <c r="AG16" s="660"/>
      <c r="AH16" s="660"/>
      <c r="AI16" s="660"/>
      <c r="AJ16" s="660"/>
      <c r="AK16" s="660"/>
      <c r="AL16" s="624">
        <v>0.2</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253</v>
      </c>
      <c r="CE16" s="619"/>
      <c r="CF16" s="619"/>
      <c r="CG16" s="619"/>
      <c r="CH16" s="619"/>
      <c r="CI16" s="619"/>
      <c r="CJ16" s="619"/>
      <c r="CK16" s="619"/>
      <c r="CL16" s="619"/>
      <c r="CM16" s="619"/>
      <c r="CN16" s="619"/>
      <c r="CO16" s="619"/>
      <c r="CP16" s="619"/>
      <c r="CQ16" s="620"/>
      <c r="CR16" s="621">
        <v>84585</v>
      </c>
      <c r="CS16" s="622"/>
      <c r="CT16" s="622"/>
      <c r="CU16" s="622"/>
      <c r="CV16" s="622"/>
      <c r="CW16" s="622"/>
      <c r="CX16" s="622"/>
      <c r="CY16" s="623"/>
      <c r="CZ16" s="659">
        <v>1.9</v>
      </c>
      <c r="DA16" s="659"/>
      <c r="DB16" s="659"/>
      <c r="DC16" s="659"/>
      <c r="DD16" s="627" t="s">
        <v>122</v>
      </c>
      <c r="DE16" s="622"/>
      <c r="DF16" s="622"/>
      <c r="DG16" s="622"/>
      <c r="DH16" s="622"/>
      <c r="DI16" s="622"/>
      <c r="DJ16" s="622"/>
      <c r="DK16" s="622"/>
      <c r="DL16" s="622"/>
      <c r="DM16" s="622"/>
      <c r="DN16" s="622"/>
      <c r="DO16" s="622"/>
      <c r="DP16" s="623"/>
      <c r="DQ16" s="627">
        <v>20856</v>
      </c>
      <c r="DR16" s="622"/>
      <c r="DS16" s="622"/>
      <c r="DT16" s="622"/>
      <c r="DU16" s="622"/>
      <c r="DV16" s="622"/>
      <c r="DW16" s="622"/>
      <c r="DX16" s="622"/>
      <c r="DY16" s="622"/>
      <c r="DZ16" s="622"/>
      <c r="EA16" s="622"/>
      <c r="EB16" s="622"/>
      <c r="EC16" s="658"/>
    </row>
    <row r="17" spans="2:133" ht="11.25" customHeight="1" x14ac:dyDescent="0.2">
      <c r="B17" s="618" t="s">
        <v>254</v>
      </c>
      <c r="C17" s="619"/>
      <c r="D17" s="619"/>
      <c r="E17" s="619"/>
      <c r="F17" s="619"/>
      <c r="G17" s="619"/>
      <c r="H17" s="619"/>
      <c r="I17" s="619"/>
      <c r="J17" s="619"/>
      <c r="K17" s="619"/>
      <c r="L17" s="619"/>
      <c r="M17" s="619"/>
      <c r="N17" s="619"/>
      <c r="O17" s="619"/>
      <c r="P17" s="619"/>
      <c r="Q17" s="620"/>
      <c r="R17" s="621">
        <v>12721</v>
      </c>
      <c r="S17" s="622"/>
      <c r="T17" s="622"/>
      <c r="U17" s="622"/>
      <c r="V17" s="622"/>
      <c r="W17" s="622"/>
      <c r="X17" s="622"/>
      <c r="Y17" s="623"/>
      <c r="Z17" s="659">
        <v>0.3</v>
      </c>
      <c r="AA17" s="659"/>
      <c r="AB17" s="659"/>
      <c r="AC17" s="659"/>
      <c r="AD17" s="660">
        <v>12721</v>
      </c>
      <c r="AE17" s="660"/>
      <c r="AF17" s="660"/>
      <c r="AG17" s="660"/>
      <c r="AH17" s="660"/>
      <c r="AI17" s="660"/>
      <c r="AJ17" s="660"/>
      <c r="AK17" s="660"/>
      <c r="AL17" s="624">
        <v>0.4</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256</v>
      </c>
      <c r="CE17" s="619"/>
      <c r="CF17" s="619"/>
      <c r="CG17" s="619"/>
      <c r="CH17" s="619"/>
      <c r="CI17" s="619"/>
      <c r="CJ17" s="619"/>
      <c r="CK17" s="619"/>
      <c r="CL17" s="619"/>
      <c r="CM17" s="619"/>
      <c r="CN17" s="619"/>
      <c r="CO17" s="619"/>
      <c r="CP17" s="619"/>
      <c r="CQ17" s="620"/>
      <c r="CR17" s="621">
        <v>322606</v>
      </c>
      <c r="CS17" s="622"/>
      <c r="CT17" s="622"/>
      <c r="CU17" s="622"/>
      <c r="CV17" s="622"/>
      <c r="CW17" s="622"/>
      <c r="CX17" s="622"/>
      <c r="CY17" s="623"/>
      <c r="CZ17" s="659">
        <v>7.4</v>
      </c>
      <c r="DA17" s="659"/>
      <c r="DB17" s="659"/>
      <c r="DC17" s="659"/>
      <c r="DD17" s="627" t="s">
        <v>122</v>
      </c>
      <c r="DE17" s="622"/>
      <c r="DF17" s="622"/>
      <c r="DG17" s="622"/>
      <c r="DH17" s="622"/>
      <c r="DI17" s="622"/>
      <c r="DJ17" s="622"/>
      <c r="DK17" s="622"/>
      <c r="DL17" s="622"/>
      <c r="DM17" s="622"/>
      <c r="DN17" s="622"/>
      <c r="DO17" s="622"/>
      <c r="DP17" s="623"/>
      <c r="DQ17" s="627">
        <v>322606</v>
      </c>
      <c r="DR17" s="622"/>
      <c r="DS17" s="622"/>
      <c r="DT17" s="622"/>
      <c r="DU17" s="622"/>
      <c r="DV17" s="622"/>
      <c r="DW17" s="622"/>
      <c r="DX17" s="622"/>
      <c r="DY17" s="622"/>
      <c r="DZ17" s="622"/>
      <c r="EA17" s="622"/>
      <c r="EB17" s="622"/>
      <c r="EC17" s="658"/>
    </row>
    <row r="18" spans="2:133" ht="11.25" customHeight="1" x14ac:dyDescent="0.2">
      <c r="B18" s="618" t="s">
        <v>257</v>
      </c>
      <c r="C18" s="619"/>
      <c r="D18" s="619"/>
      <c r="E18" s="619"/>
      <c r="F18" s="619"/>
      <c r="G18" s="619"/>
      <c r="H18" s="619"/>
      <c r="I18" s="619"/>
      <c r="J18" s="619"/>
      <c r="K18" s="619"/>
      <c r="L18" s="619"/>
      <c r="M18" s="619"/>
      <c r="N18" s="619"/>
      <c r="O18" s="619"/>
      <c r="P18" s="619"/>
      <c r="Q18" s="620"/>
      <c r="R18" s="621">
        <v>8477</v>
      </c>
      <c r="S18" s="622"/>
      <c r="T18" s="622"/>
      <c r="U18" s="622"/>
      <c r="V18" s="622"/>
      <c r="W18" s="622"/>
      <c r="X18" s="622"/>
      <c r="Y18" s="623"/>
      <c r="Z18" s="659">
        <v>0.2</v>
      </c>
      <c r="AA18" s="659"/>
      <c r="AB18" s="659"/>
      <c r="AC18" s="659"/>
      <c r="AD18" s="660">
        <v>8477</v>
      </c>
      <c r="AE18" s="660"/>
      <c r="AF18" s="660"/>
      <c r="AG18" s="660"/>
      <c r="AH18" s="660"/>
      <c r="AI18" s="660"/>
      <c r="AJ18" s="660"/>
      <c r="AK18" s="660"/>
      <c r="AL18" s="624">
        <v>0.3</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260</v>
      </c>
      <c r="C19" s="619"/>
      <c r="D19" s="619"/>
      <c r="E19" s="619"/>
      <c r="F19" s="619"/>
      <c r="G19" s="619"/>
      <c r="H19" s="619"/>
      <c r="I19" s="619"/>
      <c r="J19" s="619"/>
      <c r="K19" s="619"/>
      <c r="L19" s="619"/>
      <c r="M19" s="619"/>
      <c r="N19" s="619"/>
      <c r="O19" s="619"/>
      <c r="P19" s="619"/>
      <c r="Q19" s="620"/>
      <c r="R19" s="621">
        <v>7805</v>
      </c>
      <c r="S19" s="622"/>
      <c r="T19" s="622"/>
      <c r="U19" s="622"/>
      <c r="V19" s="622"/>
      <c r="W19" s="622"/>
      <c r="X19" s="622"/>
      <c r="Y19" s="623"/>
      <c r="Z19" s="659">
        <v>0.2</v>
      </c>
      <c r="AA19" s="659"/>
      <c r="AB19" s="659"/>
      <c r="AC19" s="659"/>
      <c r="AD19" s="660">
        <v>7805</v>
      </c>
      <c r="AE19" s="660"/>
      <c r="AF19" s="660"/>
      <c r="AG19" s="660"/>
      <c r="AH19" s="660"/>
      <c r="AI19" s="660"/>
      <c r="AJ19" s="660"/>
      <c r="AK19" s="660"/>
      <c r="AL19" s="624">
        <v>0.3</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5"/>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96" t="s">
        <v>263</v>
      </c>
      <c r="C20" s="697"/>
      <c r="D20" s="697"/>
      <c r="E20" s="697"/>
      <c r="F20" s="697"/>
      <c r="G20" s="697"/>
      <c r="H20" s="697"/>
      <c r="I20" s="697"/>
      <c r="J20" s="697"/>
      <c r="K20" s="697"/>
      <c r="L20" s="697"/>
      <c r="M20" s="697"/>
      <c r="N20" s="697"/>
      <c r="O20" s="697"/>
      <c r="P20" s="697"/>
      <c r="Q20" s="698"/>
      <c r="R20" s="621">
        <v>672</v>
      </c>
      <c r="S20" s="622"/>
      <c r="T20" s="622"/>
      <c r="U20" s="622"/>
      <c r="V20" s="622"/>
      <c r="W20" s="622"/>
      <c r="X20" s="622"/>
      <c r="Y20" s="623"/>
      <c r="Z20" s="659">
        <v>0</v>
      </c>
      <c r="AA20" s="659"/>
      <c r="AB20" s="659"/>
      <c r="AC20" s="659"/>
      <c r="AD20" s="660">
        <v>672</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5"/>
      <c r="CD20" s="618" t="s">
        <v>265</v>
      </c>
      <c r="CE20" s="619"/>
      <c r="CF20" s="619"/>
      <c r="CG20" s="619"/>
      <c r="CH20" s="619"/>
      <c r="CI20" s="619"/>
      <c r="CJ20" s="619"/>
      <c r="CK20" s="619"/>
      <c r="CL20" s="619"/>
      <c r="CM20" s="619"/>
      <c r="CN20" s="619"/>
      <c r="CO20" s="619"/>
      <c r="CP20" s="619"/>
      <c r="CQ20" s="620"/>
      <c r="CR20" s="621">
        <v>4369273</v>
      </c>
      <c r="CS20" s="622"/>
      <c r="CT20" s="622"/>
      <c r="CU20" s="622"/>
      <c r="CV20" s="622"/>
      <c r="CW20" s="622"/>
      <c r="CX20" s="622"/>
      <c r="CY20" s="623"/>
      <c r="CZ20" s="659">
        <v>100</v>
      </c>
      <c r="DA20" s="659"/>
      <c r="DB20" s="659"/>
      <c r="DC20" s="659"/>
      <c r="DD20" s="627">
        <v>422320</v>
      </c>
      <c r="DE20" s="622"/>
      <c r="DF20" s="622"/>
      <c r="DG20" s="622"/>
      <c r="DH20" s="622"/>
      <c r="DI20" s="622"/>
      <c r="DJ20" s="622"/>
      <c r="DK20" s="622"/>
      <c r="DL20" s="622"/>
      <c r="DM20" s="622"/>
      <c r="DN20" s="622"/>
      <c r="DO20" s="622"/>
      <c r="DP20" s="623"/>
      <c r="DQ20" s="627">
        <v>3292519</v>
      </c>
      <c r="DR20" s="622"/>
      <c r="DS20" s="622"/>
      <c r="DT20" s="622"/>
      <c r="DU20" s="622"/>
      <c r="DV20" s="622"/>
      <c r="DW20" s="622"/>
      <c r="DX20" s="622"/>
      <c r="DY20" s="622"/>
      <c r="DZ20" s="622"/>
      <c r="EA20" s="622"/>
      <c r="EB20" s="622"/>
      <c r="EC20" s="658"/>
    </row>
    <row r="21" spans="2:133" ht="11.25" customHeight="1" x14ac:dyDescent="0.2">
      <c r="B21" s="618" t="s">
        <v>266</v>
      </c>
      <c r="C21" s="619"/>
      <c r="D21" s="619"/>
      <c r="E21" s="619"/>
      <c r="F21" s="619"/>
      <c r="G21" s="619"/>
      <c r="H21" s="619"/>
      <c r="I21" s="619"/>
      <c r="J21" s="619"/>
      <c r="K21" s="619"/>
      <c r="L21" s="619"/>
      <c r="M21" s="619"/>
      <c r="N21" s="619"/>
      <c r="O21" s="619"/>
      <c r="P21" s="619"/>
      <c r="Q21" s="620"/>
      <c r="R21" s="621">
        <v>1910615</v>
      </c>
      <c r="S21" s="622"/>
      <c r="T21" s="622"/>
      <c r="U21" s="622"/>
      <c r="V21" s="622"/>
      <c r="W21" s="622"/>
      <c r="X21" s="622"/>
      <c r="Y21" s="623"/>
      <c r="Z21" s="659">
        <v>42.1</v>
      </c>
      <c r="AA21" s="659"/>
      <c r="AB21" s="659"/>
      <c r="AC21" s="659"/>
      <c r="AD21" s="660">
        <v>1787214</v>
      </c>
      <c r="AE21" s="660"/>
      <c r="AF21" s="660"/>
      <c r="AG21" s="660"/>
      <c r="AH21" s="660"/>
      <c r="AI21" s="660"/>
      <c r="AJ21" s="660"/>
      <c r="AK21" s="660"/>
      <c r="AL21" s="624">
        <v>59.7</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268</v>
      </c>
      <c r="C22" s="619"/>
      <c r="D22" s="619"/>
      <c r="E22" s="619"/>
      <c r="F22" s="619"/>
      <c r="G22" s="619"/>
      <c r="H22" s="619"/>
      <c r="I22" s="619"/>
      <c r="J22" s="619"/>
      <c r="K22" s="619"/>
      <c r="L22" s="619"/>
      <c r="M22" s="619"/>
      <c r="N22" s="619"/>
      <c r="O22" s="619"/>
      <c r="P22" s="619"/>
      <c r="Q22" s="620"/>
      <c r="R22" s="621">
        <v>1787214</v>
      </c>
      <c r="S22" s="622"/>
      <c r="T22" s="622"/>
      <c r="U22" s="622"/>
      <c r="V22" s="622"/>
      <c r="W22" s="622"/>
      <c r="X22" s="622"/>
      <c r="Y22" s="623"/>
      <c r="Z22" s="659">
        <v>39.4</v>
      </c>
      <c r="AA22" s="659"/>
      <c r="AB22" s="659"/>
      <c r="AC22" s="659"/>
      <c r="AD22" s="660">
        <v>1787214</v>
      </c>
      <c r="AE22" s="660"/>
      <c r="AF22" s="660"/>
      <c r="AG22" s="660"/>
      <c r="AH22" s="660"/>
      <c r="AI22" s="660"/>
      <c r="AJ22" s="660"/>
      <c r="AK22" s="660"/>
      <c r="AL22" s="624">
        <v>59.7</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270</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2">
      <c r="B23" s="618" t="s">
        <v>271</v>
      </c>
      <c r="C23" s="619"/>
      <c r="D23" s="619"/>
      <c r="E23" s="619"/>
      <c r="F23" s="619"/>
      <c r="G23" s="619"/>
      <c r="H23" s="619"/>
      <c r="I23" s="619"/>
      <c r="J23" s="619"/>
      <c r="K23" s="619"/>
      <c r="L23" s="619"/>
      <c r="M23" s="619"/>
      <c r="N23" s="619"/>
      <c r="O23" s="619"/>
      <c r="P23" s="619"/>
      <c r="Q23" s="620"/>
      <c r="R23" s="621">
        <v>123401</v>
      </c>
      <c r="S23" s="622"/>
      <c r="T23" s="622"/>
      <c r="U23" s="622"/>
      <c r="V23" s="622"/>
      <c r="W23" s="622"/>
      <c r="X23" s="622"/>
      <c r="Y23" s="623"/>
      <c r="Z23" s="659">
        <v>2.7</v>
      </c>
      <c r="AA23" s="659"/>
      <c r="AB23" s="659"/>
      <c r="AC23" s="659"/>
      <c r="AD23" s="660" t="s">
        <v>122</v>
      </c>
      <c r="AE23" s="660"/>
      <c r="AF23" s="660"/>
      <c r="AG23" s="660"/>
      <c r="AH23" s="660"/>
      <c r="AI23" s="660"/>
      <c r="AJ23" s="660"/>
      <c r="AK23" s="660"/>
      <c r="AL23" s="624" t="s">
        <v>122</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9" t="s">
        <v>212</v>
      </c>
      <c r="CE23" s="680"/>
      <c r="CF23" s="680"/>
      <c r="CG23" s="680"/>
      <c r="CH23" s="680"/>
      <c r="CI23" s="680"/>
      <c r="CJ23" s="680"/>
      <c r="CK23" s="680"/>
      <c r="CL23" s="680"/>
      <c r="CM23" s="680"/>
      <c r="CN23" s="680"/>
      <c r="CO23" s="680"/>
      <c r="CP23" s="680"/>
      <c r="CQ23" s="681"/>
      <c r="CR23" s="679" t="s">
        <v>273</v>
      </c>
      <c r="CS23" s="680"/>
      <c r="CT23" s="680"/>
      <c r="CU23" s="680"/>
      <c r="CV23" s="680"/>
      <c r="CW23" s="680"/>
      <c r="CX23" s="680"/>
      <c r="CY23" s="681"/>
      <c r="CZ23" s="679" t="s">
        <v>274</v>
      </c>
      <c r="DA23" s="680"/>
      <c r="DB23" s="680"/>
      <c r="DC23" s="681"/>
      <c r="DD23" s="679" t="s">
        <v>275</v>
      </c>
      <c r="DE23" s="680"/>
      <c r="DF23" s="680"/>
      <c r="DG23" s="680"/>
      <c r="DH23" s="680"/>
      <c r="DI23" s="680"/>
      <c r="DJ23" s="680"/>
      <c r="DK23" s="681"/>
      <c r="DL23" s="711" t="s">
        <v>276</v>
      </c>
      <c r="DM23" s="712"/>
      <c r="DN23" s="712"/>
      <c r="DO23" s="712"/>
      <c r="DP23" s="712"/>
      <c r="DQ23" s="712"/>
      <c r="DR23" s="712"/>
      <c r="DS23" s="712"/>
      <c r="DT23" s="712"/>
      <c r="DU23" s="712"/>
      <c r="DV23" s="713"/>
      <c r="DW23" s="679" t="s">
        <v>277</v>
      </c>
      <c r="DX23" s="680"/>
      <c r="DY23" s="680"/>
      <c r="DZ23" s="680"/>
      <c r="EA23" s="680"/>
      <c r="EB23" s="680"/>
      <c r="EC23" s="681"/>
    </row>
    <row r="24" spans="2:133" ht="11.25" customHeight="1" x14ac:dyDescent="0.2">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280</v>
      </c>
      <c r="CE24" s="677"/>
      <c r="CF24" s="677"/>
      <c r="CG24" s="677"/>
      <c r="CH24" s="677"/>
      <c r="CI24" s="677"/>
      <c r="CJ24" s="677"/>
      <c r="CK24" s="677"/>
      <c r="CL24" s="677"/>
      <c r="CM24" s="677"/>
      <c r="CN24" s="677"/>
      <c r="CO24" s="677"/>
      <c r="CP24" s="677"/>
      <c r="CQ24" s="678"/>
      <c r="CR24" s="673">
        <v>1655377</v>
      </c>
      <c r="CS24" s="674"/>
      <c r="CT24" s="674"/>
      <c r="CU24" s="674"/>
      <c r="CV24" s="674"/>
      <c r="CW24" s="674"/>
      <c r="CX24" s="674"/>
      <c r="CY24" s="702"/>
      <c r="CZ24" s="703">
        <v>37.9</v>
      </c>
      <c r="DA24" s="685"/>
      <c r="DB24" s="685"/>
      <c r="DC24" s="705"/>
      <c r="DD24" s="701">
        <v>1298734</v>
      </c>
      <c r="DE24" s="674"/>
      <c r="DF24" s="674"/>
      <c r="DG24" s="674"/>
      <c r="DH24" s="674"/>
      <c r="DI24" s="674"/>
      <c r="DJ24" s="674"/>
      <c r="DK24" s="702"/>
      <c r="DL24" s="701">
        <v>1099065</v>
      </c>
      <c r="DM24" s="674"/>
      <c r="DN24" s="674"/>
      <c r="DO24" s="674"/>
      <c r="DP24" s="674"/>
      <c r="DQ24" s="674"/>
      <c r="DR24" s="674"/>
      <c r="DS24" s="674"/>
      <c r="DT24" s="674"/>
      <c r="DU24" s="674"/>
      <c r="DV24" s="702"/>
      <c r="DW24" s="703">
        <v>36.5</v>
      </c>
      <c r="DX24" s="685"/>
      <c r="DY24" s="685"/>
      <c r="DZ24" s="685"/>
      <c r="EA24" s="685"/>
      <c r="EB24" s="685"/>
      <c r="EC24" s="704"/>
    </row>
    <row r="25" spans="2:133" ht="11.25" customHeight="1" x14ac:dyDescent="0.2">
      <c r="B25" s="618" t="s">
        <v>281</v>
      </c>
      <c r="C25" s="619"/>
      <c r="D25" s="619"/>
      <c r="E25" s="619"/>
      <c r="F25" s="619"/>
      <c r="G25" s="619"/>
      <c r="H25" s="619"/>
      <c r="I25" s="619"/>
      <c r="J25" s="619"/>
      <c r="K25" s="619"/>
      <c r="L25" s="619"/>
      <c r="M25" s="619"/>
      <c r="N25" s="619"/>
      <c r="O25" s="619"/>
      <c r="P25" s="619"/>
      <c r="Q25" s="620"/>
      <c r="R25" s="621">
        <v>3108751</v>
      </c>
      <c r="S25" s="622"/>
      <c r="T25" s="622"/>
      <c r="U25" s="622"/>
      <c r="V25" s="622"/>
      <c r="W25" s="622"/>
      <c r="X25" s="622"/>
      <c r="Y25" s="623"/>
      <c r="Z25" s="659">
        <v>68.599999999999994</v>
      </c>
      <c r="AA25" s="659"/>
      <c r="AB25" s="659"/>
      <c r="AC25" s="659"/>
      <c r="AD25" s="660">
        <v>2985350</v>
      </c>
      <c r="AE25" s="660"/>
      <c r="AF25" s="660"/>
      <c r="AG25" s="660"/>
      <c r="AH25" s="660"/>
      <c r="AI25" s="660"/>
      <c r="AJ25" s="660"/>
      <c r="AK25" s="660"/>
      <c r="AL25" s="624">
        <v>99.7</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283</v>
      </c>
      <c r="CE25" s="619"/>
      <c r="CF25" s="619"/>
      <c r="CG25" s="619"/>
      <c r="CH25" s="619"/>
      <c r="CI25" s="619"/>
      <c r="CJ25" s="619"/>
      <c r="CK25" s="619"/>
      <c r="CL25" s="619"/>
      <c r="CM25" s="619"/>
      <c r="CN25" s="619"/>
      <c r="CO25" s="619"/>
      <c r="CP25" s="619"/>
      <c r="CQ25" s="620"/>
      <c r="CR25" s="621">
        <v>893359</v>
      </c>
      <c r="CS25" s="634"/>
      <c r="CT25" s="634"/>
      <c r="CU25" s="634"/>
      <c r="CV25" s="634"/>
      <c r="CW25" s="634"/>
      <c r="CX25" s="634"/>
      <c r="CY25" s="635"/>
      <c r="CZ25" s="624">
        <v>20.399999999999999</v>
      </c>
      <c r="DA25" s="636"/>
      <c r="DB25" s="636"/>
      <c r="DC25" s="637"/>
      <c r="DD25" s="627">
        <v>860929</v>
      </c>
      <c r="DE25" s="634"/>
      <c r="DF25" s="634"/>
      <c r="DG25" s="634"/>
      <c r="DH25" s="634"/>
      <c r="DI25" s="634"/>
      <c r="DJ25" s="634"/>
      <c r="DK25" s="635"/>
      <c r="DL25" s="627">
        <v>664967</v>
      </c>
      <c r="DM25" s="634"/>
      <c r="DN25" s="634"/>
      <c r="DO25" s="634"/>
      <c r="DP25" s="634"/>
      <c r="DQ25" s="634"/>
      <c r="DR25" s="634"/>
      <c r="DS25" s="634"/>
      <c r="DT25" s="634"/>
      <c r="DU25" s="634"/>
      <c r="DV25" s="635"/>
      <c r="DW25" s="624">
        <v>22.1</v>
      </c>
      <c r="DX25" s="636"/>
      <c r="DY25" s="636"/>
      <c r="DZ25" s="636"/>
      <c r="EA25" s="636"/>
      <c r="EB25" s="636"/>
      <c r="EC25" s="648"/>
    </row>
    <row r="26" spans="2:133" ht="11.25" customHeight="1" x14ac:dyDescent="0.2">
      <c r="B26" s="618" t="s">
        <v>284</v>
      </c>
      <c r="C26" s="619"/>
      <c r="D26" s="619"/>
      <c r="E26" s="619"/>
      <c r="F26" s="619"/>
      <c r="G26" s="619"/>
      <c r="H26" s="619"/>
      <c r="I26" s="619"/>
      <c r="J26" s="619"/>
      <c r="K26" s="619"/>
      <c r="L26" s="619"/>
      <c r="M26" s="619"/>
      <c r="N26" s="619"/>
      <c r="O26" s="619"/>
      <c r="P26" s="619"/>
      <c r="Q26" s="620"/>
      <c r="R26" s="621" t="s">
        <v>122</v>
      </c>
      <c r="S26" s="622"/>
      <c r="T26" s="622"/>
      <c r="U26" s="622"/>
      <c r="V26" s="622"/>
      <c r="W26" s="622"/>
      <c r="X26" s="622"/>
      <c r="Y26" s="623"/>
      <c r="Z26" s="659" t="s">
        <v>122</v>
      </c>
      <c r="AA26" s="659"/>
      <c r="AB26" s="659"/>
      <c r="AC26" s="659"/>
      <c r="AD26" s="660" t="s">
        <v>122</v>
      </c>
      <c r="AE26" s="660"/>
      <c r="AF26" s="660"/>
      <c r="AG26" s="660"/>
      <c r="AH26" s="660"/>
      <c r="AI26" s="660"/>
      <c r="AJ26" s="660"/>
      <c r="AK26" s="660"/>
      <c r="AL26" s="624" t="s">
        <v>122</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286</v>
      </c>
      <c r="CE26" s="619"/>
      <c r="CF26" s="619"/>
      <c r="CG26" s="619"/>
      <c r="CH26" s="619"/>
      <c r="CI26" s="619"/>
      <c r="CJ26" s="619"/>
      <c r="CK26" s="619"/>
      <c r="CL26" s="619"/>
      <c r="CM26" s="619"/>
      <c r="CN26" s="619"/>
      <c r="CO26" s="619"/>
      <c r="CP26" s="619"/>
      <c r="CQ26" s="620"/>
      <c r="CR26" s="621">
        <v>441499</v>
      </c>
      <c r="CS26" s="622"/>
      <c r="CT26" s="622"/>
      <c r="CU26" s="622"/>
      <c r="CV26" s="622"/>
      <c r="CW26" s="622"/>
      <c r="CX26" s="622"/>
      <c r="CY26" s="623"/>
      <c r="CZ26" s="624">
        <v>10.1</v>
      </c>
      <c r="DA26" s="636"/>
      <c r="DB26" s="636"/>
      <c r="DC26" s="637"/>
      <c r="DD26" s="627">
        <v>428525</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287</v>
      </c>
      <c r="C27" s="619"/>
      <c r="D27" s="619"/>
      <c r="E27" s="619"/>
      <c r="F27" s="619"/>
      <c r="G27" s="619"/>
      <c r="H27" s="619"/>
      <c r="I27" s="619"/>
      <c r="J27" s="619"/>
      <c r="K27" s="619"/>
      <c r="L27" s="619"/>
      <c r="M27" s="619"/>
      <c r="N27" s="619"/>
      <c r="O27" s="619"/>
      <c r="P27" s="619"/>
      <c r="Q27" s="620"/>
      <c r="R27" s="621">
        <v>19600</v>
      </c>
      <c r="S27" s="622"/>
      <c r="T27" s="622"/>
      <c r="U27" s="622"/>
      <c r="V27" s="622"/>
      <c r="W27" s="622"/>
      <c r="X27" s="622"/>
      <c r="Y27" s="623"/>
      <c r="Z27" s="659">
        <v>0.4</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905233</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289</v>
      </c>
      <c r="CE27" s="619"/>
      <c r="CF27" s="619"/>
      <c r="CG27" s="619"/>
      <c r="CH27" s="619"/>
      <c r="CI27" s="619"/>
      <c r="CJ27" s="619"/>
      <c r="CK27" s="619"/>
      <c r="CL27" s="619"/>
      <c r="CM27" s="619"/>
      <c r="CN27" s="619"/>
      <c r="CO27" s="619"/>
      <c r="CP27" s="619"/>
      <c r="CQ27" s="620"/>
      <c r="CR27" s="621">
        <v>439412</v>
      </c>
      <c r="CS27" s="634"/>
      <c r="CT27" s="634"/>
      <c r="CU27" s="634"/>
      <c r="CV27" s="634"/>
      <c r="CW27" s="634"/>
      <c r="CX27" s="634"/>
      <c r="CY27" s="635"/>
      <c r="CZ27" s="624">
        <v>10.1</v>
      </c>
      <c r="DA27" s="636"/>
      <c r="DB27" s="636"/>
      <c r="DC27" s="637"/>
      <c r="DD27" s="627">
        <v>115199</v>
      </c>
      <c r="DE27" s="634"/>
      <c r="DF27" s="634"/>
      <c r="DG27" s="634"/>
      <c r="DH27" s="634"/>
      <c r="DI27" s="634"/>
      <c r="DJ27" s="634"/>
      <c r="DK27" s="635"/>
      <c r="DL27" s="627">
        <v>111492</v>
      </c>
      <c r="DM27" s="634"/>
      <c r="DN27" s="634"/>
      <c r="DO27" s="634"/>
      <c r="DP27" s="634"/>
      <c r="DQ27" s="634"/>
      <c r="DR27" s="634"/>
      <c r="DS27" s="634"/>
      <c r="DT27" s="634"/>
      <c r="DU27" s="634"/>
      <c r="DV27" s="635"/>
      <c r="DW27" s="624">
        <v>3.7</v>
      </c>
      <c r="DX27" s="636"/>
      <c r="DY27" s="636"/>
      <c r="DZ27" s="636"/>
      <c r="EA27" s="636"/>
      <c r="EB27" s="636"/>
      <c r="EC27" s="648"/>
    </row>
    <row r="28" spans="2:133" ht="11.25" customHeight="1" x14ac:dyDescent="0.2">
      <c r="B28" s="618" t="s">
        <v>290</v>
      </c>
      <c r="C28" s="619"/>
      <c r="D28" s="619"/>
      <c r="E28" s="619"/>
      <c r="F28" s="619"/>
      <c r="G28" s="619"/>
      <c r="H28" s="619"/>
      <c r="I28" s="619"/>
      <c r="J28" s="619"/>
      <c r="K28" s="619"/>
      <c r="L28" s="619"/>
      <c r="M28" s="619"/>
      <c r="N28" s="619"/>
      <c r="O28" s="619"/>
      <c r="P28" s="619"/>
      <c r="Q28" s="620"/>
      <c r="R28" s="621">
        <v>35109</v>
      </c>
      <c r="S28" s="622"/>
      <c r="T28" s="622"/>
      <c r="U28" s="622"/>
      <c r="V28" s="622"/>
      <c r="W28" s="622"/>
      <c r="X28" s="622"/>
      <c r="Y28" s="623"/>
      <c r="Z28" s="659">
        <v>0.8</v>
      </c>
      <c r="AA28" s="659"/>
      <c r="AB28" s="659"/>
      <c r="AC28" s="659"/>
      <c r="AD28" s="660">
        <v>3691</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322606</v>
      </c>
      <c r="CS28" s="622"/>
      <c r="CT28" s="622"/>
      <c r="CU28" s="622"/>
      <c r="CV28" s="622"/>
      <c r="CW28" s="622"/>
      <c r="CX28" s="622"/>
      <c r="CY28" s="623"/>
      <c r="CZ28" s="624">
        <v>7.4</v>
      </c>
      <c r="DA28" s="636"/>
      <c r="DB28" s="636"/>
      <c r="DC28" s="637"/>
      <c r="DD28" s="627">
        <v>322606</v>
      </c>
      <c r="DE28" s="622"/>
      <c r="DF28" s="622"/>
      <c r="DG28" s="622"/>
      <c r="DH28" s="622"/>
      <c r="DI28" s="622"/>
      <c r="DJ28" s="622"/>
      <c r="DK28" s="623"/>
      <c r="DL28" s="627">
        <v>322606</v>
      </c>
      <c r="DM28" s="622"/>
      <c r="DN28" s="622"/>
      <c r="DO28" s="622"/>
      <c r="DP28" s="622"/>
      <c r="DQ28" s="622"/>
      <c r="DR28" s="622"/>
      <c r="DS28" s="622"/>
      <c r="DT28" s="622"/>
      <c r="DU28" s="622"/>
      <c r="DV28" s="623"/>
      <c r="DW28" s="624">
        <v>10.7</v>
      </c>
      <c r="DX28" s="636"/>
      <c r="DY28" s="636"/>
      <c r="DZ28" s="636"/>
      <c r="EA28" s="636"/>
      <c r="EB28" s="636"/>
      <c r="EC28" s="648"/>
    </row>
    <row r="29" spans="2:133" ht="11.25" customHeight="1" x14ac:dyDescent="0.2">
      <c r="B29" s="618" t="s">
        <v>292</v>
      </c>
      <c r="C29" s="619"/>
      <c r="D29" s="619"/>
      <c r="E29" s="619"/>
      <c r="F29" s="619"/>
      <c r="G29" s="619"/>
      <c r="H29" s="619"/>
      <c r="I29" s="619"/>
      <c r="J29" s="619"/>
      <c r="K29" s="619"/>
      <c r="L29" s="619"/>
      <c r="M29" s="619"/>
      <c r="N29" s="619"/>
      <c r="O29" s="619"/>
      <c r="P29" s="619"/>
      <c r="Q29" s="620"/>
      <c r="R29" s="621">
        <v>5716</v>
      </c>
      <c r="S29" s="622"/>
      <c r="T29" s="622"/>
      <c r="U29" s="622"/>
      <c r="V29" s="622"/>
      <c r="W29" s="622"/>
      <c r="X29" s="622"/>
      <c r="Y29" s="623"/>
      <c r="Z29" s="659">
        <v>0.1</v>
      </c>
      <c r="AA29" s="659"/>
      <c r="AB29" s="659"/>
      <c r="AC29" s="659"/>
      <c r="AD29" s="660">
        <v>41</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293</v>
      </c>
      <c r="CE29" s="641"/>
      <c r="CF29" s="618" t="s">
        <v>66</v>
      </c>
      <c r="CG29" s="619"/>
      <c r="CH29" s="619"/>
      <c r="CI29" s="619"/>
      <c r="CJ29" s="619"/>
      <c r="CK29" s="619"/>
      <c r="CL29" s="619"/>
      <c r="CM29" s="619"/>
      <c r="CN29" s="619"/>
      <c r="CO29" s="619"/>
      <c r="CP29" s="619"/>
      <c r="CQ29" s="620"/>
      <c r="CR29" s="621">
        <v>322606</v>
      </c>
      <c r="CS29" s="634"/>
      <c r="CT29" s="634"/>
      <c r="CU29" s="634"/>
      <c r="CV29" s="634"/>
      <c r="CW29" s="634"/>
      <c r="CX29" s="634"/>
      <c r="CY29" s="635"/>
      <c r="CZ29" s="624">
        <v>7.4</v>
      </c>
      <c r="DA29" s="636"/>
      <c r="DB29" s="636"/>
      <c r="DC29" s="637"/>
      <c r="DD29" s="627">
        <v>322606</v>
      </c>
      <c r="DE29" s="634"/>
      <c r="DF29" s="634"/>
      <c r="DG29" s="634"/>
      <c r="DH29" s="634"/>
      <c r="DI29" s="634"/>
      <c r="DJ29" s="634"/>
      <c r="DK29" s="635"/>
      <c r="DL29" s="627">
        <v>322606</v>
      </c>
      <c r="DM29" s="634"/>
      <c r="DN29" s="634"/>
      <c r="DO29" s="634"/>
      <c r="DP29" s="634"/>
      <c r="DQ29" s="634"/>
      <c r="DR29" s="634"/>
      <c r="DS29" s="634"/>
      <c r="DT29" s="634"/>
      <c r="DU29" s="634"/>
      <c r="DV29" s="635"/>
      <c r="DW29" s="624">
        <v>10.7</v>
      </c>
      <c r="DX29" s="636"/>
      <c r="DY29" s="636"/>
      <c r="DZ29" s="636"/>
      <c r="EA29" s="636"/>
      <c r="EB29" s="636"/>
      <c r="EC29" s="648"/>
    </row>
    <row r="30" spans="2:133" ht="11.25" customHeight="1" x14ac:dyDescent="0.2">
      <c r="B30" s="618" t="s">
        <v>294</v>
      </c>
      <c r="C30" s="619"/>
      <c r="D30" s="619"/>
      <c r="E30" s="619"/>
      <c r="F30" s="619"/>
      <c r="G30" s="619"/>
      <c r="H30" s="619"/>
      <c r="I30" s="619"/>
      <c r="J30" s="619"/>
      <c r="K30" s="619"/>
      <c r="L30" s="619"/>
      <c r="M30" s="619"/>
      <c r="N30" s="619"/>
      <c r="O30" s="619"/>
      <c r="P30" s="619"/>
      <c r="Q30" s="620"/>
      <c r="R30" s="621">
        <v>546237</v>
      </c>
      <c r="S30" s="622"/>
      <c r="T30" s="622"/>
      <c r="U30" s="622"/>
      <c r="V30" s="622"/>
      <c r="W30" s="622"/>
      <c r="X30" s="622"/>
      <c r="Y30" s="623"/>
      <c r="Z30" s="659">
        <v>12</v>
      </c>
      <c r="AA30" s="659"/>
      <c r="AB30" s="659"/>
      <c r="AC30" s="659"/>
      <c r="AD30" s="660" t="s">
        <v>122</v>
      </c>
      <c r="AE30" s="660"/>
      <c r="AF30" s="660"/>
      <c r="AG30" s="660"/>
      <c r="AH30" s="660"/>
      <c r="AI30" s="660"/>
      <c r="AJ30" s="660"/>
      <c r="AK30" s="660"/>
      <c r="AL30" s="624" t="s">
        <v>122</v>
      </c>
      <c r="AM30" s="625"/>
      <c r="AN30" s="625"/>
      <c r="AO30" s="661"/>
      <c r="AP30" s="679" t="s">
        <v>212</v>
      </c>
      <c r="AQ30" s="680"/>
      <c r="AR30" s="680"/>
      <c r="AS30" s="680"/>
      <c r="AT30" s="680"/>
      <c r="AU30" s="680"/>
      <c r="AV30" s="680"/>
      <c r="AW30" s="680"/>
      <c r="AX30" s="680"/>
      <c r="AY30" s="680"/>
      <c r="AZ30" s="680"/>
      <c r="BA30" s="680"/>
      <c r="BB30" s="680"/>
      <c r="BC30" s="680"/>
      <c r="BD30" s="680"/>
      <c r="BE30" s="680"/>
      <c r="BF30" s="681"/>
      <c r="BG30" s="679" t="s">
        <v>295</v>
      </c>
      <c r="BH30" s="693"/>
      <c r="BI30" s="693"/>
      <c r="BJ30" s="693"/>
      <c r="BK30" s="693"/>
      <c r="BL30" s="693"/>
      <c r="BM30" s="693"/>
      <c r="BN30" s="693"/>
      <c r="BO30" s="693"/>
      <c r="BP30" s="693"/>
      <c r="BQ30" s="694"/>
      <c r="BR30" s="679" t="s">
        <v>296</v>
      </c>
      <c r="BS30" s="693"/>
      <c r="BT30" s="693"/>
      <c r="BU30" s="693"/>
      <c r="BV30" s="693"/>
      <c r="BW30" s="693"/>
      <c r="BX30" s="693"/>
      <c r="BY30" s="693"/>
      <c r="BZ30" s="693"/>
      <c r="CA30" s="693"/>
      <c r="CB30" s="694"/>
      <c r="CD30" s="642"/>
      <c r="CE30" s="643"/>
      <c r="CF30" s="618" t="s">
        <v>297</v>
      </c>
      <c r="CG30" s="619"/>
      <c r="CH30" s="619"/>
      <c r="CI30" s="619"/>
      <c r="CJ30" s="619"/>
      <c r="CK30" s="619"/>
      <c r="CL30" s="619"/>
      <c r="CM30" s="619"/>
      <c r="CN30" s="619"/>
      <c r="CO30" s="619"/>
      <c r="CP30" s="619"/>
      <c r="CQ30" s="620"/>
      <c r="CR30" s="621">
        <v>313918</v>
      </c>
      <c r="CS30" s="622"/>
      <c r="CT30" s="622"/>
      <c r="CU30" s="622"/>
      <c r="CV30" s="622"/>
      <c r="CW30" s="622"/>
      <c r="CX30" s="622"/>
      <c r="CY30" s="623"/>
      <c r="CZ30" s="624">
        <v>7.2</v>
      </c>
      <c r="DA30" s="636"/>
      <c r="DB30" s="636"/>
      <c r="DC30" s="637"/>
      <c r="DD30" s="627">
        <v>313918</v>
      </c>
      <c r="DE30" s="622"/>
      <c r="DF30" s="622"/>
      <c r="DG30" s="622"/>
      <c r="DH30" s="622"/>
      <c r="DI30" s="622"/>
      <c r="DJ30" s="622"/>
      <c r="DK30" s="623"/>
      <c r="DL30" s="627">
        <v>313918</v>
      </c>
      <c r="DM30" s="622"/>
      <c r="DN30" s="622"/>
      <c r="DO30" s="622"/>
      <c r="DP30" s="622"/>
      <c r="DQ30" s="622"/>
      <c r="DR30" s="622"/>
      <c r="DS30" s="622"/>
      <c r="DT30" s="622"/>
      <c r="DU30" s="622"/>
      <c r="DV30" s="623"/>
      <c r="DW30" s="624">
        <v>10.4</v>
      </c>
      <c r="DX30" s="636"/>
      <c r="DY30" s="636"/>
      <c r="DZ30" s="636"/>
      <c r="EA30" s="636"/>
      <c r="EB30" s="636"/>
      <c r="EC30" s="648"/>
    </row>
    <row r="31" spans="2:133" ht="11.25" customHeight="1" x14ac:dyDescent="0.2">
      <c r="B31" s="696" t="s">
        <v>298</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299</v>
      </c>
      <c r="AQ31" s="688"/>
      <c r="AR31" s="688"/>
      <c r="AS31" s="688"/>
      <c r="AT31" s="689" t="s">
        <v>300</v>
      </c>
      <c r="AU31" s="218"/>
      <c r="AV31" s="218"/>
      <c r="AW31" s="218"/>
      <c r="AX31" s="676" t="s">
        <v>178</v>
      </c>
      <c r="AY31" s="677"/>
      <c r="AZ31" s="677"/>
      <c r="BA31" s="677"/>
      <c r="BB31" s="677"/>
      <c r="BC31" s="677"/>
      <c r="BD31" s="677"/>
      <c r="BE31" s="677"/>
      <c r="BF31" s="678"/>
      <c r="BG31" s="683">
        <v>99.4</v>
      </c>
      <c r="BH31" s="684"/>
      <c r="BI31" s="684"/>
      <c r="BJ31" s="684"/>
      <c r="BK31" s="684"/>
      <c r="BL31" s="684"/>
      <c r="BM31" s="685">
        <v>97.6</v>
      </c>
      <c r="BN31" s="684"/>
      <c r="BO31" s="684"/>
      <c r="BP31" s="684"/>
      <c r="BQ31" s="686"/>
      <c r="BR31" s="683">
        <v>99.3</v>
      </c>
      <c r="BS31" s="684"/>
      <c r="BT31" s="684"/>
      <c r="BU31" s="684"/>
      <c r="BV31" s="684"/>
      <c r="BW31" s="684"/>
      <c r="BX31" s="685">
        <v>97.3</v>
      </c>
      <c r="BY31" s="684"/>
      <c r="BZ31" s="684"/>
      <c r="CA31" s="684"/>
      <c r="CB31" s="686"/>
      <c r="CD31" s="642"/>
      <c r="CE31" s="643"/>
      <c r="CF31" s="618" t="s">
        <v>301</v>
      </c>
      <c r="CG31" s="619"/>
      <c r="CH31" s="619"/>
      <c r="CI31" s="619"/>
      <c r="CJ31" s="619"/>
      <c r="CK31" s="619"/>
      <c r="CL31" s="619"/>
      <c r="CM31" s="619"/>
      <c r="CN31" s="619"/>
      <c r="CO31" s="619"/>
      <c r="CP31" s="619"/>
      <c r="CQ31" s="620"/>
      <c r="CR31" s="621">
        <v>8688</v>
      </c>
      <c r="CS31" s="634"/>
      <c r="CT31" s="634"/>
      <c r="CU31" s="634"/>
      <c r="CV31" s="634"/>
      <c r="CW31" s="634"/>
      <c r="CX31" s="634"/>
      <c r="CY31" s="635"/>
      <c r="CZ31" s="624">
        <v>0.2</v>
      </c>
      <c r="DA31" s="636"/>
      <c r="DB31" s="636"/>
      <c r="DC31" s="637"/>
      <c r="DD31" s="627">
        <v>8688</v>
      </c>
      <c r="DE31" s="634"/>
      <c r="DF31" s="634"/>
      <c r="DG31" s="634"/>
      <c r="DH31" s="634"/>
      <c r="DI31" s="634"/>
      <c r="DJ31" s="634"/>
      <c r="DK31" s="635"/>
      <c r="DL31" s="627">
        <v>8688</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2">
      <c r="B32" s="618" t="s">
        <v>302</v>
      </c>
      <c r="C32" s="619"/>
      <c r="D32" s="619"/>
      <c r="E32" s="619"/>
      <c r="F32" s="619"/>
      <c r="G32" s="619"/>
      <c r="H32" s="619"/>
      <c r="I32" s="619"/>
      <c r="J32" s="619"/>
      <c r="K32" s="619"/>
      <c r="L32" s="619"/>
      <c r="M32" s="619"/>
      <c r="N32" s="619"/>
      <c r="O32" s="619"/>
      <c r="P32" s="619"/>
      <c r="Q32" s="620"/>
      <c r="R32" s="621">
        <v>213932</v>
      </c>
      <c r="S32" s="622"/>
      <c r="T32" s="622"/>
      <c r="U32" s="622"/>
      <c r="V32" s="622"/>
      <c r="W32" s="622"/>
      <c r="X32" s="622"/>
      <c r="Y32" s="623"/>
      <c r="Z32" s="659">
        <v>4.7</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14" t="s">
        <v>303</v>
      </c>
      <c r="AX32" s="618" t="s">
        <v>304</v>
      </c>
      <c r="AY32" s="619"/>
      <c r="AZ32" s="619"/>
      <c r="BA32" s="619"/>
      <c r="BB32" s="619"/>
      <c r="BC32" s="619"/>
      <c r="BD32" s="619"/>
      <c r="BE32" s="619"/>
      <c r="BF32" s="620"/>
      <c r="BG32" s="692">
        <v>99.5</v>
      </c>
      <c r="BH32" s="634"/>
      <c r="BI32" s="634"/>
      <c r="BJ32" s="634"/>
      <c r="BK32" s="634"/>
      <c r="BL32" s="634"/>
      <c r="BM32" s="625">
        <v>98.2</v>
      </c>
      <c r="BN32" s="634"/>
      <c r="BO32" s="634"/>
      <c r="BP32" s="634"/>
      <c r="BQ32" s="657"/>
      <c r="BR32" s="692">
        <v>99.4</v>
      </c>
      <c r="BS32" s="634"/>
      <c r="BT32" s="634"/>
      <c r="BU32" s="634"/>
      <c r="BV32" s="634"/>
      <c r="BW32" s="634"/>
      <c r="BX32" s="625">
        <v>98.1</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306</v>
      </c>
      <c r="C33" s="619"/>
      <c r="D33" s="619"/>
      <c r="E33" s="619"/>
      <c r="F33" s="619"/>
      <c r="G33" s="619"/>
      <c r="H33" s="619"/>
      <c r="I33" s="619"/>
      <c r="J33" s="619"/>
      <c r="K33" s="619"/>
      <c r="L33" s="619"/>
      <c r="M33" s="619"/>
      <c r="N33" s="619"/>
      <c r="O33" s="619"/>
      <c r="P33" s="619"/>
      <c r="Q33" s="620"/>
      <c r="R33" s="621">
        <v>6681</v>
      </c>
      <c r="S33" s="622"/>
      <c r="T33" s="622"/>
      <c r="U33" s="622"/>
      <c r="V33" s="622"/>
      <c r="W33" s="622"/>
      <c r="X33" s="622"/>
      <c r="Y33" s="623"/>
      <c r="Z33" s="659">
        <v>0.1</v>
      </c>
      <c r="AA33" s="659"/>
      <c r="AB33" s="659"/>
      <c r="AC33" s="659"/>
      <c r="AD33" s="660">
        <v>5692</v>
      </c>
      <c r="AE33" s="660"/>
      <c r="AF33" s="660"/>
      <c r="AG33" s="660"/>
      <c r="AH33" s="660"/>
      <c r="AI33" s="660"/>
      <c r="AJ33" s="660"/>
      <c r="AK33" s="660"/>
      <c r="AL33" s="624">
        <v>0.2</v>
      </c>
      <c r="AM33" s="625"/>
      <c r="AN33" s="625"/>
      <c r="AO33" s="661"/>
      <c r="AP33" s="664"/>
      <c r="AQ33" s="665"/>
      <c r="AR33" s="665"/>
      <c r="AS33" s="665"/>
      <c r="AT33" s="691"/>
      <c r="AU33" s="219"/>
      <c r="AV33" s="219"/>
      <c r="AW33" s="219"/>
      <c r="AX33" s="602" t="s">
        <v>307</v>
      </c>
      <c r="AY33" s="603"/>
      <c r="AZ33" s="603"/>
      <c r="BA33" s="603"/>
      <c r="BB33" s="603"/>
      <c r="BC33" s="603"/>
      <c r="BD33" s="603"/>
      <c r="BE33" s="603"/>
      <c r="BF33" s="604"/>
      <c r="BG33" s="682">
        <v>99.3</v>
      </c>
      <c r="BH33" s="606"/>
      <c r="BI33" s="606"/>
      <c r="BJ33" s="606"/>
      <c r="BK33" s="606"/>
      <c r="BL33" s="606"/>
      <c r="BM33" s="652">
        <v>96.8</v>
      </c>
      <c r="BN33" s="606"/>
      <c r="BO33" s="606"/>
      <c r="BP33" s="606"/>
      <c r="BQ33" s="669"/>
      <c r="BR33" s="682">
        <v>99.2</v>
      </c>
      <c r="BS33" s="606"/>
      <c r="BT33" s="606"/>
      <c r="BU33" s="606"/>
      <c r="BV33" s="606"/>
      <c r="BW33" s="606"/>
      <c r="BX33" s="652">
        <v>96.4</v>
      </c>
      <c r="BY33" s="606"/>
      <c r="BZ33" s="606"/>
      <c r="CA33" s="606"/>
      <c r="CB33" s="669"/>
      <c r="CD33" s="618" t="s">
        <v>308</v>
      </c>
      <c r="CE33" s="619"/>
      <c r="CF33" s="619"/>
      <c r="CG33" s="619"/>
      <c r="CH33" s="619"/>
      <c r="CI33" s="619"/>
      <c r="CJ33" s="619"/>
      <c r="CK33" s="619"/>
      <c r="CL33" s="619"/>
      <c r="CM33" s="619"/>
      <c r="CN33" s="619"/>
      <c r="CO33" s="619"/>
      <c r="CP33" s="619"/>
      <c r="CQ33" s="620"/>
      <c r="CR33" s="621">
        <v>2206991</v>
      </c>
      <c r="CS33" s="634"/>
      <c r="CT33" s="634"/>
      <c r="CU33" s="634"/>
      <c r="CV33" s="634"/>
      <c r="CW33" s="634"/>
      <c r="CX33" s="634"/>
      <c r="CY33" s="635"/>
      <c r="CZ33" s="624">
        <v>50.5</v>
      </c>
      <c r="DA33" s="636"/>
      <c r="DB33" s="636"/>
      <c r="DC33" s="637"/>
      <c r="DD33" s="627">
        <v>1783736</v>
      </c>
      <c r="DE33" s="634"/>
      <c r="DF33" s="634"/>
      <c r="DG33" s="634"/>
      <c r="DH33" s="634"/>
      <c r="DI33" s="634"/>
      <c r="DJ33" s="634"/>
      <c r="DK33" s="635"/>
      <c r="DL33" s="627">
        <v>1106069</v>
      </c>
      <c r="DM33" s="634"/>
      <c r="DN33" s="634"/>
      <c r="DO33" s="634"/>
      <c r="DP33" s="634"/>
      <c r="DQ33" s="634"/>
      <c r="DR33" s="634"/>
      <c r="DS33" s="634"/>
      <c r="DT33" s="634"/>
      <c r="DU33" s="634"/>
      <c r="DV33" s="635"/>
      <c r="DW33" s="624">
        <v>36.700000000000003</v>
      </c>
      <c r="DX33" s="636"/>
      <c r="DY33" s="636"/>
      <c r="DZ33" s="636"/>
      <c r="EA33" s="636"/>
      <c r="EB33" s="636"/>
      <c r="EC33" s="648"/>
    </row>
    <row r="34" spans="2:133" ht="11.25" customHeight="1" x14ac:dyDescent="0.2">
      <c r="B34" s="618" t="s">
        <v>309</v>
      </c>
      <c r="C34" s="619"/>
      <c r="D34" s="619"/>
      <c r="E34" s="619"/>
      <c r="F34" s="619"/>
      <c r="G34" s="619"/>
      <c r="H34" s="619"/>
      <c r="I34" s="619"/>
      <c r="J34" s="619"/>
      <c r="K34" s="619"/>
      <c r="L34" s="619"/>
      <c r="M34" s="619"/>
      <c r="N34" s="619"/>
      <c r="O34" s="619"/>
      <c r="P34" s="619"/>
      <c r="Q34" s="620"/>
      <c r="R34" s="621">
        <v>83059</v>
      </c>
      <c r="S34" s="622"/>
      <c r="T34" s="622"/>
      <c r="U34" s="622"/>
      <c r="V34" s="622"/>
      <c r="W34" s="622"/>
      <c r="X34" s="622"/>
      <c r="Y34" s="623"/>
      <c r="Z34" s="659">
        <v>1.8</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310</v>
      </c>
      <c r="CE34" s="619"/>
      <c r="CF34" s="619"/>
      <c r="CG34" s="619"/>
      <c r="CH34" s="619"/>
      <c r="CI34" s="619"/>
      <c r="CJ34" s="619"/>
      <c r="CK34" s="619"/>
      <c r="CL34" s="619"/>
      <c r="CM34" s="619"/>
      <c r="CN34" s="619"/>
      <c r="CO34" s="619"/>
      <c r="CP34" s="619"/>
      <c r="CQ34" s="620"/>
      <c r="CR34" s="621">
        <v>786773</v>
      </c>
      <c r="CS34" s="622"/>
      <c r="CT34" s="622"/>
      <c r="CU34" s="622"/>
      <c r="CV34" s="622"/>
      <c r="CW34" s="622"/>
      <c r="CX34" s="622"/>
      <c r="CY34" s="623"/>
      <c r="CZ34" s="624">
        <v>18</v>
      </c>
      <c r="DA34" s="636"/>
      <c r="DB34" s="636"/>
      <c r="DC34" s="637"/>
      <c r="DD34" s="627">
        <v>602818</v>
      </c>
      <c r="DE34" s="622"/>
      <c r="DF34" s="622"/>
      <c r="DG34" s="622"/>
      <c r="DH34" s="622"/>
      <c r="DI34" s="622"/>
      <c r="DJ34" s="622"/>
      <c r="DK34" s="623"/>
      <c r="DL34" s="627">
        <v>411436</v>
      </c>
      <c r="DM34" s="622"/>
      <c r="DN34" s="622"/>
      <c r="DO34" s="622"/>
      <c r="DP34" s="622"/>
      <c r="DQ34" s="622"/>
      <c r="DR34" s="622"/>
      <c r="DS34" s="622"/>
      <c r="DT34" s="622"/>
      <c r="DU34" s="622"/>
      <c r="DV34" s="623"/>
      <c r="DW34" s="624">
        <v>13.7</v>
      </c>
      <c r="DX34" s="636"/>
      <c r="DY34" s="636"/>
      <c r="DZ34" s="636"/>
      <c r="EA34" s="636"/>
      <c r="EB34" s="636"/>
      <c r="EC34" s="648"/>
    </row>
    <row r="35" spans="2:133" ht="11.25" customHeight="1" x14ac:dyDescent="0.2">
      <c r="B35" s="618" t="s">
        <v>311</v>
      </c>
      <c r="C35" s="619"/>
      <c r="D35" s="619"/>
      <c r="E35" s="619"/>
      <c r="F35" s="619"/>
      <c r="G35" s="619"/>
      <c r="H35" s="619"/>
      <c r="I35" s="619"/>
      <c r="J35" s="619"/>
      <c r="K35" s="619"/>
      <c r="L35" s="619"/>
      <c r="M35" s="619"/>
      <c r="N35" s="619"/>
      <c r="O35" s="619"/>
      <c r="P35" s="619"/>
      <c r="Q35" s="620"/>
      <c r="R35" s="621">
        <v>193618</v>
      </c>
      <c r="S35" s="622"/>
      <c r="T35" s="622"/>
      <c r="U35" s="622"/>
      <c r="V35" s="622"/>
      <c r="W35" s="622"/>
      <c r="X35" s="622"/>
      <c r="Y35" s="623"/>
      <c r="Z35" s="659">
        <v>4.3</v>
      </c>
      <c r="AA35" s="659"/>
      <c r="AB35" s="659"/>
      <c r="AC35" s="659"/>
      <c r="AD35" s="660" t="s">
        <v>122</v>
      </c>
      <c r="AE35" s="660"/>
      <c r="AF35" s="660"/>
      <c r="AG35" s="660"/>
      <c r="AH35" s="660"/>
      <c r="AI35" s="660"/>
      <c r="AJ35" s="660"/>
      <c r="AK35" s="660"/>
      <c r="AL35" s="624" t="s">
        <v>122</v>
      </c>
      <c r="AM35" s="625"/>
      <c r="AN35" s="625"/>
      <c r="AO35" s="661"/>
      <c r="AP35" s="222"/>
      <c r="AQ35" s="679" t="s">
        <v>312</v>
      </c>
      <c r="AR35" s="680"/>
      <c r="AS35" s="680"/>
      <c r="AT35" s="680"/>
      <c r="AU35" s="680"/>
      <c r="AV35" s="680"/>
      <c r="AW35" s="680"/>
      <c r="AX35" s="680"/>
      <c r="AY35" s="680"/>
      <c r="AZ35" s="680"/>
      <c r="BA35" s="680"/>
      <c r="BB35" s="680"/>
      <c r="BC35" s="680"/>
      <c r="BD35" s="680"/>
      <c r="BE35" s="680"/>
      <c r="BF35" s="681"/>
      <c r="BG35" s="679" t="s">
        <v>313</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314</v>
      </c>
      <c r="CE35" s="619"/>
      <c r="CF35" s="619"/>
      <c r="CG35" s="619"/>
      <c r="CH35" s="619"/>
      <c r="CI35" s="619"/>
      <c r="CJ35" s="619"/>
      <c r="CK35" s="619"/>
      <c r="CL35" s="619"/>
      <c r="CM35" s="619"/>
      <c r="CN35" s="619"/>
      <c r="CO35" s="619"/>
      <c r="CP35" s="619"/>
      <c r="CQ35" s="620"/>
      <c r="CR35" s="621">
        <v>73577</v>
      </c>
      <c r="CS35" s="634"/>
      <c r="CT35" s="634"/>
      <c r="CU35" s="634"/>
      <c r="CV35" s="634"/>
      <c r="CW35" s="634"/>
      <c r="CX35" s="634"/>
      <c r="CY35" s="635"/>
      <c r="CZ35" s="624">
        <v>1.7</v>
      </c>
      <c r="DA35" s="636"/>
      <c r="DB35" s="636"/>
      <c r="DC35" s="637"/>
      <c r="DD35" s="627">
        <v>70168</v>
      </c>
      <c r="DE35" s="634"/>
      <c r="DF35" s="634"/>
      <c r="DG35" s="634"/>
      <c r="DH35" s="634"/>
      <c r="DI35" s="634"/>
      <c r="DJ35" s="634"/>
      <c r="DK35" s="635"/>
      <c r="DL35" s="627">
        <v>48757</v>
      </c>
      <c r="DM35" s="634"/>
      <c r="DN35" s="634"/>
      <c r="DO35" s="634"/>
      <c r="DP35" s="634"/>
      <c r="DQ35" s="634"/>
      <c r="DR35" s="634"/>
      <c r="DS35" s="634"/>
      <c r="DT35" s="634"/>
      <c r="DU35" s="634"/>
      <c r="DV35" s="635"/>
      <c r="DW35" s="624">
        <v>1.6</v>
      </c>
      <c r="DX35" s="636"/>
      <c r="DY35" s="636"/>
      <c r="DZ35" s="636"/>
      <c r="EA35" s="636"/>
      <c r="EB35" s="636"/>
      <c r="EC35" s="648"/>
    </row>
    <row r="36" spans="2:133" ht="11.25" customHeight="1" x14ac:dyDescent="0.2">
      <c r="B36" s="618" t="s">
        <v>315</v>
      </c>
      <c r="C36" s="619"/>
      <c r="D36" s="619"/>
      <c r="E36" s="619"/>
      <c r="F36" s="619"/>
      <c r="G36" s="619"/>
      <c r="H36" s="619"/>
      <c r="I36" s="619"/>
      <c r="J36" s="619"/>
      <c r="K36" s="619"/>
      <c r="L36" s="619"/>
      <c r="M36" s="619"/>
      <c r="N36" s="619"/>
      <c r="O36" s="619"/>
      <c r="P36" s="619"/>
      <c r="Q36" s="620"/>
      <c r="R36" s="621">
        <v>171709</v>
      </c>
      <c r="S36" s="622"/>
      <c r="T36" s="622"/>
      <c r="U36" s="622"/>
      <c r="V36" s="622"/>
      <c r="W36" s="622"/>
      <c r="X36" s="622"/>
      <c r="Y36" s="623"/>
      <c r="Z36" s="659">
        <v>3.8</v>
      </c>
      <c r="AA36" s="659"/>
      <c r="AB36" s="659"/>
      <c r="AC36" s="659"/>
      <c r="AD36" s="660" t="s">
        <v>122</v>
      </c>
      <c r="AE36" s="660"/>
      <c r="AF36" s="660"/>
      <c r="AG36" s="660"/>
      <c r="AH36" s="660"/>
      <c r="AI36" s="660"/>
      <c r="AJ36" s="660"/>
      <c r="AK36" s="660"/>
      <c r="AL36" s="624" t="s">
        <v>122</v>
      </c>
      <c r="AM36" s="625"/>
      <c r="AN36" s="625"/>
      <c r="AO36" s="661"/>
      <c r="AP36" s="222"/>
      <c r="AQ36" s="670" t="s">
        <v>316</v>
      </c>
      <c r="AR36" s="671"/>
      <c r="AS36" s="671"/>
      <c r="AT36" s="671"/>
      <c r="AU36" s="671"/>
      <c r="AV36" s="671"/>
      <c r="AW36" s="671"/>
      <c r="AX36" s="671"/>
      <c r="AY36" s="672"/>
      <c r="AZ36" s="673">
        <v>494729</v>
      </c>
      <c r="BA36" s="674"/>
      <c r="BB36" s="674"/>
      <c r="BC36" s="674"/>
      <c r="BD36" s="674"/>
      <c r="BE36" s="674"/>
      <c r="BF36" s="675"/>
      <c r="BG36" s="676" t="s">
        <v>317</v>
      </c>
      <c r="BH36" s="677"/>
      <c r="BI36" s="677"/>
      <c r="BJ36" s="677"/>
      <c r="BK36" s="677"/>
      <c r="BL36" s="677"/>
      <c r="BM36" s="677"/>
      <c r="BN36" s="677"/>
      <c r="BO36" s="677"/>
      <c r="BP36" s="677"/>
      <c r="BQ36" s="677"/>
      <c r="BR36" s="677"/>
      <c r="BS36" s="677"/>
      <c r="BT36" s="677"/>
      <c r="BU36" s="678"/>
      <c r="BV36" s="673">
        <v>92987</v>
      </c>
      <c r="BW36" s="674"/>
      <c r="BX36" s="674"/>
      <c r="BY36" s="674"/>
      <c r="BZ36" s="674"/>
      <c r="CA36" s="674"/>
      <c r="CB36" s="675"/>
      <c r="CD36" s="618" t="s">
        <v>318</v>
      </c>
      <c r="CE36" s="619"/>
      <c r="CF36" s="619"/>
      <c r="CG36" s="619"/>
      <c r="CH36" s="619"/>
      <c r="CI36" s="619"/>
      <c r="CJ36" s="619"/>
      <c r="CK36" s="619"/>
      <c r="CL36" s="619"/>
      <c r="CM36" s="619"/>
      <c r="CN36" s="619"/>
      <c r="CO36" s="619"/>
      <c r="CP36" s="619"/>
      <c r="CQ36" s="620"/>
      <c r="CR36" s="621">
        <v>694571</v>
      </c>
      <c r="CS36" s="622"/>
      <c r="CT36" s="622"/>
      <c r="CU36" s="622"/>
      <c r="CV36" s="622"/>
      <c r="CW36" s="622"/>
      <c r="CX36" s="622"/>
      <c r="CY36" s="623"/>
      <c r="CZ36" s="624">
        <v>15.9</v>
      </c>
      <c r="DA36" s="636"/>
      <c r="DB36" s="636"/>
      <c r="DC36" s="637"/>
      <c r="DD36" s="627">
        <v>554883</v>
      </c>
      <c r="DE36" s="622"/>
      <c r="DF36" s="622"/>
      <c r="DG36" s="622"/>
      <c r="DH36" s="622"/>
      <c r="DI36" s="622"/>
      <c r="DJ36" s="622"/>
      <c r="DK36" s="623"/>
      <c r="DL36" s="627">
        <v>345473</v>
      </c>
      <c r="DM36" s="622"/>
      <c r="DN36" s="622"/>
      <c r="DO36" s="622"/>
      <c r="DP36" s="622"/>
      <c r="DQ36" s="622"/>
      <c r="DR36" s="622"/>
      <c r="DS36" s="622"/>
      <c r="DT36" s="622"/>
      <c r="DU36" s="622"/>
      <c r="DV36" s="623"/>
      <c r="DW36" s="624">
        <v>11.5</v>
      </c>
      <c r="DX36" s="636"/>
      <c r="DY36" s="636"/>
      <c r="DZ36" s="636"/>
      <c r="EA36" s="636"/>
      <c r="EB36" s="636"/>
      <c r="EC36" s="648"/>
    </row>
    <row r="37" spans="2:133" ht="11.25" customHeight="1" x14ac:dyDescent="0.2">
      <c r="B37" s="618" t="s">
        <v>319</v>
      </c>
      <c r="C37" s="619"/>
      <c r="D37" s="619"/>
      <c r="E37" s="619"/>
      <c r="F37" s="619"/>
      <c r="G37" s="619"/>
      <c r="H37" s="619"/>
      <c r="I37" s="619"/>
      <c r="J37" s="619"/>
      <c r="K37" s="619"/>
      <c r="L37" s="619"/>
      <c r="M37" s="619"/>
      <c r="N37" s="619"/>
      <c r="O37" s="619"/>
      <c r="P37" s="619"/>
      <c r="Q37" s="620"/>
      <c r="R37" s="621">
        <v>44802</v>
      </c>
      <c r="S37" s="622"/>
      <c r="T37" s="622"/>
      <c r="U37" s="622"/>
      <c r="V37" s="622"/>
      <c r="W37" s="622"/>
      <c r="X37" s="622"/>
      <c r="Y37" s="623"/>
      <c r="Z37" s="659">
        <v>1</v>
      </c>
      <c r="AA37" s="659"/>
      <c r="AB37" s="659"/>
      <c r="AC37" s="659"/>
      <c r="AD37" s="660">
        <v>5</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121196</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89482</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119658</v>
      </c>
      <c r="CS37" s="634"/>
      <c r="CT37" s="634"/>
      <c r="CU37" s="634"/>
      <c r="CV37" s="634"/>
      <c r="CW37" s="634"/>
      <c r="CX37" s="634"/>
      <c r="CY37" s="635"/>
      <c r="CZ37" s="624">
        <v>2.7</v>
      </c>
      <c r="DA37" s="636"/>
      <c r="DB37" s="636"/>
      <c r="DC37" s="637"/>
      <c r="DD37" s="627">
        <v>119658</v>
      </c>
      <c r="DE37" s="634"/>
      <c r="DF37" s="634"/>
      <c r="DG37" s="634"/>
      <c r="DH37" s="634"/>
      <c r="DI37" s="634"/>
      <c r="DJ37" s="634"/>
      <c r="DK37" s="635"/>
      <c r="DL37" s="627">
        <v>118962</v>
      </c>
      <c r="DM37" s="634"/>
      <c r="DN37" s="634"/>
      <c r="DO37" s="634"/>
      <c r="DP37" s="634"/>
      <c r="DQ37" s="634"/>
      <c r="DR37" s="634"/>
      <c r="DS37" s="634"/>
      <c r="DT37" s="634"/>
      <c r="DU37" s="634"/>
      <c r="DV37" s="635"/>
      <c r="DW37" s="624">
        <v>4</v>
      </c>
      <c r="DX37" s="636"/>
      <c r="DY37" s="636"/>
      <c r="DZ37" s="636"/>
      <c r="EA37" s="636"/>
      <c r="EB37" s="636"/>
      <c r="EC37" s="648"/>
    </row>
    <row r="38" spans="2:133" ht="11.25" customHeight="1" x14ac:dyDescent="0.2">
      <c r="B38" s="618" t="s">
        <v>323</v>
      </c>
      <c r="C38" s="619"/>
      <c r="D38" s="619"/>
      <c r="E38" s="619"/>
      <c r="F38" s="619"/>
      <c r="G38" s="619"/>
      <c r="H38" s="619"/>
      <c r="I38" s="619"/>
      <c r="J38" s="619"/>
      <c r="K38" s="619"/>
      <c r="L38" s="619"/>
      <c r="M38" s="619"/>
      <c r="N38" s="619"/>
      <c r="O38" s="619"/>
      <c r="P38" s="619"/>
      <c r="Q38" s="620"/>
      <c r="R38" s="621">
        <v>105120</v>
      </c>
      <c r="S38" s="622"/>
      <c r="T38" s="622"/>
      <c r="U38" s="622"/>
      <c r="V38" s="622"/>
      <c r="W38" s="622"/>
      <c r="X38" s="622"/>
      <c r="Y38" s="623"/>
      <c r="Z38" s="659">
        <v>2.2999999999999998</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t="s">
        <v>122</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1045</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373533</v>
      </c>
      <c r="CS38" s="622"/>
      <c r="CT38" s="622"/>
      <c r="CU38" s="622"/>
      <c r="CV38" s="622"/>
      <c r="CW38" s="622"/>
      <c r="CX38" s="622"/>
      <c r="CY38" s="623"/>
      <c r="CZ38" s="624">
        <v>8.5</v>
      </c>
      <c r="DA38" s="636"/>
      <c r="DB38" s="636"/>
      <c r="DC38" s="637"/>
      <c r="DD38" s="627">
        <v>318057</v>
      </c>
      <c r="DE38" s="622"/>
      <c r="DF38" s="622"/>
      <c r="DG38" s="622"/>
      <c r="DH38" s="622"/>
      <c r="DI38" s="622"/>
      <c r="DJ38" s="622"/>
      <c r="DK38" s="623"/>
      <c r="DL38" s="627">
        <v>283959</v>
      </c>
      <c r="DM38" s="622"/>
      <c r="DN38" s="622"/>
      <c r="DO38" s="622"/>
      <c r="DP38" s="622"/>
      <c r="DQ38" s="622"/>
      <c r="DR38" s="622"/>
      <c r="DS38" s="622"/>
      <c r="DT38" s="622"/>
      <c r="DU38" s="622"/>
      <c r="DV38" s="623"/>
      <c r="DW38" s="624">
        <v>9.4</v>
      </c>
      <c r="DX38" s="636"/>
      <c r="DY38" s="636"/>
      <c r="DZ38" s="636"/>
      <c r="EA38" s="636"/>
      <c r="EB38" s="636"/>
      <c r="EC38" s="648"/>
    </row>
    <row r="39" spans="2:133" ht="11.25" customHeight="1" x14ac:dyDescent="0.2">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t="s">
        <v>122</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1611</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262093</v>
      </c>
      <c r="CS39" s="634"/>
      <c r="CT39" s="634"/>
      <c r="CU39" s="634"/>
      <c r="CV39" s="634"/>
      <c r="CW39" s="634"/>
      <c r="CX39" s="634"/>
      <c r="CY39" s="635"/>
      <c r="CZ39" s="624">
        <v>6</v>
      </c>
      <c r="DA39" s="636"/>
      <c r="DB39" s="636"/>
      <c r="DC39" s="637"/>
      <c r="DD39" s="627">
        <v>221366</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331</v>
      </c>
      <c r="C40" s="619"/>
      <c r="D40" s="619"/>
      <c r="E40" s="619"/>
      <c r="F40" s="619"/>
      <c r="G40" s="619"/>
      <c r="H40" s="619"/>
      <c r="I40" s="619"/>
      <c r="J40" s="619"/>
      <c r="K40" s="619"/>
      <c r="L40" s="619"/>
      <c r="M40" s="619"/>
      <c r="N40" s="619"/>
      <c r="O40" s="619"/>
      <c r="P40" s="619"/>
      <c r="Q40" s="620"/>
      <c r="R40" s="621">
        <v>16020</v>
      </c>
      <c r="S40" s="622"/>
      <c r="T40" s="622"/>
      <c r="U40" s="622"/>
      <c r="V40" s="622"/>
      <c r="W40" s="622"/>
      <c r="X40" s="622"/>
      <c r="Y40" s="623"/>
      <c r="Z40" s="659">
        <v>0.4</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23"/>
      <c r="BM40" s="619" t="s">
        <v>334</v>
      </c>
      <c r="BN40" s="619"/>
      <c r="BO40" s="619"/>
      <c r="BP40" s="619"/>
      <c r="BQ40" s="619"/>
      <c r="BR40" s="619"/>
      <c r="BS40" s="619"/>
      <c r="BT40" s="619"/>
      <c r="BU40" s="620"/>
      <c r="BV40" s="621">
        <v>93</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16444</v>
      </c>
      <c r="CS40" s="622"/>
      <c r="CT40" s="622"/>
      <c r="CU40" s="622"/>
      <c r="CV40" s="622"/>
      <c r="CW40" s="622"/>
      <c r="CX40" s="622"/>
      <c r="CY40" s="623"/>
      <c r="CZ40" s="624">
        <v>0.4</v>
      </c>
      <c r="DA40" s="636"/>
      <c r="DB40" s="636"/>
      <c r="DC40" s="637"/>
      <c r="DD40" s="627">
        <v>16444</v>
      </c>
      <c r="DE40" s="622"/>
      <c r="DF40" s="622"/>
      <c r="DG40" s="622"/>
      <c r="DH40" s="622"/>
      <c r="DI40" s="622"/>
      <c r="DJ40" s="622"/>
      <c r="DK40" s="623"/>
      <c r="DL40" s="627">
        <v>16444</v>
      </c>
      <c r="DM40" s="622"/>
      <c r="DN40" s="622"/>
      <c r="DO40" s="622"/>
      <c r="DP40" s="622"/>
      <c r="DQ40" s="622"/>
      <c r="DR40" s="622"/>
      <c r="DS40" s="622"/>
      <c r="DT40" s="622"/>
      <c r="DU40" s="622"/>
      <c r="DV40" s="623"/>
      <c r="DW40" s="624">
        <v>0.5</v>
      </c>
      <c r="DX40" s="636"/>
      <c r="DY40" s="636"/>
      <c r="DZ40" s="636"/>
      <c r="EA40" s="636"/>
      <c r="EB40" s="636"/>
      <c r="EC40" s="648"/>
    </row>
    <row r="41" spans="2:133" ht="11.25" customHeight="1" x14ac:dyDescent="0.2">
      <c r="B41" s="602" t="s">
        <v>336</v>
      </c>
      <c r="C41" s="603"/>
      <c r="D41" s="603"/>
      <c r="E41" s="603"/>
      <c r="F41" s="603"/>
      <c r="G41" s="603"/>
      <c r="H41" s="603"/>
      <c r="I41" s="603"/>
      <c r="J41" s="603"/>
      <c r="K41" s="603"/>
      <c r="L41" s="603"/>
      <c r="M41" s="603"/>
      <c r="N41" s="603"/>
      <c r="O41" s="603"/>
      <c r="P41" s="603"/>
      <c r="Q41" s="604"/>
      <c r="R41" s="605">
        <v>4534334</v>
      </c>
      <c r="S41" s="646"/>
      <c r="T41" s="646"/>
      <c r="U41" s="646"/>
      <c r="V41" s="646"/>
      <c r="W41" s="646"/>
      <c r="X41" s="646"/>
      <c r="Y41" s="649"/>
      <c r="Z41" s="650">
        <v>100</v>
      </c>
      <c r="AA41" s="650"/>
      <c r="AB41" s="650"/>
      <c r="AC41" s="650"/>
      <c r="AD41" s="651">
        <v>2994779</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61909</v>
      </c>
      <c r="BA41" s="622"/>
      <c r="BB41" s="622"/>
      <c r="BC41" s="622"/>
      <c r="BD41" s="634"/>
      <c r="BE41" s="634"/>
      <c r="BF41" s="657"/>
      <c r="BG41" s="662"/>
      <c r="BH41" s="663"/>
      <c r="BI41" s="663"/>
      <c r="BJ41" s="663"/>
      <c r="BK41" s="663"/>
      <c r="BL41" s="223"/>
      <c r="BM41" s="619" t="s">
        <v>338</v>
      </c>
      <c r="BN41" s="619"/>
      <c r="BO41" s="619"/>
      <c r="BP41" s="619"/>
      <c r="BQ41" s="619"/>
      <c r="BR41" s="619"/>
      <c r="BS41" s="619"/>
      <c r="BT41" s="619"/>
      <c r="BU41" s="620"/>
      <c r="BV41" s="621" t="s">
        <v>122</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340</v>
      </c>
      <c r="AR42" s="667"/>
      <c r="AS42" s="667"/>
      <c r="AT42" s="667"/>
      <c r="AU42" s="667"/>
      <c r="AV42" s="667"/>
      <c r="AW42" s="667"/>
      <c r="AX42" s="667"/>
      <c r="AY42" s="668"/>
      <c r="AZ42" s="605">
        <v>311624</v>
      </c>
      <c r="BA42" s="646"/>
      <c r="BB42" s="646"/>
      <c r="BC42" s="646"/>
      <c r="BD42" s="606"/>
      <c r="BE42" s="606"/>
      <c r="BF42" s="669"/>
      <c r="BG42" s="664"/>
      <c r="BH42" s="665"/>
      <c r="BI42" s="665"/>
      <c r="BJ42" s="665"/>
      <c r="BK42" s="665"/>
      <c r="BL42" s="224"/>
      <c r="BM42" s="603" t="s">
        <v>341</v>
      </c>
      <c r="BN42" s="603"/>
      <c r="BO42" s="603"/>
      <c r="BP42" s="603"/>
      <c r="BQ42" s="603"/>
      <c r="BR42" s="603"/>
      <c r="BS42" s="603"/>
      <c r="BT42" s="603"/>
      <c r="BU42" s="604"/>
      <c r="BV42" s="605">
        <v>365</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506905</v>
      </c>
      <c r="CS42" s="634"/>
      <c r="CT42" s="634"/>
      <c r="CU42" s="634"/>
      <c r="CV42" s="634"/>
      <c r="CW42" s="634"/>
      <c r="CX42" s="634"/>
      <c r="CY42" s="635"/>
      <c r="CZ42" s="624">
        <v>11.6</v>
      </c>
      <c r="DA42" s="636"/>
      <c r="DB42" s="636"/>
      <c r="DC42" s="637"/>
      <c r="DD42" s="627">
        <v>210049</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343</v>
      </c>
      <c r="CD43" s="618" t="s">
        <v>344</v>
      </c>
      <c r="CE43" s="619"/>
      <c r="CF43" s="619"/>
      <c r="CG43" s="619"/>
      <c r="CH43" s="619"/>
      <c r="CI43" s="619"/>
      <c r="CJ43" s="619"/>
      <c r="CK43" s="619"/>
      <c r="CL43" s="619"/>
      <c r="CM43" s="619"/>
      <c r="CN43" s="619"/>
      <c r="CO43" s="619"/>
      <c r="CP43" s="619"/>
      <c r="CQ43" s="620"/>
      <c r="CR43" s="621" t="s">
        <v>122</v>
      </c>
      <c r="CS43" s="634"/>
      <c r="CT43" s="634"/>
      <c r="CU43" s="634"/>
      <c r="CV43" s="634"/>
      <c r="CW43" s="634"/>
      <c r="CX43" s="634"/>
      <c r="CY43" s="635"/>
      <c r="CZ43" s="624" t="s">
        <v>122</v>
      </c>
      <c r="DA43" s="636"/>
      <c r="DB43" s="636"/>
      <c r="DC43" s="637"/>
      <c r="DD43" s="627" t="s">
        <v>122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422320</v>
      </c>
      <c r="CS44" s="622"/>
      <c r="CT44" s="622"/>
      <c r="CU44" s="622"/>
      <c r="CV44" s="622"/>
      <c r="CW44" s="622"/>
      <c r="CX44" s="622"/>
      <c r="CY44" s="623"/>
      <c r="CZ44" s="624">
        <v>9.6999999999999993</v>
      </c>
      <c r="DA44" s="625"/>
      <c r="DB44" s="625"/>
      <c r="DC44" s="626"/>
      <c r="DD44" s="627">
        <v>189193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170868</v>
      </c>
      <c r="CS45" s="634"/>
      <c r="CT45" s="634"/>
      <c r="CU45" s="634"/>
      <c r="CV45" s="634"/>
      <c r="CW45" s="634"/>
      <c r="CX45" s="634"/>
      <c r="CY45" s="635"/>
      <c r="CZ45" s="624">
        <v>3.9</v>
      </c>
      <c r="DA45" s="636"/>
      <c r="DB45" s="636"/>
      <c r="DC45" s="637"/>
      <c r="DD45" s="627">
        <v>37791</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349</v>
      </c>
      <c r="CG46" s="619"/>
      <c r="CH46" s="619"/>
      <c r="CI46" s="619"/>
      <c r="CJ46" s="619"/>
      <c r="CK46" s="619"/>
      <c r="CL46" s="619"/>
      <c r="CM46" s="619"/>
      <c r="CN46" s="619"/>
      <c r="CO46" s="619"/>
      <c r="CP46" s="619"/>
      <c r="CQ46" s="620"/>
      <c r="CR46" s="621">
        <v>244102</v>
      </c>
      <c r="CS46" s="622"/>
      <c r="CT46" s="622"/>
      <c r="CU46" s="622"/>
      <c r="CV46" s="622"/>
      <c r="CW46" s="622"/>
      <c r="CX46" s="622"/>
      <c r="CY46" s="623"/>
      <c r="CZ46" s="624">
        <v>5.6</v>
      </c>
      <c r="DA46" s="625"/>
      <c r="DB46" s="625"/>
      <c r="DC46" s="626"/>
      <c r="DD46" s="627">
        <v>144052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350</v>
      </c>
      <c r="CG47" s="619"/>
      <c r="CH47" s="619"/>
      <c r="CI47" s="619"/>
      <c r="CJ47" s="619"/>
      <c r="CK47" s="619"/>
      <c r="CL47" s="619"/>
      <c r="CM47" s="619"/>
      <c r="CN47" s="619"/>
      <c r="CO47" s="619"/>
      <c r="CP47" s="619"/>
      <c r="CQ47" s="620"/>
      <c r="CR47" s="621">
        <v>84585</v>
      </c>
      <c r="CS47" s="634"/>
      <c r="CT47" s="634"/>
      <c r="CU47" s="634"/>
      <c r="CV47" s="634"/>
      <c r="CW47" s="634"/>
      <c r="CX47" s="634"/>
      <c r="CY47" s="635"/>
      <c r="CZ47" s="624">
        <v>1.9</v>
      </c>
      <c r="DA47" s="636"/>
      <c r="DB47" s="636"/>
      <c r="DC47" s="637"/>
      <c r="DD47" s="627">
        <v>20856</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25"/>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352</v>
      </c>
      <c r="CE49" s="603"/>
      <c r="CF49" s="603"/>
      <c r="CG49" s="603"/>
      <c r="CH49" s="603"/>
      <c r="CI49" s="603"/>
      <c r="CJ49" s="603"/>
      <c r="CK49" s="603"/>
      <c r="CL49" s="603"/>
      <c r="CM49" s="603"/>
      <c r="CN49" s="603"/>
      <c r="CO49" s="603"/>
      <c r="CP49" s="603"/>
      <c r="CQ49" s="604"/>
      <c r="CR49" s="605">
        <v>4369273</v>
      </c>
      <c r="CS49" s="606"/>
      <c r="CT49" s="606"/>
      <c r="CU49" s="606"/>
      <c r="CV49" s="606"/>
      <c r="CW49" s="606"/>
      <c r="CX49" s="606"/>
      <c r="CY49" s="607"/>
      <c r="CZ49" s="608">
        <v>100</v>
      </c>
      <c r="DA49" s="609"/>
      <c r="DB49" s="609"/>
      <c r="DC49" s="610"/>
      <c r="DD49" s="611">
        <v>3292519</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j4aTr4HMqy4GU8nE4Uf0c0048D+wZQ46nHbRyzTWvhI/ILXZ81e0UHykMYerx4Fri6jm9hujAeXjtCEsz2QwWw==" saltValue="7A1wfBbcS6NfR4V33rOSM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F95" sqref="AF95"/>
    </sheetView>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354</v>
      </c>
      <c r="DK2" s="1092"/>
      <c r="DL2" s="1092"/>
      <c r="DM2" s="1092"/>
      <c r="DN2" s="1092"/>
      <c r="DO2" s="1093"/>
      <c r="DP2" s="228"/>
      <c r="DQ2" s="1091" t="s">
        <v>355</v>
      </c>
      <c r="DR2" s="1092"/>
      <c r="DS2" s="1092"/>
      <c r="DT2" s="1092"/>
      <c r="DU2" s="1092"/>
      <c r="DV2" s="1092"/>
      <c r="DW2" s="1092"/>
      <c r="DX2" s="1092"/>
      <c r="DY2" s="1092"/>
      <c r="DZ2" s="1093"/>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32"/>
      <c r="BA5" s="232"/>
      <c r="BB5" s="232"/>
      <c r="BC5" s="232"/>
      <c r="BD5" s="232"/>
      <c r="BE5" s="233"/>
      <c r="BF5" s="233"/>
      <c r="BG5" s="233"/>
      <c r="BH5" s="233"/>
      <c r="BI5" s="233"/>
      <c r="BJ5" s="233"/>
      <c r="BK5" s="233"/>
      <c r="BL5" s="233"/>
      <c r="BM5" s="233"/>
      <c r="BN5" s="233"/>
      <c r="BO5" s="233"/>
      <c r="BP5" s="233"/>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2">
      <c r="A7" s="236">
        <v>1</v>
      </c>
      <c r="B7" s="1047" t="s">
        <v>375</v>
      </c>
      <c r="C7" s="1048"/>
      <c r="D7" s="1048"/>
      <c r="E7" s="1048"/>
      <c r="F7" s="1048"/>
      <c r="G7" s="1048"/>
      <c r="H7" s="1048"/>
      <c r="I7" s="1048"/>
      <c r="J7" s="1048"/>
      <c r="K7" s="1048"/>
      <c r="L7" s="1048"/>
      <c r="M7" s="1048"/>
      <c r="N7" s="1048"/>
      <c r="O7" s="1048"/>
      <c r="P7" s="1049"/>
      <c r="Q7" s="1102">
        <v>4534</v>
      </c>
      <c r="R7" s="1103"/>
      <c r="S7" s="1103"/>
      <c r="T7" s="1103"/>
      <c r="U7" s="1103"/>
      <c r="V7" s="1103">
        <v>4369</v>
      </c>
      <c r="W7" s="1103"/>
      <c r="X7" s="1103"/>
      <c r="Y7" s="1103"/>
      <c r="Z7" s="1103"/>
      <c r="AA7" s="1103">
        <v>165</v>
      </c>
      <c r="AB7" s="1103"/>
      <c r="AC7" s="1103"/>
      <c r="AD7" s="1103"/>
      <c r="AE7" s="1104"/>
      <c r="AF7" s="1105">
        <v>87</v>
      </c>
      <c r="AG7" s="1106"/>
      <c r="AH7" s="1106"/>
      <c r="AI7" s="1106"/>
      <c r="AJ7" s="1107"/>
      <c r="AK7" s="1108">
        <v>4</v>
      </c>
      <c r="AL7" s="1109"/>
      <c r="AM7" s="1109"/>
      <c r="AN7" s="1109"/>
      <c r="AO7" s="1109"/>
      <c r="AP7" s="1109">
        <v>2634</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t="s">
        <v>545</v>
      </c>
      <c r="BS7" s="1099" t="s">
        <v>546</v>
      </c>
      <c r="BT7" s="1100"/>
      <c r="BU7" s="1100"/>
      <c r="BV7" s="1100"/>
      <c r="BW7" s="1100"/>
      <c r="BX7" s="1100"/>
      <c r="BY7" s="1100"/>
      <c r="BZ7" s="1100"/>
      <c r="CA7" s="1100"/>
      <c r="CB7" s="1100"/>
      <c r="CC7" s="1100"/>
      <c r="CD7" s="1100"/>
      <c r="CE7" s="1100"/>
      <c r="CF7" s="1100"/>
      <c r="CG7" s="1112"/>
      <c r="CH7" s="1096" t="s">
        <v>544</v>
      </c>
      <c r="CI7" s="1097"/>
      <c r="CJ7" s="1097"/>
      <c r="CK7" s="1097"/>
      <c r="CL7" s="1098"/>
      <c r="CM7" s="1096">
        <v>4</v>
      </c>
      <c r="CN7" s="1097"/>
      <c r="CO7" s="1097"/>
      <c r="CP7" s="1097"/>
      <c r="CQ7" s="1098"/>
      <c r="CR7" s="1096">
        <v>2</v>
      </c>
      <c r="CS7" s="1097"/>
      <c r="CT7" s="1097"/>
      <c r="CU7" s="1097"/>
      <c r="CV7" s="1098"/>
      <c r="CW7" s="1096" t="s">
        <v>544</v>
      </c>
      <c r="CX7" s="1097"/>
      <c r="CY7" s="1097"/>
      <c r="CZ7" s="1097"/>
      <c r="DA7" s="1098"/>
      <c r="DB7" s="1096" t="s">
        <v>544</v>
      </c>
      <c r="DC7" s="1097"/>
      <c r="DD7" s="1097"/>
      <c r="DE7" s="1097"/>
      <c r="DF7" s="1098"/>
      <c r="DG7" s="1096" t="s">
        <v>544</v>
      </c>
      <c r="DH7" s="1097"/>
      <c r="DI7" s="1097"/>
      <c r="DJ7" s="1097"/>
      <c r="DK7" s="1098"/>
      <c r="DL7" s="1096" t="s">
        <v>544</v>
      </c>
      <c r="DM7" s="1097"/>
      <c r="DN7" s="1097"/>
      <c r="DO7" s="1097"/>
      <c r="DP7" s="1098"/>
      <c r="DQ7" s="1096" t="s">
        <v>544</v>
      </c>
      <c r="DR7" s="1097"/>
      <c r="DS7" s="1097"/>
      <c r="DT7" s="1097"/>
      <c r="DU7" s="1098"/>
      <c r="DV7" s="1099"/>
      <c r="DW7" s="1100"/>
      <c r="DX7" s="1100"/>
      <c r="DY7" s="1100"/>
      <c r="DZ7" s="1101"/>
      <c r="EA7" s="234"/>
    </row>
    <row r="8" spans="1:131" s="235" customFormat="1" ht="26.25" customHeight="1" x14ac:dyDescent="0.2">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2">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377</v>
      </c>
      <c r="B23" s="937" t="s">
        <v>378</v>
      </c>
      <c r="C23" s="938"/>
      <c r="D23" s="938"/>
      <c r="E23" s="938"/>
      <c r="F23" s="938"/>
      <c r="G23" s="938"/>
      <c r="H23" s="938"/>
      <c r="I23" s="938"/>
      <c r="J23" s="938"/>
      <c r="K23" s="938"/>
      <c r="L23" s="938"/>
      <c r="M23" s="938"/>
      <c r="N23" s="938"/>
      <c r="O23" s="938"/>
      <c r="P23" s="948"/>
      <c r="Q23" s="1067">
        <v>4534</v>
      </c>
      <c r="R23" s="1061"/>
      <c r="S23" s="1061"/>
      <c r="T23" s="1061"/>
      <c r="U23" s="1061"/>
      <c r="V23" s="1061">
        <v>4369</v>
      </c>
      <c r="W23" s="1061"/>
      <c r="X23" s="1061"/>
      <c r="Y23" s="1061"/>
      <c r="Z23" s="1061"/>
      <c r="AA23" s="1061">
        <v>165</v>
      </c>
      <c r="AB23" s="1061"/>
      <c r="AC23" s="1061"/>
      <c r="AD23" s="1061"/>
      <c r="AE23" s="1068"/>
      <c r="AF23" s="1069">
        <v>87</v>
      </c>
      <c r="AG23" s="1061"/>
      <c r="AH23" s="1061"/>
      <c r="AI23" s="1061"/>
      <c r="AJ23" s="1070"/>
      <c r="AK23" s="1071"/>
      <c r="AL23" s="1072"/>
      <c r="AM23" s="1072"/>
      <c r="AN23" s="1072"/>
      <c r="AO23" s="1072"/>
      <c r="AP23" s="1061">
        <v>2634</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358</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365</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389</v>
      </c>
      <c r="C28" s="1048"/>
      <c r="D28" s="1048"/>
      <c r="E28" s="1048"/>
      <c r="F28" s="1048"/>
      <c r="G28" s="1048"/>
      <c r="H28" s="1048"/>
      <c r="I28" s="1048"/>
      <c r="J28" s="1048"/>
      <c r="K28" s="1048"/>
      <c r="L28" s="1048"/>
      <c r="M28" s="1048"/>
      <c r="N28" s="1048"/>
      <c r="O28" s="1048"/>
      <c r="P28" s="1049"/>
      <c r="Q28" s="1050">
        <v>946</v>
      </c>
      <c r="R28" s="1051"/>
      <c r="S28" s="1051"/>
      <c r="T28" s="1051"/>
      <c r="U28" s="1051"/>
      <c r="V28" s="1051">
        <v>853</v>
      </c>
      <c r="W28" s="1051"/>
      <c r="X28" s="1051"/>
      <c r="Y28" s="1051"/>
      <c r="Z28" s="1051"/>
      <c r="AA28" s="1051">
        <v>93</v>
      </c>
      <c r="AB28" s="1051"/>
      <c r="AC28" s="1051"/>
      <c r="AD28" s="1051"/>
      <c r="AE28" s="1052"/>
      <c r="AF28" s="1053">
        <v>93</v>
      </c>
      <c r="AG28" s="1051"/>
      <c r="AH28" s="1051"/>
      <c r="AI28" s="1051"/>
      <c r="AJ28" s="1054"/>
      <c r="AK28" s="1042">
        <v>62</v>
      </c>
      <c r="AL28" s="1043"/>
      <c r="AM28" s="1043"/>
      <c r="AN28" s="1043"/>
      <c r="AO28" s="1043"/>
      <c r="AP28" s="1043" t="s">
        <v>544</v>
      </c>
      <c r="AQ28" s="1043"/>
      <c r="AR28" s="1043"/>
      <c r="AS28" s="1043"/>
      <c r="AT28" s="1043"/>
      <c r="AU28" s="1043" t="s">
        <v>544</v>
      </c>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390</v>
      </c>
      <c r="C29" s="1031"/>
      <c r="D29" s="1031"/>
      <c r="E29" s="1031"/>
      <c r="F29" s="1031"/>
      <c r="G29" s="1031"/>
      <c r="H29" s="1031"/>
      <c r="I29" s="1031"/>
      <c r="J29" s="1031"/>
      <c r="K29" s="1031"/>
      <c r="L29" s="1031"/>
      <c r="M29" s="1031"/>
      <c r="N29" s="1031"/>
      <c r="O29" s="1031"/>
      <c r="P29" s="1032"/>
      <c r="Q29" s="1038">
        <v>1069</v>
      </c>
      <c r="R29" s="1039"/>
      <c r="S29" s="1039"/>
      <c r="T29" s="1039"/>
      <c r="U29" s="1039"/>
      <c r="V29" s="1039">
        <v>1058</v>
      </c>
      <c r="W29" s="1039"/>
      <c r="X29" s="1039"/>
      <c r="Y29" s="1039"/>
      <c r="Z29" s="1039"/>
      <c r="AA29" s="1039">
        <v>11</v>
      </c>
      <c r="AB29" s="1039"/>
      <c r="AC29" s="1039"/>
      <c r="AD29" s="1039"/>
      <c r="AE29" s="1040"/>
      <c r="AF29" s="1035">
        <v>11</v>
      </c>
      <c r="AG29" s="1036"/>
      <c r="AH29" s="1036"/>
      <c r="AI29" s="1036"/>
      <c r="AJ29" s="1037"/>
      <c r="AK29" s="980">
        <v>161</v>
      </c>
      <c r="AL29" s="971"/>
      <c r="AM29" s="971"/>
      <c r="AN29" s="971"/>
      <c r="AO29" s="971"/>
      <c r="AP29" s="971" t="s">
        <v>544</v>
      </c>
      <c r="AQ29" s="971"/>
      <c r="AR29" s="971"/>
      <c r="AS29" s="971"/>
      <c r="AT29" s="971"/>
      <c r="AU29" s="971" t="s">
        <v>544</v>
      </c>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391</v>
      </c>
      <c r="C30" s="1031"/>
      <c r="D30" s="1031"/>
      <c r="E30" s="1031"/>
      <c r="F30" s="1031"/>
      <c r="G30" s="1031"/>
      <c r="H30" s="1031"/>
      <c r="I30" s="1031"/>
      <c r="J30" s="1031"/>
      <c r="K30" s="1031"/>
      <c r="L30" s="1031"/>
      <c r="M30" s="1031"/>
      <c r="N30" s="1031"/>
      <c r="O30" s="1031"/>
      <c r="P30" s="1032"/>
      <c r="Q30" s="1038">
        <v>231</v>
      </c>
      <c r="R30" s="1039"/>
      <c r="S30" s="1039"/>
      <c r="T30" s="1039"/>
      <c r="U30" s="1039"/>
      <c r="V30" s="1039">
        <v>229</v>
      </c>
      <c r="W30" s="1039"/>
      <c r="X30" s="1039"/>
      <c r="Y30" s="1039"/>
      <c r="Z30" s="1039"/>
      <c r="AA30" s="1039">
        <v>2</v>
      </c>
      <c r="AB30" s="1039"/>
      <c r="AC30" s="1039"/>
      <c r="AD30" s="1039"/>
      <c r="AE30" s="1040"/>
      <c r="AF30" s="1035">
        <v>2</v>
      </c>
      <c r="AG30" s="1036"/>
      <c r="AH30" s="1036"/>
      <c r="AI30" s="1036"/>
      <c r="AJ30" s="1037"/>
      <c r="AK30" s="980">
        <v>151</v>
      </c>
      <c r="AL30" s="971"/>
      <c r="AM30" s="971"/>
      <c r="AN30" s="971"/>
      <c r="AO30" s="971"/>
      <c r="AP30" s="971" t="s">
        <v>544</v>
      </c>
      <c r="AQ30" s="971"/>
      <c r="AR30" s="971"/>
      <c r="AS30" s="971"/>
      <c r="AT30" s="971"/>
      <c r="AU30" s="971" t="s">
        <v>544</v>
      </c>
      <c r="AV30" s="971"/>
      <c r="AW30" s="971"/>
      <c r="AX30" s="971"/>
      <c r="AY30" s="971"/>
      <c r="AZ30" s="1041"/>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392</v>
      </c>
      <c r="C31" s="1031"/>
      <c r="D31" s="1031"/>
      <c r="E31" s="1031"/>
      <c r="F31" s="1031"/>
      <c r="G31" s="1031"/>
      <c r="H31" s="1031"/>
      <c r="I31" s="1031"/>
      <c r="J31" s="1031"/>
      <c r="K31" s="1031"/>
      <c r="L31" s="1031"/>
      <c r="M31" s="1031"/>
      <c r="N31" s="1031"/>
      <c r="O31" s="1031"/>
      <c r="P31" s="1032"/>
      <c r="Q31" s="1038">
        <v>12</v>
      </c>
      <c r="R31" s="1039"/>
      <c r="S31" s="1039"/>
      <c r="T31" s="1039"/>
      <c r="U31" s="1039"/>
      <c r="V31" s="1039">
        <v>7</v>
      </c>
      <c r="W31" s="1039"/>
      <c r="X31" s="1039"/>
      <c r="Y31" s="1039"/>
      <c r="Z31" s="1039"/>
      <c r="AA31" s="1039">
        <v>5</v>
      </c>
      <c r="AB31" s="1039"/>
      <c r="AC31" s="1039"/>
      <c r="AD31" s="1039"/>
      <c r="AE31" s="1040"/>
      <c r="AF31" s="1035">
        <v>5</v>
      </c>
      <c r="AG31" s="1036"/>
      <c r="AH31" s="1036"/>
      <c r="AI31" s="1036"/>
      <c r="AJ31" s="1037"/>
      <c r="AK31" s="980" t="s">
        <v>544</v>
      </c>
      <c r="AL31" s="971"/>
      <c r="AM31" s="971"/>
      <c r="AN31" s="971"/>
      <c r="AO31" s="971"/>
      <c r="AP31" s="971" t="s">
        <v>544</v>
      </c>
      <c r="AQ31" s="971"/>
      <c r="AR31" s="971"/>
      <c r="AS31" s="971"/>
      <c r="AT31" s="971"/>
      <c r="AU31" s="971" t="s">
        <v>544</v>
      </c>
      <c r="AV31" s="971"/>
      <c r="AW31" s="971"/>
      <c r="AX31" s="971"/>
      <c r="AY31" s="971"/>
      <c r="AZ31" s="1041"/>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t="s">
        <v>393</v>
      </c>
      <c r="C32" s="1031"/>
      <c r="D32" s="1031"/>
      <c r="E32" s="1031"/>
      <c r="F32" s="1031"/>
      <c r="G32" s="1031"/>
      <c r="H32" s="1031"/>
      <c r="I32" s="1031"/>
      <c r="J32" s="1031"/>
      <c r="K32" s="1031"/>
      <c r="L32" s="1031"/>
      <c r="M32" s="1031"/>
      <c r="N32" s="1031"/>
      <c r="O32" s="1031"/>
      <c r="P32" s="1032"/>
      <c r="Q32" s="1038">
        <v>249</v>
      </c>
      <c r="R32" s="1039"/>
      <c r="S32" s="1039"/>
      <c r="T32" s="1039"/>
      <c r="U32" s="1039"/>
      <c r="V32" s="1039">
        <v>270</v>
      </c>
      <c r="W32" s="1039"/>
      <c r="X32" s="1039"/>
      <c r="Y32" s="1039"/>
      <c r="Z32" s="1039"/>
      <c r="AA32" s="1039">
        <v>-21</v>
      </c>
      <c r="AB32" s="1039"/>
      <c r="AC32" s="1039"/>
      <c r="AD32" s="1039"/>
      <c r="AE32" s="1040"/>
      <c r="AF32" s="1035">
        <v>144</v>
      </c>
      <c r="AG32" s="1036"/>
      <c r="AH32" s="1036"/>
      <c r="AI32" s="1036"/>
      <c r="AJ32" s="1037"/>
      <c r="AK32" s="980">
        <v>121</v>
      </c>
      <c r="AL32" s="971"/>
      <c r="AM32" s="971"/>
      <c r="AN32" s="971"/>
      <c r="AO32" s="971"/>
      <c r="AP32" s="971">
        <v>975</v>
      </c>
      <c r="AQ32" s="971"/>
      <c r="AR32" s="971"/>
      <c r="AS32" s="971"/>
      <c r="AT32" s="971"/>
      <c r="AU32" s="971">
        <v>851</v>
      </c>
      <c r="AV32" s="971"/>
      <c r="AW32" s="971"/>
      <c r="AX32" s="971"/>
      <c r="AY32" s="971"/>
      <c r="AZ32" s="1041"/>
      <c r="BA32" s="1041"/>
      <c r="BB32" s="1041"/>
      <c r="BC32" s="1041"/>
      <c r="BD32" s="1041"/>
      <c r="BE32" s="972" t="s">
        <v>394</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255</v>
      </c>
      <c r="AG63" s="959"/>
      <c r="AH63" s="959"/>
      <c r="AI63" s="959"/>
      <c r="AJ63" s="1022"/>
      <c r="AK63" s="1023"/>
      <c r="AL63" s="963"/>
      <c r="AM63" s="963"/>
      <c r="AN63" s="963"/>
      <c r="AO63" s="963"/>
      <c r="AP63" s="959">
        <v>975</v>
      </c>
      <c r="AQ63" s="959"/>
      <c r="AR63" s="959"/>
      <c r="AS63" s="959"/>
      <c r="AT63" s="959"/>
      <c r="AU63" s="959">
        <v>851</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398</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399</v>
      </c>
      <c r="AV66" s="1002"/>
      <c r="AW66" s="1002"/>
      <c r="AX66" s="1002"/>
      <c r="AY66" s="1003"/>
      <c r="AZ66" s="1001" t="s">
        <v>365</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547</v>
      </c>
      <c r="C68" s="986"/>
      <c r="D68" s="986"/>
      <c r="E68" s="986"/>
      <c r="F68" s="986"/>
      <c r="G68" s="986"/>
      <c r="H68" s="986"/>
      <c r="I68" s="986"/>
      <c r="J68" s="986"/>
      <c r="K68" s="986"/>
      <c r="L68" s="986"/>
      <c r="M68" s="986"/>
      <c r="N68" s="986"/>
      <c r="O68" s="986"/>
      <c r="P68" s="987"/>
      <c r="Q68" s="988">
        <v>155</v>
      </c>
      <c r="R68" s="982"/>
      <c r="S68" s="982"/>
      <c r="T68" s="982"/>
      <c r="U68" s="982"/>
      <c r="V68" s="982">
        <v>153</v>
      </c>
      <c r="W68" s="982"/>
      <c r="X68" s="982"/>
      <c r="Y68" s="982"/>
      <c r="Z68" s="982"/>
      <c r="AA68" s="982">
        <v>3</v>
      </c>
      <c r="AB68" s="982"/>
      <c r="AC68" s="982"/>
      <c r="AD68" s="982"/>
      <c r="AE68" s="982"/>
      <c r="AF68" s="982">
        <v>3</v>
      </c>
      <c r="AG68" s="982"/>
      <c r="AH68" s="982"/>
      <c r="AI68" s="982"/>
      <c r="AJ68" s="982"/>
      <c r="AK68" s="982">
        <v>8</v>
      </c>
      <c r="AL68" s="982"/>
      <c r="AM68" s="982"/>
      <c r="AN68" s="982"/>
      <c r="AO68" s="982"/>
      <c r="AP68" s="982">
        <v>698</v>
      </c>
      <c r="AQ68" s="982"/>
      <c r="AR68" s="982"/>
      <c r="AS68" s="982"/>
      <c r="AT68" s="982"/>
      <c r="AU68" s="982"/>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548</v>
      </c>
      <c r="C69" s="975"/>
      <c r="D69" s="975"/>
      <c r="E69" s="975"/>
      <c r="F69" s="975"/>
      <c r="G69" s="975"/>
      <c r="H69" s="975"/>
      <c r="I69" s="975"/>
      <c r="J69" s="975"/>
      <c r="K69" s="975"/>
      <c r="L69" s="975"/>
      <c r="M69" s="975"/>
      <c r="N69" s="975"/>
      <c r="O69" s="975"/>
      <c r="P69" s="976"/>
      <c r="Q69" s="977">
        <v>407</v>
      </c>
      <c r="R69" s="971"/>
      <c r="S69" s="971"/>
      <c r="T69" s="971"/>
      <c r="U69" s="971"/>
      <c r="V69" s="971">
        <v>401</v>
      </c>
      <c r="W69" s="971"/>
      <c r="X69" s="971"/>
      <c r="Y69" s="971"/>
      <c r="Z69" s="971"/>
      <c r="AA69" s="971">
        <v>6</v>
      </c>
      <c r="AB69" s="971"/>
      <c r="AC69" s="971"/>
      <c r="AD69" s="971"/>
      <c r="AE69" s="971"/>
      <c r="AF69" s="971">
        <v>6</v>
      </c>
      <c r="AG69" s="971"/>
      <c r="AH69" s="971"/>
      <c r="AI69" s="971"/>
      <c r="AJ69" s="971"/>
      <c r="AK69" s="971">
        <v>5</v>
      </c>
      <c r="AL69" s="971"/>
      <c r="AM69" s="971"/>
      <c r="AN69" s="971"/>
      <c r="AO69" s="971"/>
      <c r="AP69" s="971" t="s">
        <v>544</v>
      </c>
      <c r="AQ69" s="971"/>
      <c r="AR69" s="971"/>
      <c r="AS69" s="971"/>
      <c r="AT69" s="971"/>
      <c r="AU69" s="971"/>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549</v>
      </c>
      <c r="C70" s="975"/>
      <c r="D70" s="975"/>
      <c r="E70" s="975"/>
      <c r="F70" s="975"/>
      <c r="G70" s="975"/>
      <c r="H70" s="975"/>
      <c r="I70" s="975"/>
      <c r="J70" s="975"/>
      <c r="K70" s="975"/>
      <c r="L70" s="975"/>
      <c r="M70" s="975"/>
      <c r="N70" s="975"/>
      <c r="O70" s="975"/>
      <c r="P70" s="976"/>
      <c r="Q70" s="977">
        <v>55</v>
      </c>
      <c r="R70" s="971"/>
      <c r="S70" s="971"/>
      <c r="T70" s="971"/>
      <c r="U70" s="971"/>
      <c r="V70" s="971">
        <v>54</v>
      </c>
      <c r="W70" s="971"/>
      <c r="X70" s="971"/>
      <c r="Y70" s="971"/>
      <c r="Z70" s="971"/>
      <c r="AA70" s="971">
        <v>0</v>
      </c>
      <c r="AB70" s="971"/>
      <c r="AC70" s="971"/>
      <c r="AD70" s="971"/>
      <c r="AE70" s="971"/>
      <c r="AF70" s="971">
        <v>0</v>
      </c>
      <c r="AG70" s="971"/>
      <c r="AH70" s="971"/>
      <c r="AI70" s="971"/>
      <c r="AJ70" s="971"/>
      <c r="AK70" s="971">
        <v>2</v>
      </c>
      <c r="AL70" s="971"/>
      <c r="AM70" s="971"/>
      <c r="AN70" s="971"/>
      <c r="AO70" s="971"/>
      <c r="AP70" s="971" t="s">
        <v>544</v>
      </c>
      <c r="AQ70" s="971"/>
      <c r="AR70" s="971"/>
      <c r="AS70" s="971"/>
      <c r="AT70" s="971"/>
      <c r="AU70" s="971"/>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550</v>
      </c>
      <c r="C71" s="975"/>
      <c r="D71" s="975"/>
      <c r="E71" s="975"/>
      <c r="F71" s="975"/>
      <c r="G71" s="975"/>
      <c r="H71" s="975"/>
      <c r="I71" s="975"/>
      <c r="J71" s="975"/>
      <c r="K71" s="975"/>
      <c r="L71" s="975"/>
      <c r="M71" s="975"/>
      <c r="N71" s="975"/>
      <c r="O71" s="975"/>
      <c r="P71" s="976"/>
      <c r="Q71" s="977">
        <v>310</v>
      </c>
      <c r="R71" s="971"/>
      <c r="S71" s="971"/>
      <c r="T71" s="971"/>
      <c r="U71" s="971"/>
      <c r="V71" s="971">
        <v>309</v>
      </c>
      <c r="W71" s="971"/>
      <c r="X71" s="971"/>
      <c r="Y71" s="971"/>
      <c r="Z71" s="971"/>
      <c r="AA71" s="971">
        <v>2</v>
      </c>
      <c r="AB71" s="971"/>
      <c r="AC71" s="971"/>
      <c r="AD71" s="971"/>
      <c r="AE71" s="971"/>
      <c r="AF71" s="971">
        <v>2</v>
      </c>
      <c r="AG71" s="971"/>
      <c r="AH71" s="971"/>
      <c r="AI71" s="971"/>
      <c r="AJ71" s="971"/>
      <c r="AK71" s="971">
        <v>5</v>
      </c>
      <c r="AL71" s="971"/>
      <c r="AM71" s="971"/>
      <c r="AN71" s="971"/>
      <c r="AO71" s="971"/>
      <c r="AP71" s="971" t="s">
        <v>544</v>
      </c>
      <c r="AQ71" s="971"/>
      <c r="AR71" s="971"/>
      <c r="AS71" s="971"/>
      <c r="AT71" s="971"/>
      <c r="AU71" s="971"/>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551</v>
      </c>
      <c r="C72" s="975"/>
      <c r="D72" s="975"/>
      <c r="E72" s="975"/>
      <c r="F72" s="975"/>
      <c r="G72" s="975"/>
      <c r="H72" s="975"/>
      <c r="I72" s="975"/>
      <c r="J72" s="975"/>
      <c r="K72" s="975"/>
      <c r="L72" s="975"/>
      <c r="M72" s="975"/>
      <c r="N72" s="975"/>
      <c r="O72" s="975"/>
      <c r="P72" s="976"/>
      <c r="Q72" s="977">
        <v>410</v>
      </c>
      <c r="R72" s="971"/>
      <c r="S72" s="971"/>
      <c r="T72" s="971"/>
      <c r="U72" s="971"/>
      <c r="V72" s="971">
        <v>398</v>
      </c>
      <c r="W72" s="971"/>
      <c r="X72" s="971"/>
      <c r="Y72" s="971"/>
      <c r="Z72" s="971"/>
      <c r="AA72" s="971">
        <v>12</v>
      </c>
      <c r="AB72" s="971"/>
      <c r="AC72" s="971"/>
      <c r="AD72" s="971"/>
      <c r="AE72" s="971"/>
      <c r="AF72" s="971">
        <v>12</v>
      </c>
      <c r="AG72" s="971"/>
      <c r="AH72" s="971"/>
      <c r="AI72" s="971"/>
      <c r="AJ72" s="971"/>
      <c r="AK72" s="971">
        <v>46</v>
      </c>
      <c r="AL72" s="971"/>
      <c r="AM72" s="971"/>
      <c r="AN72" s="971"/>
      <c r="AO72" s="971"/>
      <c r="AP72" s="971" t="s">
        <v>544</v>
      </c>
      <c r="AQ72" s="971"/>
      <c r="AR72" s="971"/>
      <c r="AS72" s="971"/>
      <c r="AT72" s="971"/>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t="s">
        <v>552</v>
      </c>
      <c r="C73" s="975"/>
      <c r="D73" s="975"/>
      <c r="E73" s="975"/>
      <c r="F73" s="975"/>
      <c r="G73" s="975"/>
      <c r="H73" s="975"/>
      <c r="I73" s="975"/>
      <c r="J73" s="975"/>
      <c r="K73" s="975"/>
      <c r="L73" s="975"/>
      <c r="M73" s="975"/>
      <c r="N73" s="975"/>
      <c r="O73" s="975"/>
      <c r="P73" s="976"/>
      <c r="Q73" s="977">
        <v>313</v>
      </c>
      <c r="R73" s="971"/>
      <c r="S73" s="971"/>
      <c r="T73" s="971"/>
      <c r="U73" s="971"/>
      <c r="V73" s="971">
        <v>294</v>
      </c>
      <c r="W73" s="971"/>
      <c r="X73" s="971"/>
      <c r="Y73" s="971"/>
      <c r="Z73" s="971"/>
      <c r="AA73" s="971">
        <v>19</v>
      </c>
      <c r="AB73" s="971"/>
      <c r="AC73" s="971"/>
      <c r="AD73" s="971"/>
      <c r="AE73" s="971"/>
      <c r="AF73" s="971">
        <v>19</v>
      </c>
      <c r="AG73" s="971"/>
      <c r="AH73" s="971"/>
      <c r="AI73" s="971"/>
      <c r="AJ73" s="971"/>
      <c r="AK73" s="971">
        <v>83</v>
      </c>
      <c r="AL73" s="971"/>
      <c r="AM73" s="971"/>
      <c r="AN73" s="971"/>
      <c r="AO73" s="971"/>
      <c r="AP73" s="971" t="s">
        <v>544</v>
      </c>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t="s">
        <v>553</v>
      </c>
      <c r="C74" s="975"/>
      <c r="D74" s="975"/>
      <c r="E74" s="975"/>
      <c r="F74" s="975"/>
      <c r="G74" s="975"/>
      <c r="H74" s="975"/>
      <c r="I74" s="975"/>
      <c r="J74" s="975"/>
      <c r="K74" s="975"/>
      <c r="L74" s="975"/>
      <c r="M74" s="975"/>
      <c r="N74" s="975"/>
      <c r="O74" s="975"/>
      <c r="P74" s="976"/>
      <c r="Q74" s="977">
        <v>62</v>
      </c>
      <c r="R74" s="971"/>
      <c r="S74" s="971"/>
      <c r="T74" s="971"/>
      <c r="U74" s="971"/>
      <c r="V74" s="971">
        <v>61</v>
      </c>
      <c r="W74" s="971"/>
      <c r="X74" s="971"/>
      <c r="Y74" s="971"/>
      <c r="Z74" s="971"/>
      <c r="AA74" s="971">
        <v>1</v>
      </c>
      <c r="AB74" s="971"/>
      <c r="AC74" s="971"/>
      <c r="AD74" s="971"/>
      <c r="AE74" s="971"/>
      <c r="AF74" s="971">
        <v>1</v>
      </c>
      <c r="AG74" s="971"/>
      <c r="AH74" s="971"/>
      <c r="AI74" s="971"/>
      <c r="AJ74" s="971"/>
      <c r="AK74" s="971" t="s">
        <v>544</v>
      </c>
      <c r="AL74" s="971"/>
      <c r="AM74" s="971"/>
      <c r="AN74" s="971"/>
      <c r="AO74" s="971"/>
      <c r="AP74" s="971" t="s">
        <v>544</v>
      </c>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t="s">
        <v>554</v>
      </c>
      <c r="C75" s="975"/>
      <c r="D75" s="975"/>
      <c r="E75" s="975"/>
      <c r="F75" s="975"/>
      <c r="G75" s="975"/>
      <c r="H75" s="975"/>
      <c r="I75" s="975"/>
      <c r="J75" s="975"/>
      <c r="K75" s="975"/>
      <c r="L75" s="975"/>
      <c r="M75" s="975"/>
      <c r="N75" s="975"/>
      <c r="O75" s="975"/>
      <c r="P75" s="976"/>
      <c r="Q75" s="978">
        <v>155</v>
      </c>
      <c r="R75" s="979"/>
      <c r="S75" s="979"/>
      <c r="T75" s="979"/>
      <c r="U75" s="980"/>
      <c r="V75" s="981">
        <v>153</v>
      </c>
      <c r="W75" s="979"/>
      <c r="X75" s="979"/>
      <c r="Y75" s="979"/>
      <c r="Z75" s="980"/>
      <c r="AA75" s="981">
        <v>3</v>
      </c>
      <c r="AB75" s="979"/>
      <c r="AC75" s="979"/>
      <c r="AD75" s="979"/>
      <c r="AE75" s="980"/>
      <c r="AF75" s="981">
        <v>3</v>
      </c>
      <c r="AG75" s="979"/>
      <c r="AH75" s="979"/>
      <c r="AI75" s="979"/>
      <c r="AJ75" s="980"/>
      <c r="AK75" s="981" t="s">
        <v>544</v>
      </c>
      <c r="AL75" s="979"/>
      <c r="AM75" s="979"/>
      <c r="AN75" s="979"/>
      <c r="AO75" s="980"/>
      <c r="AP75" s="981" t="s">
        <v>544</v>
      </c>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t="s">
        <v>555</v>
      </c>
      <c r="C76" s="975"/>
      <c r="D76" s="975"/>
      <c r="E76" s="975"/>
      <c r="F76" s="975"/>
      <c r="G76" s="975"/>
      <c r="H76" s="975"/>
      <c r="I76" s="975"/>
      <c r="J76" s="975"/>
      <c r="K76" s="975"/>
      <c r="L76" s="975"/>
      <c r="M76" s="975"/>
      <c r="N76" s="975"/>
      <c r="O76" s="975"/>
      <c r="P76" s="976"/>
      <c r="Q76" s="978">
        <v>16</v>
      </c>
      <c r="R76" s="979"/>
      <c r="S76" s="979"/>
      <c r="T76" s="979"/>
      <c r="U76" s="980"/>
      <c r="V76" s="981">
        <v>14</v>
      </c>
      <c r="W76" s="979"/>
      <c r="X76" s="979"/>
      <c r="Y76" s="979"/>
      <c r="Z76" s="980"/>
      <c r="AA76" s="981">
        <v>2</v>
      </c>
      <c r="AB76" s="979"/>
      <c r="AC76" s="979"/>
      <c r="AD76" s="979"/>
      <c r="AE76" s="980"/>
      <c r="AF76" s="981">
        <v>2</v>
      </c>
      <c r="AG76" s="979"/>
      <c r="AH76" s="979"/>
      <c r="AI76" s="979"/>
      <c r="AJ76" s="980"/>
      <c r="AK76" s="981" t="s">
        <v>544</v>
      </c>
      <c r="AL76" s="979"/>
      <c r="AM76" s="979"/>
      <c r="AN76" s="979"/>
      <c r="AO76" s="980"/>
      <c r="AP76" s="981" t="s">
        <v>544</v>
      </c>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t="s">
        <v>556</v>
      </c>
      <c r="C77" s="975"/>
      <c r="D77" s="975"/>
      <c r="E77" s="975"/>
      <c r="F77" s="975"/>
      <c r="G77" s="975"/>
      <c r="H77" s="975"/>
      <c r="I77" s="975"/>
      <c r="J77" s="975"/>
      <c r="K77" s="975"/>
      <c r="L77" s="975"/>
      <c r="M77" s="975"/>
      <c r="N77" s="975"/>
      <c r="O77" s="975"/>
      <c r="P77" s="976"/>
      <c r="Q77" s="978">
        <v>5869</v>
      </c>
      <c r="R77" s="979"/>
      <c r="S77" s="979"/>
      <c r="T77" s="979"/>
      <c r="U77" s="980"/>
      <c r="V77" s="981">
        <v>4818</v>
      </c>
      <c r="W77" s="979"/>
      <c r="X77" s="979"/>
      <c r="Y77" s="979"/>
      <c r="Z77" s="980"/>
      <c r="AA77" s="981">
        <v>1051</v>
      </c>
      <c r="AB77" s="979"/>
      <c r="AC77" s="979"/>
      <c r="AD77" s="979"/>
      <c r="AE77" s="980"/>
      <c r="AF77" s="981">
        <v>1051</v>
      </c>
      <c r="AG77" s="979"/>
      <c r="AH77" s="979"/>
      <c r="AI77" s="979"/>
      <c r="AJ77" s="980"/>
      <c r="AK77" s="981">
        <v>18</v>
      </c>
      <c r="AL77" s="979"/>
      <c r="AM77" s="979"/>
      <c r="AN77" s="979"/>
      <c r="AO77" s="980"/>
      <c r="AP77" s="981" t="s">
        <v>544</v>
      </c>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t="s">
        <v>557</v>
      </c>
      <c r="C78" s="975"/>
      <c r="D78" s="975"/>
      <c r="E78" s="975"/>
      <c r="F78" s="975"/>
      <c r="G78" s="975"/>
      <c r="H78" s="975"/>
      <c r="I78" s="975"/>
      <c r="J78" s="975"/>
      <c r="K78" s="975"/>
      <c r="L78" s="975"/>
      <c r="M78" s="975"/>
      <c r="N78" s="975"/>
      <c r="O78" s="975"/>
      <c r="P78" s="976"/>
      <c r="Q78" s="977">
        <v>280</v>
      </c>
      <c r="R78" s="971"/>
      <c r="S78" s="971"/>
      <c r="T78" s="971"/>
      <c r="U78" s="971"/>
      <c r="V78" s="971">
        <v>269</v>
      </c>
      <c r="W78" s="971"/>
      <c r="X78" s="971"/>
      <c r="Y78" s="971"/>
      <c r="Z78" s="971"/>
      <c r="AA78" s="971">
        <v>11</v>
      </c>
      <c r="AB78" s="971"/>
      <c r="AC78" s="971"/>
      <c r="AD78" s="971"/>
      <c r="AE78" s="971"/>
      <c r="AF78" s="971">
        <v>11</v>
      </c>
      <c r="AG78" s="971"/>
      <c r="AH78" s="971"/>
      <c r="AI78" s="971"/>
      <c r="AJ78" s="971"/>
      <c r="AK78" s="971" t="s">
        <v>544</v>
      </c>
      <c r="AL78" s="971"/>
      <c r="AM78" s="971"/>
      <c r="AN78" s="971"/>
      <c r="AO78" s="971"/>
      <c r="AP78" s="971">
        <v>101</v>
      </c>
      <c r="AQ78" s="971"/>
      <c r="AR78" s="971"/>
      <c r="AS78" s="971"/>
      <c r="AT78" s="971"/>
      <c r="AU78" s="971">
        <v>0</v>
      </c>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t="s">
        <v>558</v>
      </c>
      <c r="C79" s="975"/>
      <c r="D79" s="975"/>
      <c r="E79" s="975"/>
      <c r="F79" s="975"/>
      <c r="G79" s="975"/>
      <c r="H79" s="975"/>
      <c r="I79" s="975"/>
      <c r="J79" s="975"/>
      <c r="K79" s="975"/>
      <c r="L79" s="975"/>
      <c r="M79" s="975"/>
      <c r="N79" s="975"/>
      <c r="O79" s="975"/>
      <c r="P79" s="976"/>
      <c r="Q79" s="977">
        <v>5</v>
      </c>
      <c r="R79" s="971"/>
      <c r="S79" s="971"/>
      <c r="T79" s="971"/>
      <c r="U79" s="971"/>
      <c r="V79" s="971">
        <v>3</v>
      </c>
      <c r="W79" s="971"/>
      <c r="X79" s="971"/>
      <c r="Y79" s="971"/>
      <c r="Z79" s="971"/>
      <c r="AA79" s="971">
        <v>2</v>
      </c>
      <c r="AB79" s="971"/>
      <c r="AC79" s="971"/>
      <c r="AD79" s="971"/>
      <c r="AE79" s="971"/>
      <c r="AF79" s="971">
        <v>2</v>
      </c>
      <c r="AG79" s="971"/>
      <c r="AH79" s="971"/>
      <c r="AI79" s="971"/>
      <c r="AJ79" s="971"/>
      <c r="AK79" s="971">
        <v>0</v>
      </c>
      <c r="AL79" s="971"/>
      <c r="AM79" s="971"/>
      <c r="AN79" s="971"/>
      <c r="AO79" s="971"/>
      <c r="AP79" s="971" t="s">
        <v>544</v>
      </c>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t="s">
        <v>559</v>
      </c>
      <c r="C80" s="975"/>
      <c r="D80" s="975"/>
      <c r="E80" s="975"/>
      <c r="F80" s="975"/>
      <c r="G80" s="975"/>
      <c r="H80" s="975"/>
      <c r="I80" s="975"/>
      <c r="J80" s="975"/>
      <c r="K80" s="975"/>
      <c r="L80" s="975"/>
      <c r="M80" s="975"/>
      <c r="N80" s="975"/>
      <c r="O80" s="975"/>
      <c r="P80" s="976"/>
      <c r="Q80" s="977">
        <v>106</v>
      </c>
      <c r="R80" s="971"/>
      <c r="S80" s="971"/>
      <c r="T80" s="971"/>
      <c r="U80" s="971"/>
      <c r="V80" s="971">
        <v>104</v>
      </c>
      <c r="W80" s="971"/>
      <c r="X80" s="971"/>
      <c r="Y80" s="971"/>
      <c r="Z80" s="971"/>
      <c r="AA80" s="971">
        <v>2</v>
      </c>
      <c r="AB80" s="971"/>
      <c r="AC80" s="971"/>
      <c r="AD80" s="971"/>
      <c r="AE80" s="971"/>
      <c r="AF80" s="971">
        <v>2</v>
      </c>
      <c r="AG80" s="971"/>
      <c r="AH80" s="971"/>
      <c r="AI80" s="971"/>
      <c r="AJ80" s="971"/>
      <c r="AK80" s="971">
        <v>9</v>
      </c>
      <c r="AL80" s="971"/>
      <c r="AM80" s="971"/>
      <c r="AN80" s="971"/>
      <c r="AO80" s="971"/>
      <c r="AP80" s="971" t="s">
        <v>544</v>
      </c>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t="s">
        <v>560</v>
      </c>
      <c r="C81" s="975"/>
      <c r="D81" s="975"/>
      <c r="E81" s="975"/>
      <c r="F81" s="975"/>
      <c r="G81" s="975"/>
      <c r="H81" s="975"/>
      <c r="I81" s="975"/>
      <c r="J81" s="975"/>
      <c r="K81" s="975"/>
      <c r="L81" s="975"/>
      <c r="M81" s="975"/>
      <c r="N81" s="975"/>
      <c r="O81" s="975"/>
      <c r="P81" s="976"/>
      <c r="Q81" s="977">
        <v>2602</v>
      </c>
      <c r="R81" s="971"/>
      <c r="S81" s="971"/>
      <c r="T81" s="971"/>
      <c r="U81" s="971"/>
      <c r="V81" s="971">
        <v>2544</v>
      </c>
      <c r="W81" s="971"/>
      <c r="X81" s="971"/>
      <c r="Y81" s="971"/>
      <c r="Z81" s="971"/>
      <c r="AA81" s="971">
        <v>58</v>
      </c>
      <c r="AB81" s="971"/>
      <c r="AC81" s="971"/>
      <c r="AD81" s="971"/>
      <c r="AE81" s="971"/>
      <c r="AF81" s="971">
        <v>33</v>
      </c>
      <c r="AG81" s="971"/>
      <c r="AH81" s="971"/>
      <c r="AI81" s="971"/>
      <c r="AJ81" s="971"/>
      <c r="AK81" s="971">
        <v>203</v>
      </c>
      <c r="AL81" s="971"/>
      <c r="AM81" s="971"/>
      <c r="AN81" s="971"/>
      <c r="AO81" s="971"/>
      <c r="AP81" s="971">
        <v>530</v>
      </c>
      <c r="AQ81" s="971"/>
      <c r="AR81" s="971"/>
      <c r="AS81" s="971"/>
      <c r="AT81" s="971"/>
      <c r="AU81" s="971">
        <v>35</v>
      </c>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t="s">
        <v>561</v>
      </c>
      <c r="C82" s="975"/>
      <c r="D82" s="975"/>
      <c r="E82" s="975"/>
      <c r="F82" s="975"/>
      <c r="G82" s="975"/>
      <c r="H82" s="975"/>
      <c r="I82" s="975"/>
      <c r="J82" s="975"/>
      <c r="K82" s="975"/>
      <c r="L82" s="975"/>
      <c r="M82" s="975"/>
      <c r="N82" s="975"/>
      <c r="O82" s="975"/>
      <c r="P82" s="976"/>
      <c r="Q82" s="977">
        <v>249</v>
      </c>
      <c r="R82" s="971"/>
      <c r="S82" s="971"/>
      <c r="T82" s="971"/>
      <c r="U82" s="971"/>
      <c r="V82" s="971">
        <v>153</v>
      </c>
      <c r="W82" s="971"/>
      <c r="X82" s="971"/>
      <c r="Y82" s="971"/>
      <c r="Z82" s="971"/>
      <c r="AA82" s="971">
        <v>96</v>
      </c>
      <c r="AB82" s="971"/>
      <c r="AC82" s="971"/>
      <c r="AD82" s="971"/>
      <c r="AE82" s="971"/>
      <c r="AF82" s="971">
        <v>96</v>
      </c>
      <c r="AG82" s="971"/>
      <c r="AH82" s="971"/>
      <c r="AI82" s="971"/>
      <c r="AJ82" s="971"/>
      <c r="AK82" s="971" t="s">
        <v>544</v>
      </c>
      <c r="AL82" s="971"/>
      <c r="AM82" s="971"/>
      <c r="AN82" s="971"/>
      <c r="AO82" s="971"/>
      <c r="AP82" s="971" t="s">
        <v>544</v>
      </c>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t="s">
        <v>562</v>
      </c>
      <c r="C83" s="975"/>
      <c r="D83" s="975"/>
      <c r="E83" s="975"/>
      <c r="F83" s="975"/>
      <c r="G83" s="975"/>
      <c r="H83" s="975"/>
      <c r="I83" s="975"/>
      <c r="J83" s="975"/>
      <c r="K83" s="975"/>
      <c r="L83" s="975"/>
      <c r="M83" s="975"/>
      <c r="N83" s="975"/>
      <c r="O83" s="975"/>
      <c r="P83" s="976"/>
      <c r="Q83" s="977">
        <v>38</v>
      </c>
      <c r="R83" s="971"/>
      <c r="S83" s="971"/>
      <c r="T83" s="971"/>
      <c r="U83" s="971"/>
      <c r="V83" s="971">
        <v>23</v>
      </c>
      <c r="W83" s="971"/>
      <c r="X83" s="971"/>
      <c r="Y83" s="971"/>
      <c r="Z83" s="971"/>
      <c r="AA83" s="971">
        <v>15</v>
      </c>
      <c r="AB83" s="971"/>
      <c r="AC83" s="971"/>
      <c r="AD83" s="971"/>
      <c r="AE83" s="971"/>
      <c r="AF83" s="971">
        <v>15</v>
      </c>
      <c r="AG83" s="971"/>
      <c r="AH83" s="971"/>
      <c r="AI83" s="971"/>
      <c r="AJ83" s="971"/>
      <c r="AK83" s="971" t="s">
        <v>544</v>
      </c>
      <c r="AL83" s="971"/>
      <c r="AM83" s="971"/>
      <c r="AN83" s="971"/>
      <c r="AO83" s="971"/>
      <c r="AP83" s="971" t="s">
        <v>544</v>
      </c>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t="s">
        <v>563</v>
      </c>
      <c r="C84" s="975"/>
      <c r="D84" s="975"/>
      <c r="E84" s="975"/>
      <c r="F84" s="975"/>
      <c r="G84" s="975"/>
      <c r="H84" s="975"/>
      <c r="I84" s="975"/>
      <c r="J84" s="975"/>
      <c r="K84" s="975"/>
      <c r="L84" s="975"/>
      <c r="M84" s="975"/>
      <c r="N84" s="975"/>
      <c r="O84" s="975"/>
      <c r="P84" s="976"/>
      <c r="Q84" s="977">
        <v>237</v>
      </c>
      <c r="R84" s="971"/>
      <c r="S84" s="971"/>
      <c r="T84" s="971"/>
      <c r="U84" s="971"/>
      <c r="V84" s="971">
        <v>234</v>
      </c>
      <c r="W84" s="971"/>
      <c r="X84" s="971"/>
      <c r="Y84" s="971"/>
      <c r="Z84" s="971"/>
      <c r="AA84" s="971">
        <v>4</v>
      </c>
      <c r="AB84" s="971"/>
      <c r="AC84" s="971"/>
      <c r="AD84" s="971"/>
      <c r="AE84" s="971"/>
      <c r="AF84" s="971">
        <v>4</v>
      </c>
      <c r="AG84" s="971"/>
      <c r="AH84" s="971"/>
      <c r="AI84" s="971"/>
      <c r="AJ84" s="971"/>
      <c r="AK84" s="971">
        <v>12</v>
      </c>
      <c r="AL84" s="971"/>
      <c r="AM84" s="971"/>
      <c r="AN84" s="971"/>
      <c r="AO84" s="971"/>
      <c r="AP84" s="971" t="s">
        <v>544</v>
      </c>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t="s">
        <v>564</v>
      </c>
      <c r="C85" s="975"/>
      <c r="D85" s="975"/>
      <c r="E85" s="975"/>
      <c r="F85" s="975"/>
      <c r="G85" s="975"/>
      <c r="H85" s="975"/>
      <c r="I85" s="975"/>
      <c r="J85" s="975"/>
      <c r="K85" s="975"/>
      <c r="L85" s="975"/>
      <c r="M85" s="975"/>
      <c r="N85" s="975"/>
      <c r="O85" s="975"/>
      <c r="P85" s="976"/>
      <c r="Q85" s="977">
        <v>254366</v>
      </c>
      <c r="R85" s="971"/>
      <c r="S85" s="971"/>
      <c r="T85" s="971"/>
      <c r="U85" s="971"/>
      <c r="V85" s="971">
        <v>246438</v>
      </c>
      <c r="W85" s="971"/>
      <c r="X85" s="971"/>
      <c r="Y85" s="971"/>
      <c r="Z85" s="971"/>
      <c r="AA85" s="971">
        <v>7929</v>
      </c>
      <c r="AB85" s="971"/>
      <c r="AC85" s="971"/>
      <c r="AD85" s="971"/>
      <c r="AE85" s="971"/>
      <c r="AF85" s="971">
        <v>7525</v>
      </c>
      <c r="AG85" s="971"/>
      <c r="AH85" s="971"/>
      <c r="AI85" s="971"/>
      <c r="AJ85" s="971"/>
      <c r="AK85" s="971" t="s">
        <v>544</v>
      </c>
      <c r="AL85" s="971"/>
      <c r="AM85" s="971"/>
      <c r="AN85" s="971"/>
      <c r="AO85" s="971"/>
      <c r="AP85" s="971" t="s">
        <v>544</v>
      </c>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8787</v>
      </c>
      <c r="AG88" s="959"/>
      <c r="AH88" s="959"/>
      <c r="AI88" s="959"/>
      <c r="AJ88" s="959"/>
      <c r="AK88" s="963"/>
      <c r="AL88" s="963"/>
      <c r="AM88" s="963"/>
      <c r="AN88" s="963"/>
      <c r="AO88" s="963"/>
      <c r="AP88" s="959">
        <v>1329</v>
      </c>
      <c r="AQ88" s="959"/>
      <c r="AR88" s="959"/>
      <c r="AS88" s="959"/>
      <c r="AT88" s="959"/>
      <c r="AU88" s="959">
        <v>35</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2</v>
      </c>
      <c r="CS102" s="953"/>
      <c r="CT102" s="953"/>
      <c r="CU102" s="953"/>
      <c r="CV102" s="954"/>
      <c r="CW102" s="952" t="s">
        <v>544</v>
      </c>
      <c r="CX102" s="953"/>
      <c r="CY102" s="953"/>
      <c r="CZ102" s="953"/>
      <c r="DA102" s="954"/>
      <c r="DB102" s="952" t="s">
        <v>544</v>
      </c>
      <c r="DC102" s="953"/>
      <c r="DD102" s="953"/>
      <c r="DE102" s="953"/>
      <c r="DF102" s="954"/>
      <c r="DG102" s="952" t="s">
        <v>544</v>
      </c>
      <c r="DH102" s="953"/>
      <c r="DI102" s="953"/>
      <c r="DJ102" s="953"/>
      <c r="DK102" s="954"/>
      <c r="DL102" s="952" t="s">
        <v>544</v>
      </c>
      <c r="DM102" s="953"/>
      <c r="DN102" s="953"/>
      <c r="DO102" s="953"/>
      <c r="DP102" s="954"/>
      <c r="DQ102" s="952" t="s">
        <v>544</v>
      </c>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295</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295</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295</v>
      </c>
      <c r="DR109" s="896"/>
      <c r="DS109" s="896"/>
      <c r="DT109" s="896"/>
      <c r="DU109" s="897"/>
      <c r="DV109" s="898" t="s">
        <v>411</v>
      </c>
      <c r="DW109" s="896"/>
      <c r="DX109" s="896"/>
      <c r="DY109" s="896"/>
      <c r="DZ109" s="929"/>
    </row>
    <row r="110" spans="1:131" s="230" customFormat="1" ht="26.25" customHeight="1" x14ac:dyDescent="0.2">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319271</v>
      </c>
      <c r="AB110" s="889"/>
      <c r="AC110" s="889"/>
      <c r="AD110" s="889"/>
      <c r="AE110" s="890"/>
      <c r="AF110" s="891">
        <v>318454</v>
      </c>
      <c r="AG110" s="889"/>
      <c r="AH110" s="889"/>
      <c r="AI110" s="889"/>
      <c r="AJ110" s="890"/>
      <c r="AK110" s="891">
        <v>322606</v>
      </c>
      <c r="AL110" s="889"/>
      <c r="AM110" s="889"/>
      <c r="AN110" s="889"/>
      <c r="AO110" s="890"/>
      <c r="AP110" s="892">
        <v>11.6</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3016210</v>
      </c>
      <c r="BR110" s="842"/>
      <c r="BS110" s="842"/>
      <c r="BT110" s="842"/>
      <c r="BU110" s="842"/>
      <c r="BV110" s="842">
        <v>2842356</v>
      </c>
      <c r="BW110" s="842"/>
      <c r="BX110" s="842"/>
      <c r="BY110" s="842"/>
      <c r="BZ110" s="842"/>
      <c r="CA110" s="842">
        <v>2633558</v>
      </c>
      <c r="CB110" s="842"/>
      <c r="CC110" s="842"/>
      <c r="CD110" s="842"/>
      <c r="CE110" s="842"/>
      <c r="CF110" s="866">
        <v>94.8</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2">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2">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704082</v>
      </c>
      <c r="BR112" s="817"/>
      <c r="BS112" s="817"/>
      <c r="BT112" s="817"/>
      <c r="BU112" s="817"/>
      <c r="BV112" s="817">
        <v>754418</v>
      </c>
      <c r="BW112" s="817"/>
      <c r="BX112" s="817"/>
      <c r="BY112" s="817"/>
      <c r="BZ112" s="817"/>
      <c r="CA112" s="817">
        <v>850995</v>
      </c>
      <c r="CB112" s="817"/>
      <c r="CC112" s="817"/>
      <c r="CD112" s="817"/>
      <c r="CE112" s="817"/>
      <c r="CF112" s="875">
        <v>30.6</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2">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41456</v>
      </c>
      <c r="AB113" s="919"/>
      <c r="AC113" s="919"/>
      <c r="AD113" s="919"/>
      <c r="AE113" s="920"/>
      <c r="AF113" s="921">
        <v>68969</v>
      </c>
      <c r="AG113" s="919"/>
      <c r="AH113" s="919"/>
      <c r="AI113" s="919"/>
      <c r="AJ113" s="920"/>
      <c r="AK113" s="921">
        <v>32350</v>
      </c>
      <c r="AL113" s="919"/>
      <c r="AM113" s="919"/>
      <c r="AN113" s="919"/>
      <c r="AO113" s="920"/>
      <c r="AP113" s="922">
        <v>1.2</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58225</v>
      </c>
      <c r="BR113" s="817"/>
      <c r="BS113" s="817"/>
      <c r="BT113" s="817"/>
      <c r="BU113" s="817"/>
      <c r="BV113" s="817">
        <v>46235</v>
      </c>
      <c r="BW113" s="817"/>
      <c r="BX113" s="817"/>
      <c r="BY113" s="817"/>
      <c r="BZ113" s="817"/>
      <c r="CA113" s="817">
        <v>35822</v>
      </c>
      <c r="CB113" s="817"/>
      <c r="CC113" s="817"/>
      <c r="CD113" s="817"/>
      <c r="CE113" s="817"/>
      <c r="CF113" s="875">
        <v>1.3</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2">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10930</v>
      </c>
      <c r="AB114" s="780"/>
      <c r="AC114" s="780"/>
      <c r="AD114" s="780"/>
      <c r="AE114" s="781"/>
      <c r="AF114" s="782">
        <v>10945</v>
      </c>
      <c r="AG114" s="780"/>
      <c r="AH114" s="780"/>
      <c r="AI114" s="780"/>
      <c r="AJ114" s="781"/>
      <c r="AK114" s="782">
        <v>10955</v>
      </c>
      <c r="AL114" s="780"/>
      <c r="AM114" s="780"/>
      <c r="AN114" s="780"/>
      <c r="AO114" s="781"/>
      <c r="AP114" s="824">
        <v>0.4</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517890</v>
      </c>
      <c r="BR114" s="817"/>
      <c r="BS114" s="817"/>
      <c r="BT114" s="817"/>
      <c r="BU114" s="817"/>
      <c r="BV114" s="817">
        <v>476267</v>
      </c>
      <c r="BW114" s="817"/>
      <c r="BX114" s="817"/>
      <c r="BY114" s="817"/>
      <c r="BZ114" s="817"/>
      <c r="CA114" s="817">
        <v>480043</v>
      </c>
      <c r="CB114" s="817"/>
      <c r="CC114" s="817"/>
      <c r="CD114" s="817"/>
      <c r="CE114" s="817"/>
      <c r="CF114" s="875">
        <v>17.3</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2">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2">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2">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371657</v>
      </c>
      <c r="AB117" s="903"/>
      <c r="AC117" s="903"/>
      <c r="AD117" s="903"/>
      <c r="AE117" s="904"/>
      <c r="AF117" s="905">
        <v>398368</v>
      </c>
      <c r="AG117" s="903"/>
      <c r="AH117" s="903"/>
      <c r="AI117" s="903"/>
      <c r="AJ117" s="904"/>
      <c r="AK117" s="905">
        <v>365911</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2">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295</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2">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178</v>
      </c>
      <c r="BA119" s="251"/>
      <c r="BB119" s="251"/>
      <c r="BC119" s="251"/>
      <c r="BD119" s="251"/>
      <c r="BE119" s="251"/>
      <c r="BF119" s="251"/>
      <c r="BG119" s="251"/>
      <c r="BH119" s="251"/>
      <c r="BI119" s="251"/>
      <c r="BJ119" s="251"/>
      <c r="BK119" s="251"/>
      <c r="BL119" s="251"/>
      <c r="BM119" s="251"/>
      <c r="BN119" s="251"/>
      <c r="BO119" s="877" t="s">
        <v>441</v>
      </c>
      <c r="BP119" s="878"/>
      <c r="BQ119" s="879">
        <v>4296407</v>
      </c>
      <c r="BR119" s="845"/>
      <c r="BS119" s="845"/>
      <c r="BT119" s="845"/>
      <c r="BU119" s="845"/>
      <c r="BV119" s="845">
        <v>4119276</v>
      </c>
      <c r="BW119" s="845"/>
      <c r="BX119" s="845"/>
      <c r="BY119" s="845"/>
      <c r="BZ119" s="845"/>
      <c r="CA119" s="845">
        <v>4000418</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2">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3749001</v>
      </c>
      <c r="BR120" s="842"/>
      <c r="BS120" s="842"/>
      <c r="BT120" s="842"/>
      <c r="BU120" s="842"/>
      <c r="BV120" s="842">
        <v>4041697</v>
      </c>
      <c r="BW120" s="842"/>
      <c r="BX120" s="842"/>
      <c r="BY120" s="842"/>
      <c r="BZ120" s="842"/>
      <c r="CA120" s="842">
        <v>4178155</v>
      </c>
      <c r="CB120" s="842"/>
      <c r="CC120" s="842"/>
      <c r="CD120" s="842"/>
      <c r="CE120" s="842"/>
      <c r="CF120" s="866">
        <v>150.30000000000001</v>
      </c>
      <c r="CG120" s="867"/>
      <c r="CH120" s="867"/>
      <c r="CI120" s="867"/>
      <c r="CJ120" s="867"/>
      <c r="CK120" s="868" t="s">
        <v>445</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704082</v>
      </c>
      <c r="DH120" s="842"/>
      <c r="DI120" s="842"/>
      <c r="DJ120" s="842"/>
      <c r="DK120" s="842"/>
      <c r="DL120" s="842">
        <v>754418</v>
      </c>
      <c r="DM120" s="842"/>
      <c r="DN120" s="842"/>
      <c r="DO120" s="842"/>
      <c r="DP120" s="842"/>
      <c r="DQ120" s="842">
        <v>850995</v>
      </c>
      <c r="DR120" s="842"/>
      <c r="DS120" s="842"/>
      <c r="DT120" s="842"/>
      <c r="DU120" s="842"/>
      <c r="DV120" s="843">
        <v>30.6</v>
      </c>
      <c r="DW120" s="843"/>
      <c r="DX120" s="843"/>
      <c r="DY120" s="843"/>
      <c r="DZ120" s="844"/>
    </row>
    <row r="121" spans="1:130" s="230" customFormat="1" ht="26.25" customHeight="1" x14ac:dyDescent="0.2">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t="s">
        <v>122</v>
      </c>
      <c r="BR121" s="817"/>
      <c r="BS121" s="817"/>
      <c r="BT121" s="817"/>
      <c r="BU121" s="817"/>
      <c r="BV121" s="817" t="s">
        <v>122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30" customFormat="1" ht="26.25" customHeight="1" x14ac:dyDescent="0.2">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2247554</v>
      </c>
      <c r="BR122" s="845"/>
      <c r="BS122" s="845"/>
      <c r="BT122" s="845"/>
      <c r="BU122" s="845"/>
      <c r="BV122" s="845">
        <v>2116978</v>
      </c>
      <c r="BW122" s="845"/>
      <c r="BX122" s="845"/>
      <c r="BY122" s="845"/>
      <c r="BZ122" s="845"/>
      <c r="CA122" s="845">
        <v>2212545</v>
      </c>
      <c r="CB122" s="845"/>
      <c r="CC122" s="845"/>
      <c r="CD122" s="845"/>
      <c r="CE122" s="845"/>
      <c r="CF122" s="846">
        <v>79.599999999999994</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30" customFormat="1" ht="26.25" customHeight="1" x14ac:dyDescent="0.2">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178</v>
      </c>
      <c r="BA123" s="251"/>
      <c r="BB123" s="251"/>
      <c r="BC123" s="251"/>
      <c r="BD123" s="251"/>
      <c r="BE123" s="251"/>
      <c r="BF123" s="251"/>
      <c r="BG123" s="251"/>
      <c r="BH123" s="251"/>
      <c r="BI123" s="251"/>
      <c r="BJ123" s="251"/>
      <c r="BK123" s="251"/>
      <c r="BL123" s="251"/>
      <c r="BM123" s="251"/>
      <c r="BN123" s="251"/>
      <c r="BO123" s="877" t="s">
        <v>449</v>
      </c>
      <c r="BP123" s="878"/>
      <c r="BQ123" s="832">
        <v>5996555</v>
      </c>
      <c r="BR123" s="833"/>
      <c r="BS123" s="833"/>
      <c r="BT123" s="833"/>
      <c r="BU123" s="833"/>
      <c r="BV123" s="833">
        <v>6158675</v>
      </c>
      <c r="BW123" s="833"/>
      <c r="BX123" s="833"/>
      <c r="BY123" s="833"/>
      <c r="BZ123" s="833"/>
      <c r="CA123" s="833">
        <v>6390700</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5">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2">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5">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2">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5">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t="s">
        <v>122</v>
      </c>
      <c r="AB128" s="801"/>
      <c r="AC128" s="801"/>
      <c r="AD128" s="801"/>
      <c r="AE128" s="802"/>
      <c r="AF128" s="803" t="s">
        <v>122</v>
      </c>
      <c r="AG128" s="801"/>
      <c r="AH128" s="801"/>
      <c r="AI128" s="801"/>
      <c r="AJ128" s="802"/>
      <c r="AK128" s="803" t="s">
        <v>122</v>
      </c>
      <c r="AL128" s="801"/>
      <c r="AM128" s="801"/>
      <c r="AN128" s="801"/>
      <c r="AO128" s="802"/>
      <c r="AP128" s="804"/>
      <c r="AQ128" s="805"/>
      <c r="AR128" s="805"/>
      <c r="AS128" s="805"/>
      <c r="AT128" s="806"/>
      <c r="AU128" s="232"/>
      <c r="AV128" s="232"/>
      <c r="AW128" s="232"/>
      <c r="AX128" s="807" t="s">
        <v>463</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3131184</v>
      </c>
      <c r="AB129" s="780"/>
      <c r="AC129" s="780"/>
      <c r="AD129" s="780"/>
      <c r="AE129" s="781"/>
      <c r="AF129" s="782">
        <v>3050673</v>
      </c>
      <c r="AG129" s="780"/>
      <c r="AH129" s="780"/>
      <c r="AI129" s="780"/>
      <c r="AJ129" s="781"/>
      <c r="AK129" s="782">
        <v>2998057</v>
      </c>
      <c r="AL129" s="780"/>
      <c r="AM129" s="780"/>
      <c r="AN129" s="780"/>
      <c r="AO129" s="781"/>
      <c r="AP129" s="783"/>
      <c r="AQ129" s="784"/>
      <c r="AR129" s="784"/>
      <c r="AS129" s="784"/>
      <c r="AT129" s="785"/>
      <c r="AU129" s="233"/>
      <c r="AV129" s="233"/>
      <c r="AW129" s="233"/>
      <c r="AX129" s="751" t="s">
        <v>466</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264195</v>
      </c>
      <c r="AB130" s="780"/>
      <c r="AC130" s="780"/>
      <c r="AD130" s="780"/>
      <c r="AE130" s="781"/>
      <c r="AF130" s="782">
        <v>252764</v>
      </c>
      <c r="AG130" s="780"/>
      <c r="AH130" s="780"/>
      <c r="AI130" s="780"/>
      <c r="AJ130" s="781"/>
      <c r="AK130" s="782">
        <v>218595</v>
      </c>
      <c r="AL130" s="780"/>
      <c r="AM130" s="780"/>
      <c r="AN130" s="780"/>
      <c r="AO130" s="781"/>
      <c r="AP130" s="783"/>
      <c r="AQ130" s="784"/>
      <c r="AR130" s="784"/>
      <c r="AS130" s="784"/>
      <c r="AT130" s="785"/>
      <c r="AU130" s="233"/>
      <c r="AV130" s="233"/>
      <c r="AW130" s="233"/>
      <c r="AX130" s="751" t="s">
        <v>469</v>
      </c>
      <c r="AY130" s="752"/>
      <c r="AZ130" s="752"/>
      <c r="BA130" s="752"/>
      <c r="BB130" s="752"/>
      <c r="BC130" s="752"/>
      <c r="BD130" s="752"/>
      <c r="BE130" s="753"/>
      <c r="BF130" s="754">
        <v>4.7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2866989</v>
      </c>
      <c r="AB131" s="764"/>
      <c r="AC131" s="764"/>
      <c r="AD131" s="764"/>
      <c r="AE131" s="765"/>
      <c r="AF131" s="766">
        <v>2797909</v>
      </c>
      <c r="AG131" s="764"/>
      <c r="AH131" s="764"/>
      <c r="AI131" s="764"/>
      <c r="AJ131" s="765"/>
      <c r="AK131" s="766">
        <v>2779462</v>
      </c>
      <c r="AL131" s="764"/>
      <c r="AM131" s="764"/>
      <c r="AN131" s="764"/>
      <c r="AO131" s="765"/>
      <c r="AP131" s="767"/>
      <c r="AQ131" s="768"/>
      <c r="AR131" s="768"/>
      <c r="AS131" s="768"/>
      <c r="AT131" s="769"/>
      <c r="AU131" s="233"/>
      <c r="AV131" s="233"/>
      <c r="AW131" s="233"/>
      <c r="AX131" s="729" t="s">
        <v>471</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3.7482529580000001</v>
      </c>
      <c r="AB132" s="745"/>
      <c r="AC132" s="745"/>
      <c r="AD132" s="745"/>
      <c r="AE132" s="746"/>
      <c r="AF132" s="747">
        <v>5.2040291520000004</v>
      </c>
      <c r="AG132" s="745"/>
      <c r="AH132" s="745"/>
      <c r="AI132" s="745"/>
      <c r="AJ132" s="746"/>
      <c r="AK132" s="747">
        <v>5.3001624060000001</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3.6</v>
      </c>
      <c r="AB133" s="724"/>
      <c r="AC133" s="724"/>
      <c r="AD133" s="724"/>
      <c r="AE133" s="725"/>
      <c r="AF133" s="723">
        <v>4.0999999999999996</v>
      </c>
      <c r="AG133" s="724"/>
      <c r="AH133" s="724"/>
      <c r="AI133" s="724"/>
      <c r="AJ133" s="725"/>
      <c r="AK133" s="723">
        <v>4.7</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xKLFvnbXxSeFaGBZ2USwXNYC01M5JV/UP6284W8u1Y9+tp5syivy5CijItgKPTbJc5+WbzmkchZpQvVnEXVv6Q==" saltValue="Aotr1+MJhEFnjApdPKsgE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34" zoomScaleNormal="85" zoomScaleSheetLayoutView="100" workbookViewId="0">
      <selection activeCell="AI51" sqref="AI51"/>
    </sheetView>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475</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RTeDIxRNReXw4wyGmMuiZ58txHRHrzpDXzPzPtEHF01tnjKwM+TSh7Y8ZoMy3Od70xkRvb+SJ8jG0dGTu2dJCA==" saltValue="o8B+J67WR4YNAK52z/5Pp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C1"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7acOR4QmN6Ol5sQofFQn+O7LfMuW+jkPrq0X6a5ec466Bt+OcAeUPwIqtkjqb53fqZgCgZOT4UrQ3s0/PRb5rw==" saltValue="Uk7IHonK+/auv6baiaGHkQ=="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16"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478</v>
      </c>
      <c r="AP7" s="272"/>
      <c r="AQ7" s="273" t="s">
        <v>479</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480</v>
      </c>
      <c r="AQ8" s="279" t="s">
        <v>481</v>
      </c>
      <c r="AR8" s="280" t="s">
        <v>482</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483</v>
      </c>
      <c r="AL9" s="1131"/>
      <c r="AM9" s="1131"/>
      <c r="AN9" s="1132"/>
      <c r="AO9" s="281">
        <v>893359</v>
      </c>
      <c r="AP9" s="281">
        <v>115900</v>
      </c>
      <c r="AQ9" s="282">
        <v>143042</v>
      </c>
      <c r="AR9" s="283">
        <v>-19</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484</v>
      </c>
      <c r="AL10" s="1131"/>
      <c r="AM10" s="1131"/>
      <c r="AN10" s="1132"/>
      <c r="AO10" s="284">
        <v>15320</v>
      </c>
      <c r="AP10" s="284">
        <v>1988</v>
      </c>
      <c r="AQ10" s="285">
        <v>17233</v>
      </c>
      <c r="AR10" s="286">
        <v>-88.5</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485</v>
      </c>
      <c r="AL11" s="1131"/>
      <c r="AM11" s="1131"/>
      <c r="AN11" s="1132"/>
      <c r="AO11" s="284" t="s">
        <v>486</v>
      </c>
      <c r="AP11" s="284" t="s">
        <v>486</v>
      </c>
      <c r="AQ11" s="285">
        <v>1297</v>
      </c>
      <c r="AR11" s="286" t="s">
        <v>486</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487</v>
      </c>
      <c r="AL12" s="1131"/>
      <c r="AM12" s="1131"/>
      <c r="AN12" s="1132"/>
      <c r="AO12" s="284" t="s">
        <v>486</v>
      </c>
      <c r="AP12" s="284" t="s">
        <v>486</v>
      </c>
      <c r="AQ12" s="285" t="s">
        <v>486</v>
      </c>
      <c r="AR12" s="286" t="s">
        <v>486</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488</v>
      </c>
      <c r="AL13" s="1131"/>
      <c r="AM13" s="1131"/>
      <c r="AN13" s="1132"/>
      <c r="AO13" s="284" t="s">
        <v>486</v>
      </c>
      <c r="AP13" s="284" t="s">
        <v>486</v>
      </c>
      <c r="AQ13" s="285">
        <v>5542</v>
      </c>
      <c r="AR13" s="286" t="s">
        <v>486</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489</v>
      </c>
      <c r="AL14" s="1131"/>
      <c r="AM14" s="1131"/>
      <c r="AN14" s="1132"/>
      <c r="AO14" s="284" t="s">
        <v>486</v>
      </c>
      <c r="AP14" s="284" t="s">
        <v>486</v>
      </c>
      <c r="AQ14" s="285">
        <v>2886</v>
      </c>
      <c r="AR14" s="286" t="s">
        <v>486</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490</v>
      </c>
      <c r="AL15" s="1134"/>
      <c r="AM15" s="1134"/>
      <c r="AN15" s="1135"/>
      <c r="AO15" s="284">
        <v>-61857</v>
      </c>
      <c r="AP15" s="284">
        <v>-8025</v>
      </c>
      <c r="AQ15" s="285">
        <v>-8856</v>
      </c>
      <c r="AR15" s="286">
        <v>-9.4</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178</v>
      </c>
      <c r="AL16" s="1134"/>
      <c r="AM16" s="1134"/>
      <c r="AN16" s="1135"/>
      <c r="AO16" s="284">
        <v>846822</v>
      </c>
      <c r="AP16" s="284">
        <v>109863</v>
      </c>
      <c r="AQ16" s="285">
        <v>161143</v>
      </c>
      <c r="AR16" s="286">
        <v>-31.8</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495</v>
      </c>
      <c r="AL21" s="1137"/>
      <c r="AM21" s="1137"/>
      <c r="AN21" s="1138"/>
      <c r="AO21" s="297">
        <v>11.29</v>
      </c>
      <c r="AP21" s="298">
        <v>14.02</v>
      </c>
      <c r="AQ21" s="299">
        <v>-2.73</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496</v>
      </c>
      <c r="AL22" s="1137"/>
      <c r="AM22" s="1137"/>
      <c r="AN22" s="1138"/>
      <c r="AO22" s="302">
        <v>94.4</v>
      </c>
      <c r="AP22" s="303">
        <v>96.2</v>
      </c>
      <c r="AQ22" s="304">
        <v>-1.8</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 x14ac:dyDescent="0.2">
      <c r="A27" s="309"/>
      <c r="AO27" s="262"/>
      <c r="AP27" s="262"/>
      <c r="AQ27" s="262"/>
      <c r="AR27" s="262"/>
      <c r="AS27" s="262"/>
      <c r="AT27" s="262"/>
    </row>
    <row r="28" spans="1:46" ht="16.5" x14ac:dyDescent="0.2">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478</v>
      </c>
      <c r="AP30" s="272"/>
      <c r="AQ30" s="273" t="s">
        <v>479</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480</v>
      </c>
      <c r="AQ31" s="279" t="s">
        <v>481</v>
      </c>
      <c r="AR31" s="280" t="s">
        <v>482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500</v>
      </c>
      <c r="AL32" s="1121"/>
      <c r="AM32" s="1121"/>
      <c r="AN32" s="1122"/>
      <c r="AO32" s="312">
        <v>322606</v>
      </c>
      <c r="AP32" s="312">
        <v>41853</v>
      </c>
      <c r="AQ32" s="313">
        <v>81691</v>
      </c>
      <c r="AR32" s="314">
        <v>-48.8</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501</v>
      </c>
      <c r="AL33" s="1121"/>
      <c r="AM33" s="1121"/>
      <c r="AN33" s="1122"/>
      <c r="AO33" s="312" t="s">
        <v>486</v>
      </c>
      <c r="AP33" s="312" t="s">
        <v>486</v>
      </c>
      <c r="AQ33" s="313" t="s">
        <v>486</v>
      </c>
      <c r="AR33" s="314" t="s">
        <v>486</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502</v>
      </c>
      <c r="AL34" s="1121"/>
      <c r="AM34" s="1121"/>
      <c r="AN34" s="1122"/>
      <c r="AO34" s="312" t="s">
        <v>486</v>
      </c>
      <c r="AP34" s="312" t="s">
        <v>486</v>
      </c>
      <c r="AQ34" s="313" t="s">
        <v>486</v>
      </c>
      <c r="AR34" s="314" t="s">
        <v>486</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503</v>
      </c>
      <c r="AL35" s="1121"/>
      <c r="AM35" s="1121"/>
      <c r="AN35" s="1122"/>
      <c r="AO35" s="312">
        <v>32350</v>
      </c>
      <c r="AP35" s="312">
        <v>4197</v>
      </c>
      <c r="AQ35" s="313">
        <v>27672</v>
      </c>
      <c r="AR35" s="314">
        <v>-84.8</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504</v>
      </c>
      <c r="AL36" s="1121"/>
      <c r="AM36" s="1121"/>
      <c r="AN36" s="1122"/>
      <c r="AO36" s="312">
        <v>10955</v>
      </c>
      <c r="AP36" s="312">
        <v>1421</v>
      </c>
      <c r="AQ36" s="313">
        <v>4845</v>
      </c>
      <c r="AR36" s="314">
        <v>-70.7</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505</v>
      </c>
      <c r="AL37" s="1121"/>
      <c r="AM37" s="1121"/>
      <c r="AN37" s="1122"/>
      <c r="AO37" s="312" t="s">
        <v>486</v>
      </c>
      <c r="AP37" s="312" t="s">
        <v>486</v>
      </c>
      <c r="AQ37" s="313">
        <v>448</v>
      </c>
      <c r="AR37" s="314" t="s">
        <v>486</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506</v>
      </c>
      <c r="AL38" s="1124"/>
      <c r="AM38" s="1124"/>
      <c r="AN38" s="1125"/>
      <c r="AO38" s="315" t="s">
        <v>486</v>
      </c>
      <c r="AP38" s="315" t="s">
        <v>486</v>
      </c>
      <c r="AQ38" s="316">
        <v>4</v>
      </c>
      <c r="AR38" s="304" t="s">
        <v>486</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507</v>
      </c>
      <c r="AL39" s="1124"/>
      <c r="AM39" s="1124"/>
      <c r="AN39" s="1125"/>
      <c r="AO39" s="312" t="s">
        <v>486</v>
      </c>
      <c r="AP39" s="312" t="s">
        <v>486</v>
      </c>
      <c r="AQ39" s="313">
        <v>-1961</v>
      </c>
      <c r="AR39" s="314" t="s">
        <v>486</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508</v>
      </c>
      <c r="AL40" s="1121"/>
      <c r="AM40" s="1121"/>
      <c r="AN40" s="1122"/>
      <c r="AO40" s="312">
        <v>-218595</v>
      </c>
      <c r="AP40" s="312">
        <v>-28359</v>
      </c>
      <c r="AQ40" s="313">
        <v>-75713</v>
      </c>
      <c r="AR40" s="314">
        <v>-62.5</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288</v>
      </c>
      <c r="AL41" s="1127"/>
      <c r="AM41" s="1127"/>
      <c r="AN41" s="1128"/>
      <c r="AO41" s="312">
        <v>147316</v>
      </c>
      <c r="AP41" s="312">
        <v>19112</v>
      </c>
      <c r="AQ41" s="313">
        <v>36985</v>
      </c>
      <c r="AR41" s="314">
        <v>-48.3</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478</v>
      </c>
      <c r="AN49" s="1115" t="s">
        <v>511</v>
      </c>
      <c r="AO49" s="1116"/>
      <c r="AP49" s="1116"/>
      <c r="AQ49" s="1116"/>
      <c r="AR49" s="1117"/>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512</v>
      </c>
      <c r="AO50" s="329" t="s">
        <v>513</v>
      </c>
      <c r="AP50" s="330" t="s">
        <v>514</v>
      </c>
      <c r="AQ50" s="331" t="s">
        <v>515</v>
      </c>
      <c r="AR50" s="332" t="s">
        <v>516</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444779</v>
      </c>
      <c r="AN51" s="334">
        <v>54594</v>
      </c>
      <c r="AO51" s="335">
        <v>39.4</v>
      </c>
      <c r="AP51" s="336">
        <v>126262</v>
      </c>
      <c r="AQ51" s="337">
        <v>10</v>
      </c>
      <c r="AR51" s="338">
        <v>29.4</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283889</v>
      </c>
      <c r="AN52" s="342">
        <v>34846</v>
      </c>
      <c r="AO52" s="343">
        <v>7.6</v>
      </c>
      <c r="AP52" s="344">
        <v>56769</v>
      </c>
      <c r="AQ52" s="345">
        <v>2.1</v>
      </c>
      <c r="AR52" s="346">
        <v>5.5</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367826</v>
      </c>
      <c r="AN53" s="334">
        <v>46001</v>
      </c>
      <c r="AO53" s="335">
        <v>-15.7</v>
      </c>
      <c r="AP53" s="336">
        <v>126525</v>
      </c>
      <c r="AQ53" s="337">
        <v>0.2</v>
      </c>
      <c r="AR53" s="338">
        <v>-15.9</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175171</v>
      </c>
      <c r="AN54" s="342">
        <v>21907</v>
      </c>
      <c r="AO54" s="343">
        <v>-37.1</v>
      </c>
      <c r="AP54" s="344">
        <v>67052</v>
      </c>
      <c r="AQ54" s="345">
        <v>18.100000000000001</v>
      </c>
      <c r="AR54" s="346">
        <v>-55.2</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799177</v>
      </c>
      <c r="AN55" s="334">
        <v>101264</v>
      </c>
      <c r="AO55" s="335">
        <v>120.1</v>
      </c>
      <c r="AP55" s="336">
        <v>122054</v>
      </c>
      <c r="AQ55" s="337">
        <v>-3.5</v>
      </c>
      <c r="AR55" s="338">
        <v>123.6</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481986</v>
      </c>
      <c r="AN56" s="342">
        <v>61073</v>
      </c>
      <c r="AO56" s="343">
        <v>178.8</v>
      </c>
      <c r="AP56" s="344">
        <v>68298</v>
      </c>
      <c r="AQ56" s="345">
        <v>1.9</v>
      </c>
      <c r="AR56" s="346">
        <v>176.9</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479950</v>
      </c>
      <c r="AN57" s="334">
        <v>61485</v>
      </c>
      <c r="AO57" s="335">
        <v>-39.299999999999997</v>
      </c>
      <c r="AP57" s="336">
        <v>111644</v>
      </c>
      <c r="AQ57" s="337">
        <v>-8.5</v>
      </c>
      <c r="AR57" s="338">
        <v>-30.8</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208024</v>
      </c>
      <c r="AN58" s="342">
        <v>26649</v>
      </c>
      <c r="AO58" s="343">
        <v>-56.4</v>
      </c>
      <c r="AP58" s="344">
        <v>66606</v>
      </c>
      <c r="AQ58" s="345">
        <v>-2.5</v>
      </c>
      <c r="AR58" s="346">
        <v>-53.9</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422320</v>
      </c>
      <c r="AN59" s="334">
        <v>54790</v>
      </c>
      <c r="AO59" s="335">
        <v>-10.9</v>
      </c>
      <c r="AP59" s="336">
        <v>127917</v>
      </c>
      <c r="AQ59" s="337">
        <v>14.6</v>
      </c>
      <c r="AR59" s="338">
        <v>-25.5</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244102</v>
      </c>
      <c r="AN60" s="342">
        <v>31669</v>
      </c>
      <c r="AO60" s="343">
        <v>18.8</v>
      </c>
      <c r="AP60" s="344">
        <v>69746</v>
      </c>
      <c r="AQ60" s="345">
        <v>4.7</v>
      </c>
      <c r="AR60" s="346">
        <v>14.1</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502810</v>
      </c>
      <c r="AN61" s="349">
        <v>63627</v>
      </c>
      <c r="AO61" s="350">
        <v>18.7</v>
      </c>
      <c r="AP61" s="351">
        <v>122880</v>
      </c>
      <c r="AQ61" s="352">
        <v>2.6</v>
      </c>
      <c r="AR61" s="338">
        <v>16.100000000000001</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278634</v>
      </c>
      <c r="AN62" s="342">
        <v>35229</v>
      </c>
      <c r="AO62" s="343">
        <v>22.3</v>
      </c>
      <c r="AP62" s="344">
        <v>65694</v>
      </c>
      <c r="AQ62" s="345">
        <v>4.9000000000000004</v>
      </c>
      <c r="AR62" s="346">
        <v>17.399999999999999</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jtjJwigvEDEpt8zUHaBhg00S8oA9ssYgyPMH1Nd29M5vjuPqEUJsQi23gNgKmwvBIxQSSkBnTasCYK01duTZmA==" saltValue="mEDe5+EbcpVM/DjAMCKVD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4" zoomScaleNormal="100" zoomScaleSheetLayoutView="55" workbookViewId="0">
      <selection activeCell="AP116" sqref="AP116"/>
    </sheetView>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475</v>
      </c>
    </row>
    <row r="121" spans="125:125" ht="13.5" hidden="1" customHeight="1" x14ac:dyDescent="0.2">
      <c r="DU121" s="259"/>
    </row>
  </sheetData>
  <sheetProtection algorithmName="SHA-512" hashValue="e9WGqMwp8JQLFkmlrzeWs7T4QPNVQuDKzB/pkjBVT6II5dD3GCqNyo9qUo9/FfTaiz2SfOSLKgen1yt7eQUEuA==" saltValue="3dVRdhXcnvNWSZTfeuKx4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4" zoomScaleNormal="100" zoomScaleSheetLayoutView="55" workbookViewId="0">
      <selection activeCell="BK102" sqref="BK102"/>
    </sheetView>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475</v>
      </c>
    </row>
  </sheetData>
  <sheetProtection algorithmName="SHA-512" hashValue="joXXrwnscwknu/CWknT7L4FmiytZdxTlVGe8C93jQdVhaIzHQDtQ2dD/8zITW0HEAT88HpqSUIR5msjN8Laxtg==" saltValue="lapc6yCKWS3ZYt/bu3t+T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F46"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49.36</v>
      </c>
      <c r="G47" s="12">
        <v>46.43</v>
      </c>
      <c r="H47" s="12">
        <v>50.09</v>
      </c>
      <c r="I47" s="12">
        <v>56.3</v>
      </c>
      <c r="J47" s="13">
        <v>56.22</v>
      </c>
    </row>
    <row r="48" spans="2:10" ht="57.75" customHeight="1" x14ac:dyDescent="0.2">
      <c r="B48" s="14"/>
      <c r="C48" s="1141" t="s">
        <v>4</v>
      </c>
      <c r="D48" s="1141"/>
      <c r="E48" s="1142"/>
      <c r="F48" s="15">
        <v>4.97</v>
      </c>
      <c r="G48" s="16">
        <v>5.75</v>
      </c>
      <c r="H48" s="16">
        <v>5.48</v>
      </c>
      <c r="I48" s="16">
        <v>5.18</v>
      </c>
      <c r="J48" s="17">
        <v>2.91</v>
      </c>
    </row>
    <row r="49" spans="2:10" ht="57.75" customHeight="1" thickBot="1" x14ac:dyDescent="0.25">
      <c r="B49" s="18"/>
      <c r="C49" s="1143" t="s">
        <v>5</v>
      </c>
      <c r="D49" s="1143"/>
      <c r="E49" s="1144"/>
      <c r="F49" s="19">
        <v>0.55000000000000004</v>
      </c>
      <c r="G49" s="20">
        <v>2.02</v>
      </c>
      <c r="H49" s="20">
        <v>7.88</v>
      </c>
      <c r="I49" s="20">
        <v>4.4400000000000004</v>
      </c>
      <c r="J49" s="21" t="s">
        <v>530</v>
      </c>
    </row>
    <row r="50" spans="2:10" ht="13" x14ac:dyDescent="0.2"/>
  </sheetData>
  <sheetProtection algorithmName="SHA-512" hashValue="HOXChbZxGHhHVQic/q5tQaM5NN3Eywf4mNbtIQbirQFlrOJhoDc7MRXftjeYNxxnWDO32HSkIijdakaj8kZWfQ==" saltValue="Fy7qH13ebv34lhvjv1nS2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