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image/x-wmf" Extension="wmf"/>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thumbnail.wmf" Type="http://schemas.openxmlformats.org/package/2006/relationships/metadata/thumbnail"/><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dai-fsv\総務課\04_財政\15_財政状況資料集\10_R5財政状況資料集\02_県へ提出\"/>
    </mc:Choice>
  </mc:AlternateContent>
  <bookViews>
    <workbookView xWindow="0" yWindow="0" windowWidth="28800" windowHeight="14115"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CO36" i="10" s="1"/>
  <c r="CO37" i="10" s="1"/>
  <c r="CO38" i="10" s="1"/>
  <c r="CO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<sst xmlns="http://schemas.openxmlformats.org/spreadsheetml/2006/main" count="1149" uniqueCount="572">
  <si>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</si>
  <si>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</si>
  <si>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</si>
  <si>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</si>
  <si>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</si>
  <si>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</si>
  <si>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</si>
  <si>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</si>
  <si>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</si>
  <si>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</si>
  <si>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</si>
  <si>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</si>
  <si>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</si>
  <si>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</si>
  <si>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</si>
  <si>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</si>
  <si>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</si>
  <si>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</si>
  <si>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</si>
  <si>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</si>
  <si>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</si>
  <si>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</si>
  <si>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</si>
  <si>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</si>
  <si>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</si>
  <si>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</si>
  <si>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</si>
  <si>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</si>
  <si>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</si>
  <si>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</si>
  <si>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</si>
  <si>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</si>
  <si>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</si>
  <si>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</si>
  <si>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</si>
  <si>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</si>
  <si>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</si>
  <si>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</si>
  <si>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</si>
  <si>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</si>
  <si>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</si>
  <si>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</si>
  <si>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</si>
  <si>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</si>
  <si>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</si>
  <si>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</si>
  <si>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</si>
  <si>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</si>
  <si>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</si>
  <si>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</si>
  <si>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</si>
  <si>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</si>
  <si>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</si>
  <si>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</si>
  <si>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</si>
  <si>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</si>
  <si>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</si>
  <si>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</si>
  <si>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</si>
  <si>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</si>
  <si>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</si>
  <si>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</si>
  <si>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</si>
  <si>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</si>
  <si>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</si>
  <si>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</si>
  <si>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</si>
  <si>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</si>
  <si>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</si>
  <si>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</si>
  <si>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</si>
  <si>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</si>
  <si>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</si>
  <si>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</si>
  <si>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</si>
  <si>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</si>
  <si>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</si>
  <si>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</si>
  <si>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</si>
  <si>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</si>
  <si>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</si>
  <si>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</si>
  <si>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</si>
  <si>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</si>
  <si>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</si>
  <si>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</si>
  <si>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</si>
  <si>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</si>
  <si>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</si>
  <si>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</si>
  <si>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</si>
  <si>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</si>
  <si>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</si>
  <si>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</si>
  <si>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</si>
  <si>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</si>
  <si>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</si>
  <si>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</si>
  <si>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</si>
  <si>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</si>
  <si>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</si>
  <si>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</si>
  <si>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</si>
  <si>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</si>
  <si>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</si>
  <si>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</si>
  <si>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</si>
  <si>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</si>
  <si>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</si>
  <si>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</si>
  <si>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</si>
  <si>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</si>
  <si>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</si>
  <si>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</si>
  <si>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</si>
  <si>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</si>
  <si>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</si>
  <si>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</si>
  <si>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</si>
  <si>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</si>
  <si>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</si>
  <si>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</si>
  <si>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</si>
  <si>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</si>
  <si>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</si>
  <si>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</si>
  <si>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</si>
  <si>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</si>
  <si>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</si>
  <si>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</si>
  <si>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</si>
  <si>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</si>
  <si>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</si>
  <si>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</si>
  <si>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</si>
  <si>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</si>
  <si>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</si>
  <si>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</si>
  <si>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</si>
  <si>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</si>
  <si>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</si>
  <si>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</si>
  <si>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</si>
  <si>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</si>
  <si>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</si>
  <si>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</si>
  <si>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</si>
  <si>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</si>
  <si>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</si>
  <si>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</si>
  <si>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</si>
  <si>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</si>
  <si>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</si>
  <si>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</si>
  <si>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</si>
  <si>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</si>
  <si>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</si>
  <si>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</si>
  <si>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</si>
  <si>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</si>
  <si>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</si>
  <si>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</si>
  <si>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</si>
  <si>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</si>
  <si>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</si>
  <si>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</si>
  <si>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</si>
  <si>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</si>
  <si>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</si>
  <si>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</si>
  <si>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</si>
  <si>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</si>
  <si>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</si>
  <si>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</si>
  <si>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</si>
  <si>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</si>
  <si>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</si>
  <si>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</si>
  <si>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</si>
  <si>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</si>
  <si>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</si>
  <si>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</si>
  <si>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</si>
  <si>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</si>
  <si>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</si>
  <si>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</si>
  <si>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</si>
  <si>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</si>
  <si>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</si>
  <si>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</si>
  <si>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</si>
  <si>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</si>
  <si>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</si>
  <si>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</si>
  <si>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</si>
  <si>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</si>
  <si>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</si>
  <si>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</si>
  <si>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</si>
  <si>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</si>
  <si>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</si>
  <si>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</si>
  <si>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</si>
  <si>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三重県大台町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</si>
  <si>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</si>
  <si>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</si>
  <si>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</si>
  <si>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</si>
  <si>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</si>
  <si>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</si>
  <si>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</si>
  <si>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</si>
  <si>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</si>
  <si>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</si>
  <si>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</si>
  <si>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</si>
  <si>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</si>
  <si>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</si>
  <si>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</si>
  <si>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</si>
  <si>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</si>
  <si>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</si>
  <si>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</si>
  <si>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</si>
  <si>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</si>
  <si>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</si>
  <si>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</si>
  <si>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</si>
  <si>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</si>
  <si>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</si>
  <si>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</si>
  <si>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</si>
  <si>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</si>
  <si>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</si>
  <si>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</si>
  <si>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</si>
  <si>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</si>
  <si>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</si>
  <si>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</si>
  <si>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</si>
  <si>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</si>
  <si>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</si>
  <si>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</si>
  <si>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</si>
  <si>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</si>
  <si>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</si>
  <si>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</si>
  <si>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</si>
  <si>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</si>
  <si>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</si>
  <si>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</si>
  <si>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</si>
  <si>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</si>
  <si>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</si>
  <si>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</si>
  <si>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</si>
  <si>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</si>
  <si>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</si>
  <si>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</si>
  <si>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</si>
  <si>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</si>
  <si>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</si>
  <si>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</si>
  <si>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</si>
  <si>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</si>
  <si>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</si>
  <si>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</si>
  <si>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</si>
  <si>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</si>
  <si>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</si>
  <si>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</si>
  <si>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</si>
  <si>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</si>
  <si>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</si>
  <si>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</si>
  <si>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</si>
  <si>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</si>
  <si>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</si>
  <si>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</si>
  <si>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</si>
  <si>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</si>
  <si>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</si>
  <si>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</si>
  <si>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</si>
  <si>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</si>
  <si>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</si>
  <si>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</si>
  <si>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</si>
  <si>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</si>
  <si>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</si>
  <si>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</si>
  <si>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</si>
  <si>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</si>
  <si>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</si>
  <si>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</si>
  <si>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</si>
  <si>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</si>
  <si>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</si>
  <si>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</si>
  <si>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</si>
  <si>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</si>
  <si>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</si>
  <si>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</si>
  <si>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</si>
  <si>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</si>
  <si>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</si>
  <si>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</si>
  <si>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</si>
  <si>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</si>
  <si>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</si>
  <si>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</si>
  <si>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</si>
  <si>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</si>
  <si>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</si>
  <si>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</si>
  <si>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</si>
  <si>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</si>
  <si>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</si>
  <si>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</si>
  <si>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</si>
  <si>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</si>
  <si>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</si>
  <si>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</si>
  <si>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</si>
  <si>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</si>
  <si>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</si>
  <si>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</si>
  <si>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</si>
  <si>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</si>
  <si>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</si>
  <si>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</si>
  <si>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</si>
  <si>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</si>
  <si>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</si>
  <si>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</si>
  <si>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</si>
  <si>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</si>
  <si>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</si>
  <si>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</si>
  <si>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</si>
  <si>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</si>
  <si>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</si>
  <si>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</si>
  <si>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</si>
  <si>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</si>
  <si>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</si>
  <si>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</si>
  <si>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</si>
  <si>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</si>
  <si>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</si>
  <si>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</si>
  <si>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</si>
  <si>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</si>
  <si>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</si>
  <si>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三重県大台町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</si>
  <si>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</si>
  <si>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</si>
  <si>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</si>
  <si>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</si>
  <si>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</si>
  <si>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</si>
  <si>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</si>
  <si>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</si>
  <si>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</si>
  <si>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</si>
  <si>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</si>
  <si>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</si>
  <si>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</si>
  <si>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</si>
  <si>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</si>
  <si>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</si>
  <si>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</si>
  <si>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</si>
  <si>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</si>
  <si>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</si>
  <si>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</si>
  <si>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</si>
  <si>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</si>
  <si>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</si>
  <si>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</si>
  <si>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</si>
  <si>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</si>
  <si>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</si>
  <si>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</si>
  <si>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</si>
  <si>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</si>
  <si>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</si>
  <si>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</si>
  <si>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</si>
  <si>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</si>
  <si>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</si>
  <si>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</si>
  <si>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</si>
  <si>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生活排水処理事業会計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</si>
  <si>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</si>
  <si>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</si>
  <si>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</si>
  <si>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</si>
  <si>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</si>
  <si>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</si>
  <si>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</si>
  <si>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</si>
  <si>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</si>
  <si>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</si>
  <si>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</si>
  <si>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</si>
  <si>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</si>
  <si>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</si>
  <si>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</si>
  <si>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</si>
  <si>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</si>
  <si>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</si>
  <si>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</si>
  <si>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</si>
  <si>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</si>
  <si>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</si>
  <si>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</si>
  <si>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</si>
  <si>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</si>
  <si>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</si>
  <si>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</si>
  <si>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</si>
  <si>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</si>
  <si>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</si>
  <si>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</si>
  <si>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</si>
  <si>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</si>
  <si>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</si>
  <si>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</si>
  <si>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</si>
  <si>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</si>
  <si>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</si>
  <si>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</si>
  <si>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</si>
  <si>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</si>
  <si>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</si>
  <si>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</si>
  <si>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</si>
  <si>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</si>
  <si>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</si>
  <si>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</si>
  <si>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</si>
  <si>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</si>
  <si>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</si>
  <si>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</si>
  <si>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</si>
  <si>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</si>
  <si>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</si>
  <si>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</si>
  <si>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</si>
  <si>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</si>
  <si>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</si>
  <si>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</si>
  <si>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</si>
  <si>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</si>
  <si>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</si>
  <si>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</si>
  <si>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</si>
  <si>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</si>
  <si>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</si>
  <si>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</si>
  <si>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</si>
  <si>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</si>
  <si>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</si>
  <si>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</si>
  <si>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</si>
  <si>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</si>
  <si>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</si>
  <si>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</si>
  <si>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</si>
  <si>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</si>
  <si>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</si>
  <si>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</si>
  <si>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</si>
  <si>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</si>
  <si>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</si>
  <si>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</si>
  <si>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</si>
  <si>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</si>
  <si>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</si>
  <si>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</si>
  <si>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</si>
  <si>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</si>
  <si>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</si>
  <si>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</si>
  <si>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</si>
  <si>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</si>
  <si>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</si>
  <si>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</si>
  <si>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</si>
  <si>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</si>
  <si>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</si>
  <si>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</si>
  <si>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</si>
  <si>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</si>
  <si>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</si>
  <si>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</si>
  <si>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</si>
  <si>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</si>
  <si>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</si>
  <si>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</si>
  <si>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</si>
  <si>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</si>
  <si>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</si>
  <si>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</si>
  <si>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</si>
  <si>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</si>
  <si>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</si>
  <si>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</si>
  <si>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</si>
  <si>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</si>
  <si>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</si>
  <si>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</si>
  <si>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</si>
  <si>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</si>
  <si>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</si>
  <si>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</si>
  <si>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</si>
  <si>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</si>
  <si>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</si>
  <si>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</si>
  <si>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</si>
  <si>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</si>
  <si>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</si>
  <si>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</si>
  <si>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</si>
  <si>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</si>
  <si>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</si>
  <si>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</si>
  <si>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0.32</t>
  </si>
  <si>
    <t>▲ 4.70</t>
  </si>
  <si>
    <t>▲ 1.33</t>
  </si>
  <si>
    <t>一般会計</t>
  </si>
  <si>
    <t>水道事業会計</t>
  </si>
  <si>
    <t>介護保険事業特別会計</t>
  </si>
  <si>
    <t>生活排水処理事業会計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</si>
  <si>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</si>
  <si>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</si>
  <si>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</si>
  <si>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</si>
  <si>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</si>
  <si>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</si>
  <si>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</si>
  <si>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</si>
  <si>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</si>
  <si>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</si>
  <si>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奥伊勢広域行政組合</t>
    <rPh sb="0" eb="1">
      <t>オク</t>
    </rPh>
    <rPh sb="1" eb="3">
      <t>イセ</t>
    </rPh>
    <rPh sb="3" eb="5">
      <t>コウイキ</t>
    </rPh>
    <rPh sb="5" eb="7">
      <t>ギョウセイ</t>
    </rPh>
    <rPh sb="7" eb="9">
      <t>クミアイ</t>
    </rPh>
    <phoneticPr fontId="5"/>
  </si>
  <si>
    <t>香肌奥伊勢資源化広域連合</t>
    <rPh sb="0" eb="1">
      <t>カ</t>
    </rPh>
    <rPh sb="1" eb="2">
      <t>ハダ</t>
    </rPh>
    <rPh sb="2" eb="3">
      <t>オク</t>
    </rPh>
    <rPh sb="3" eb="5">
      <t>イセ</t>
    </rPh>
    <rPh sb="5" eb="8">
      <t>シゲンカ</t>
    </rPh>
    <rPh sb="8" eb="10">
      <t>コウイキ</t>
    </rPh>
    <rPh sb="10" eb="12">
      <t>レンゴウ</t>
    </rPh>
    <phoneticPr fontId="5"/>
  </si>
  <si>
    <t>紀勢地区広域消防組合</t>
    <rPh sb="0" eb="2">
      <t>キセイ</t>
    </rPh>
    <rPh sb="2" eb="4">
      <t>チク</t>
    </rPh>
    <rPh sb="4" eb="6">
      <t>コウイキ</t>
    </rPh>
    <rPh sb="6" eb="8">
      <t>ショウボウ</t>
    </rPh>
    <rPh sb="8" eb="10">
      <t>クミアイ</t>
    </rPh>
    <phoneticPr fontId="5"/>
  </si>
  <si>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5"/>
  </si>
  <si>
    <t>　　　  〃　　　　（共同研修特別会計）</t>
    <rPh sb="11" eb="13">
      <t>キョウドウ</t>
    </rPh>
    <rPh sb="13" eb="15">
      <t>ケンシュウ</t>
    </rPh>
    <rPh sb="15" eb="17">
      <t>トクベツ</t>
    </rPh>
    <rPh sb="17" eb="19">
      <t>カイケイ</t>
    </rPh>
    <phoneticPr fontId="5"/>
  </si>
  <si>
    <t>　　　　　 〃　　　（デジタル地図特別会計）</t>
    <rPh sb="15" eb="17">
      <t>チズ</t>
    </rPh>
    <rPh sb="17" eb="19">
      <t>トクベツ</t>
    </rPh>
    <rPh sb="19" eb="21">
      <t>カイケイ</t>
    </rPh>
    <phoneticPr fontId="5"/>
  </si>
  <si>
    <t>　　　  〃　　　　（物品特別会計）</t>
    <rPh sb="11" eb="13">
      <t>ブッピン</t>
    </rPh>
    <rPh sb="13" eb="15">
      <t>トクベツ</t>
    </rPh>
    <rPh sb="15" eb="17">
      <t>カイケイ</t>
    </rPh>
    <phoneticPr fontId="5"/>
  </si>
  <si>
    <t>　　　　　 〃　　　（退職手当特別会計）</t>
    <rPh sb="11" eb="13">
      <t>タイショク</t>
    </rPh>
    <rPh sb="13" eb="15">
      <t>テアテ</t>
    </rPh>
    <rPh sb="15" eb="17">
      <t>トクベツ</t>
    </rPh>
    <rPh sb="17" eb="19">
      <t>カイケイ</t>
    </rPh>
    <phoneticPr fontId="5"/>
  </si>
  <si>
    <t>　　　  〃　　　　（消防救急無線特別会計）</t>
  </si>
  <si>
    <t>　　　  〃　　　　（公平委員会特別会計）</t>
  </si>
  <si>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5"/>
  </si>
  <si>
    <t>　　　　〃　　（滞納整理拡充事業特別会計）</t>
    <rPh sb="8" eb="10">
      <t>タイノウ</t>
    </rPh>
    <rPh sb="10" eb="12">
      <t>セイリ</t>
    </rPh>
    <rPh sb="12" eb="14">
      <t>カクジュウ</t>
    </rPh>
    <rPh sb="14" eb="16">
      <t>ジギョウ</t>
    </rPh>
    <rPh sb="16" eb="18">
      <t>トクベツ</t>
    </rPh>
    <rPh sb="18" eb="20">
      <t>カイケイ</t>
    </rPh>
    <phoneticPr fontId="5"/>
  </si>
  <si>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5"/>
  </si>
  <si>
    <t>　  　　〃　　　（後期高齢者医療特別会計）</t>
    <rPh sb="10" eb="12">
      <t>コウキ</t>
    </rPh>
    <rPh sb="12" eb="15">
      <t>コウレイシャ</t>
    </rPh>
    <rPh sb="15" eb="17">
      <t>イリョウ</t>
    </rPh>
    <rPh sb="17" eb="19">
      <t>トクベツ</t>
    </rPh>
    <rPh sb="19" eb="21">
      <t>カイケイ</t>
    </rPh>
    <phoneticPr fontId="5"/>
  </si>
  <si>
    <t>フォレストファイターズ</t>
  </si>
  <si>
    <t>エム・エス・ピー</t>
  </si>
  <si>
    <t>宮川物産</t>
    <rPh sb="0" eb="2">
      <t>ミヤガワ</t>
    </rPh>
    <rPh sb="2" eb="4">
      <t>ブッサン</t>
    </rPh>
    <phoneticPr fontId="5"/>
  </si>
  <si>
    <t>宮川観光振興公社</t>
    <rPh sb="0" eb="2">
      <t>ミヤガワ</t>
    </rPh>
    <rPh sb="2" eb="4">
      <t>カンコウ</t>
    </rPh>
    <rPh sb="4" eb="6">
      <t>シンコウ</t>
    </rPh>
    <rPh sb="6" eb="8">
      <t>コウシャ</t>
    </rPh>
    <phoneticPr fontId="5"/>
  </si>
  <si>
    <t>道の駅奥伊勢おおだい</t>
    <rPh sb="0" eb="1">
      <t>ミチ</t>
    </rPh>
    <rPh sb="2" eb="3">
      <t>エキ</t>
    </rPh>
    <rPh sb="3" eb="4">
      <t>オク</t>
    </rPh>
    <rPh sb="4" eb="6">
      <t>イセ</t>
    </rPh>
    <phoneticPr fontId="5"/>
  </si>
  <si>
    <t>奥伊勢ハイウェイパーク</t>
    <rPh sb="0" eb="1">
      <t>オク</t>
    </rPh>
    <rPh sb="1" eb="3">
      <t>イセ</t>
    </rPh>
    <phoneticPr fontId="5"/>
  </si>
  <si>
    <t>合併振興基金</t>
    <rPh sb="0" eb="4">
      <t>ガッペイシンコウ</t>
    </rPh>
    <rPh sb="4" eb="6">
      <t>キキン</t>
    </rPh>
    <phoneticPr fontId="5"/>
  </si>
  <si>
    <t>学校建設基金</t>
    <rPh sb="0" eb="4">
      <t>ガッコウケンセツ</t>
    </rPh>
    <rPh sb="4" eb="6">
      <t>キキン</t>
    </rPh>
    <phoneticPr fontId="2"/>
  </si>
  <si>
    <t>公共施設整備基金</t>
    <rPh sb="0" eb="2">
      <t>コウキョウ</t>
    </rPh>
    <rPh sb="2" eb="4">
      <t>シセツ</t>
    </rPh>
    <rPh sb="4" eb="6">
      <t>セイビ</t>
    </rPh>
    <rPh sb="6" eb="8">
      <t>キキン</t>
    </rPh>
    <phoneticPr fontId="2"/>
  </si>
  <si>
    <t>地場産業振興基金</t>
    <rPh sb="0" eb="4">
      <t>ジバサンギョウ</t>
    </rPh>
    <rPh sb="4" eb="8">
      <t>シンコウキキン</t>
    </rPh>
    <phoneticPr fontId="2"/>
  </si>
  <si>
    <t>-</t>
    <phoneticPr fontId="2"/>
  </si>
  <si>
    <t>ふるさと創生（応援）基金</t>
    <rPh sb="4" eb="6">
      <t>ソウセイ</t>
    </rPh>
    <rPh sb="7" eb="9">
      <t>オウエン</t>
    </rPh>
    <rPh sb="10" eb="12">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</si>
</sst>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F756-42D2-A4AF-234703B726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85527</c:v>
                </c:pt>
                <c:pt idx="1">
                  <c:v>61358</c:v>
                </c:pt>
                <c:pt idx="2">
                  <c:v>82204</c:v>
                </c:pt>
                <c:pt idx="3">
                  <c:v>97763</c:v>
                </c:pt>
                <c:pt idx="4">
                  <c:v>151883</c:v>
                </c:pt>
              </c:numCache>
            </c:numRef>
          </c:val>
          <c:smooth val="0"/>
          <c:extLst>
            <c:ext xmlns:c16="http://schemas.microsoft.com/office/drawing/2014/chart" uri="{C3380CC4-5D6E-409C-BE32-E72D297353CC}">
              <c16:uniqueId val="{00000001-F756-42D2-A4AF-234703B726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3.37</c:v>
                </c:pt>
                <c:pt idx="1">
                  <c:v>3.31</c:v>
                </c:pt>
                <c:pt idx="2">
                  <c:v>4.93</c:v>
                </c:pt>
                <c:pt idx="3">
                  <c:v>4.1500000000000004</c:v>
                </c:pt>
                <c:pt idx="4">
                  <c:v>4.93</c:v>
                </c:pt>
              </c:numCache>
            </c:numRef>
          </c:val>
          <c:extLst>
            <c:ext xmlns:c16="http://schemas.microsoft.com/office/drawing/2014/chart" uri="{C3380CC4-5D6E-409C-BE32-E72D297353CC}">
              <c16:uniqueId val="{00000000-7622-4F7E-A3CF-4B37BE3935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47.14</c:v>
                </c:pt>
                <c:pt idx="1">
                  <c:v>45.48</c:v>
                </c:pt>
                <c:pt idx="2">
                  <c:v>43.27</c:v>
                </c:pt>
                <c:pt idx="3">
                  <c:v>41.13</c:v>
                </c:pt>
                <c:pt idx="4">
                  <c:v>39.299999999999997</c:v>
                </c:pt>
              </c:numCache>
            </c:numRef>
          </c:val>
          <c:extLst>
            <c:ext xmlns:c16="http://schemas.microsoft.com/office/drawing/2014/chart" uri="{C3380CC4-5D6E-409C-BE32-E72D297353CC}">
              <c16:uniqueId val="{00000001-7622-4F7E-A3CF-4B37BE3935C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-0.32</c:v>
                </c:pt>
                <c:pt idx="1">
                  <c:v>0.17</c:v>
                </c:pt>
                <c:pt idx="2">
                  <c:v>1.73</c:v>
                </c:pt>
                <c:pt idx="3">
                  <c:v>-4.7</c:v>
                </c:pt>
                <c:pt idx="4">
                  <c:v>-1.33</c:v>
                </c:pt>
              </c:numCache>
            </c:numRef>
          </c:val>
          <c:smooth val="0"/>
          <c:extLst>
            <c:ext xmlns:c16="http://schemas.microsoft.com/office/drawing/2014/chart" uri="{C3380CC4-5D6E-409C-BE32-E72D297353CC}">
              <c16:uniqueId val="{00000002-7622-4F7E-A3CF-4B37BE3935C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0.11</c:v>
                </c:pt>
                <c:pt idx="2">
                  <c:v>#N/A</c:v>
                </c:pt>
                <c:pt idx="3">
                  <c:v>0.23</c:v>
                </c:pt>
                <c:pt idx="4">
                  <c:v>#N/A</c:v>
                </c:pt>
                <c:pt idx="5">
                  <c:v>0.24</c:v>
                </c:pt>
                <c:pt idx="6">
                  <c:v>#N/A</c:v>
                </c:pt>
                <c:pt idx="7">
                  <c:v>0.77</c:v>
                </c:pt>
                <c:pt idx="8">
                  <c:v>0</c:v>
                </c:pt>
                <c:pt idx="9">
                  <c:v>0</c:v>
                </c:pt>
              </c:numCache>
            </c:numRef>
          </c:val>
          <c:extLst>
            <c:ext xmlns:c16="http://schemas.microsoft.com/office/drawing/2014/chart" uri="{C3380CC4-5D6E-409C-BE32-E72D297353CC}">
              <c16:uniqueId val="{00000000-B04F-4F43-B1B3-DC5842C818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04F-4F43-B1B3-DC5842C8183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04F-4F43-B1B3-DC5842C8183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04F-4F43-B1B3-DC5842C8183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0.04</c:v>
                </c:pt>
                <c:pt idx="6">
                  <c:v>#N/A</c:v>
                </c:pt>
                <c:pt idx="7">
                  <c:v>0</c:v>
                </c:pt>
                <c:pt idx="8">
                  <c:v>#N/A</c:v>
                </c:pt>
                <c:pt idx="9">
                  <c:v>0.05</c:v>
                </c:pt>
              </c:numCache>
            </c:numRef>
          </c:val>
          <c:extLst>
            <c:ext xmlns:c16="http://schemas.microsoft.com/office/drawing/2014/chart" uri="{C3380CC4-5D6E-409C-BE32-E72D297353CC}">
              <c16:uniqueId val="{00000004-B04F-4F43-B1B3-DC5842C8183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0.43</c:v>
                </c:pt>
                <c:pt idx="2">
                  <c:v>#N/A</c:v>
                </c:pt>
                <c:pt idx="3">
                  <c:v>0.13</c:v>
                </c:pt>
                <c:pt idx="4">
                  <c:v>#N/A</c:v>
                </c:pt>
                <c:pt idx="5">
                  <c:v>0.2</c:v>
                </c:pt>
                <c:pt idx="6">
                  <c:v>#N/A</c:v>
                </c:pt>
                <c:pt idx="7">
                  <c:v>0.14000000000000001</c:v>
                </c:pt>
                <c:pt idx="8">
                  <c:v>#N/A</c:v>
                </c:pt>
                <c:pt idx="9">
                  <c:v>0.17</c:v>
                </c:pt>
              </c:numCache>
            </c:numRef>
          </c:val>
          <c:extLst>
            <c:ext xmlns:c16="http://schemas.microsoft.com/office/drawing/2014/chart" uri="{C3380CC4-5D6E-409C-BE32-E72D297353CC}">
              <c16:uniqueId val="{00000005-B04F-4F43-B1B3-DC5842C8183F}"/>
            </c:ext>
          </c:extLst>
        </c:ser>
        <c:ser>
          <c:idx val="6"/>
          <c:order val="6"/>
          <c:tx>
            <c:strRef>
              <c:f>データシート!$A$33</c:f>
              <c:strCache>
                <c:ptCount val="1"/>
                <c:pt idx="0">
                  <c:v>生活排水処理事業会計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0.41</c:v>
                </c:pt>
              </c:numCache>
            </c:numRef>
          </c:val>
          <c:extLst>
            <c:ext xmlns:c16="http://schemas.microsoft.com/office/drawing/2014/chart" uri="{C3380CC4-5D6E-409C-BE32-E72D297353CC}">
              <c16:uniqueId val="{00000006-B04F-4F43-B1B3-DC5842C8183F}"/>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0.84</c:v>
                </c:pt>
                <c:pt idx="2">
                  <c:v>#N/A</c:v>
                </c:pt>
                <c:pt idx="3">
                  <c:v>1.25</c:v>
                </c:pt>
                <c:pt idx="4">
                  <c:v>#N/A</c:v>
                </c:pt>
                <c:pt idx="5">
                  <c:v>1.98</c:v>
                </c:pt>
                <c:pt idx="6">
                  <c:v>#N/A</c:v>
                </c:pt>
                <c:pt idx="7">
                  <c:v>1.95</c:v>
                </c:pt>
                <c:pt idx="8">
                  <c:v>#N/A</c:v>
                </c:pt>
                <c:pt idx="9">
                  <c:v>1.2</c:v>
                </c:pt>
              </c:numCache>
            </c:numRef>
          </c:val>
          <c:extLst>
            <c:ext xmlns:c16="http://schemas.microsoft.com/office/drawing/2014/chart" uri="{C3380CC4-5D6E-409C-BE32-E72D297353CC}">
              <c16:uniqueId val="{00000007-B04F-4F43-B1B3-DC5842C8183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1.1599999999999999</c:v>
                </c:pt>
                <c:pt idx="2">
                  <c:v>#N/A</c:v>
                </c:pt>
                <c:pt idx="3">
                  <c:v>1.24</c:v>
                </c:pt>
                <c:pt idx="4">
                  <c:v>#N/A</c:v>
                </c:pt>
                <c:pt idx="5">
                  <c:v>1.3</c:v>
                </c:pt>
                <c:pt idx="6">
                  <c:v>#N/A</c:v>
                </c:pt>
                <c:pt idx="7">
                  <c:v>1.49</c:v>
                </c:pt>
                <c:pt idx="8">
                  <c:v>#N/A</c:v>
                </c:pt>
                <c:pt idx="9">
                  <c:v>1.6</c:v>
                </c:pt>
              </c:numCache>
            </c:numRef>
          </c:val>
          <c:extLst>
            <c:ext xmlns:c16="http://schemas.microsoft.com/office/drawing/2014/chart" uri="{C3380CC4-5D6E-409C-BE32-E72D297353CC}">
              <c16:uniqueId val="{00000008-B04F-4F43-B1B3-DC5842C8183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3.36</c:v>
                </c:pt>
                <c:pt idx="2">
                  <c:v>#N/A</c:v>
                </c:pt>
                <c:pt idx="3">
                  <c:v>3.31</c:v>
                </c:pt>
                <c:pt idx="4">
                  <c:v>#N/A</c:v>
                </c:pt>
                <c:pt idx="5">
                  <c:v>4.93</c:v>
                </c:pt>
                <c:pt idx="6">
                  <c:v>#N/A</c:v>
                </c:pt>
                <c:pt idx="7">
                  <c:v>4.1500000000000004</c:v>
                </c:pt>
                <c:pt idx="8">
                  <c:v>#N/A</c:v>
                </c:pt>
                <c:pt idx="9">
                  <c:v>4.92</c:v>
                </c:pt>
              </c:numCache>
            </c:numRef>
          </c:val>
          <c:extLst>
            <c:ext xmlns:c16="http://schemas.microsoft.com/office/drawing/2014/chart" uri="{C3380CC4-5D6E-409C-BE32-E72D297353CC}">
              <c16:uniqueId val="{00000009-B04F-4F43-B1B3-DC5842C8183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1091</c:v>
                </c:pt>
                <c:pt idx="5">
                  <c:v>1099</c:v>
                </c:pt>
                <c:pt idx="8">
                  <c:v>1101</c:v>
                </c:pt>
                <c:pt idx="11">
                  <c:v>1086</c:v>
                </c:pt>
                <c:pt idx="14">
                  <c:v>1038</c:v>
                </c:pt>
              </c:numCache>
            </c:numRef>
          </c:val>
          <c:extLst>
            <c:ext xmlns:c16="http://schemas.microsoft.com/office/drawing/2014/chart" uri="{C3380CC4-5D6E-409C-BE32-E72D297353CC}">
              <c16:uniqueId val="{00000000-889E-49FB-BA92-C3FA118924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89E-49FB-BA92-C3FA118924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89E-49FB-BA92-C3FA118924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29</c:v>
                </c:pt>
                <c:pt idx="3">
                  <c:v>16</c:v>
                </c:pt>
                <c:pt idx="6">
                  <c:v>8</c:v>
                </c:pt>
                <c:pt idx="9">
                  <c:v>12</c:v>
                </c:pt>
                <c:pt idx="12">
                  <c:v>12</c:v>
                </c:pt>
              </c:numCache>
            </c:numRef>
          </c:val>
          <c:extLst>
            <c:ext xmlns:c16="http://schemas.microsoft.com/office/drawing/2014/chart" uri="{C3380CC4-5D6E-409C-BE32-E72D297353CC}">
              <c16:uniqueId val="{00000003-889E-49FB-BA92-C3FA118924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175</c:v>
                </c:pt>
                <c:pt idx="3">
                  <c:v>185</c:v>
                </c:pt>
                <c:pt idx="6">
                  <c:v>203</c:v>
                </c:pt>
                <c:pt idx="9">
                  <c:v>199</c:v>
                </c:pt>
                <c:pt idx="12">
                  <c:v>178</c:v>
                </c:pt>
              </c:numCache>
            </c:numRef>
          </c:val>
          <c:extLst>
            <c:ext xmlns:c16="http://schemas.microsoft.com/office/drawing/2014/chart" uri="{C3380CC4-5D6E-409C-BE32-E72D297353CC}">
              <c16:uniqueId val="{00000004-889E-49FB-BA92-C3FA118924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9E-49FB-BA92-C3FA118924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89E-49FB-BA92-C3FA118924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1213</c:v>
                </c:pt>
                <c:pt idx="3">
                  <c:v>1178</c:v>
                </c:pt>
                <c:pt idx="6">
                  <c:v>1219</c:v>
                </c:pt>
                <c:pt idx="9">
                  <c:v>1215</c:v>
                </c:pt>
                <c:pt idx="12">
                  <c:v>1193</c:v>
                </c:pt>
              </c:numCache>
            </c:numRef>
          </c:val>
          <c:extLst>
            <c:ext xmlns:c16="http://schemas.microsoft.com/office/drawing/2014/chart" uri="{C3380CC4-5D6E-409C-BE32-E72D297353CC}">
              <c16:uniqueId val="{00000007-889E-49FB-BA92-C3FA1189246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326</c:v>
                </c:pt>
                <c:pt idx="2">
                  <c:v>#N/A</c:v>
                </c:pt>
                <c:pt idx="3">
                  <c:v>#N/A</c:v>
                </c:pt>
                <c:pt idx="4">
                  <c:v>280</c:v>
                </c:pt>
                <c:pt idx="5">
                  <c:v>#N/A</c:v>
                </c:pt>
                <c:pt idx="6">
                  <c:v>#N/A</c:v>
                </c:pt>
                <c:pt idx="7">
                  <c:v>329</c:v>
                </c:pt>
                <c:pt idx="8">
                  <c:v>#N/A</c:v>
                </c:pt>
                <c:pt idx="9">
                  <c:v>#N/A</c:v>
                </c:pt>
                <c:pt idx="10">
                  <c:v>340</c:v>
                </c:pt>
                <c:pt idx="11">
                  <c:v>#N/A</c:v>
                </c:pt>
                <c:pt idx="12">
                  <c:v>#N/A</c:v>
                </c:pt>
                <c:pt idx="13">
                  <c:v>345</c:v>
                </c:pt>
                <c:pt idx="14">
                  <c:v>#N/A</c:v>
                </c:pt>
              </c:numCache>
            </c:numRef>
          </c:val>
          <c:smooth val="0"/>
          <c:extLst>
            <c:ext xmlns:c16="http://schemas.microsoft.com/office/drawing/2014/chart" uri="{C3380CC4-5D6E-409C-BE32-E72D297353CC}">
              <c16:uniqueId val="{00000008-889E-49FB-BA92-C3FA1189246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8916</c:v>
                </c:pt>
                <c:pt idx="5">
                  <c:v>8311</c:v>
                </c:pt>
                <c:pt idx="8">
                  <c:v>7671</c:v>
                </c:pt>
                <c:pt idx="11">
                  <c:v>7037</c:v>
                </c:pt>
                <c:pt idx="14">
                  <c:v>6693</c:v>
                </c:pt>
              </c:numCache>
            </c:numRef>
          </c:val>
          <c:extLst>
            <c:ext xmlns:c16="http://schemas.microsoft.com/office/drawing/2014/chart" uri="{C3380CC4-5D6E-409C-BE32-E72D297353CC}">
              <c16:uniqueId val="{00000000-4BA3-4117-99CD-FB51161B9D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BA3-4117-99CD-FB51161B9D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3399</c:v>
                </c:pt>
                <c:pt idx="5">
                  <c:v>3554</c:v>
                </c:pt>
                <c:pt idx="8">
                  <c:v>3842</c:v>
                </c:pt>
                <c:pt idx="11">
                  <c:v>3889</c:v>
                </c:pt>
                <c:pt idx="14">
                  <c:v>3852</c:v>
                </c:pt>
              </c:numCache>
            </c:numRef>
          </c:val>
          <c:extLst>
            <c:ext xmlns:c16="http://schemas.microsoft.com/office/drawing/2014/chart" uri="{C3380CC4-5D6E-409C-BE32-E72D297353CC}">
              <c16:uniqueId val="{00000002-4BA3-4117-99CD-FB51161B9D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A3-4117-99CD-FB51161B9D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A3-4117-99CD-FB51161B9D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A3-4117-99CD-FB51161B9D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1293</c:v>
                </c:pt>
                <c:pt idx="3">
                  <c:v>1265</c:v>
                </c:pt>
                <c:pt idx="6">
                  <c:v>1213</c:v>
                </c:pt>
                <c:pt idx="9">
                  <c:v>1200</c:v>
                </c:pt>
                <c:pt idx="12">
                  <c:v>1175</c:v>
                </c:pt>
              </c:numCache>
            </c:numRef>
          </c:val>
          <c:extLst>
            <c:ext xmlns:c16="http://schemas.microsoft.com/office/drawing/2014/chart" uri="{C3380CC4-5D6E-409C-BE32-E72D297353CC}">
              <c16:uniqueId val="{00000006-4BA3-4117-99CD-FB51161B9D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57</c:v>
                </c:pt>
                <c:pt idx="3">
                  <c:v>71</c:v>
                </c:pt>
                <c:pt idx="6">
                  <c:v>60</c:v>
                </c:pt>
                <c:pt idx="9">
                  <c:v>51</c:v>
                </c:pt>
                <c:pt idx="12">
                  <c:v>36</c:v>
                </c:pt>
              </c:numCache>
            </c:numRef>
          </c:val>
          <c:extLst>
            <c:ext xmlns:c16="http://schemas.microsoft.com/office/drawing/2014/chart" uri="{C3380CC4-5D6E-409C-BE32-E72D297353CC}">
              <c16:uniqueId val="{00000007-4BA3-4117-99CD-FB51161B9D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2842</c:v>
                </c:pt>
                <c:pt idx="3">
                  <c:v>2637</c:v>
                </c:pt>
                <c:pt idx="6">
                  <c:v>2435</c:v>
                </c:pt>
                <c:pt idx="9">
                  <c:v>2230</c:v>
                </c:pt>
                <c:pt idx="12">
                  <c:v>2025</c:v>
                </c:pt>
              </c:numCache>
            </c:numRef>
          </c:val>
          <c:extLst>
            <c:ext xmlns:c16="http://schemas.microsoft.com/office/drawing/2014/chart" uri="{C3380CC4-5D6E-409C-BE32-E72D297353CC}">
              <c16:uniqueId val="{00000008-4BA3-4117-99CD-FB51161B9D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BA3-4117-99CD-FB51161B9D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9519</c:v>
                </c:pt>
                <c:pt idx="3">
                  <c:v>8971</c:v>
                </c:pt>
                <c:pt idx="6">
                  <c:v>8371</c:v>
                </c:pt>
                <c:pt idx="9">
                  <c:v>7733</c:v>
                </c:pt>
                <c:pt idx="12">
                  <c:v>7399</c:v>
                </c:pt>
              </c:numCache>
            </c:numRef>
          </c:val>
          <c:extLst>
            <c:ext xmlns:c16="http://schemas.microsoft.com/office/drawing/2014/chart" uri="{C3380CC4-5D6E-409C-BE32-E72D297353CC}">
              <c16:uniqueId val="{0000000A-4BA3-4117-99CD-FB51161B9DA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1396</c:v>
                </c:pt>
                <c:pt idx="2">
                  <c:v>#N/A</c:v>
                </c:pt>
                <c:pt idx="3">
                  <c:v>#N/A</c:v>
                </c:pt>
                <c:pt idx="4">
                  <c:v>1078</c:v>
                </c:pt>
                <c:pt idx="5">
                  <c:v>#N/A</c:v>
                </c:pt>
                <c:pt idx="6">
                  <c:v>#N/A</c:v>
                </c:pt>
                <c:pt idx="7">
                  <c:v>566</c:v>
                </c:pt>
                <c:pt idx="8">
                  <c:v>#N/A</c:v>
                </c:pt>
                <c:pt idx="9">
                  <c:v>#N/A</c:v>
                </c:pt>
                <c:pt idx="10">
                  <c:v>288</c:v>
                </c:pt>
                <c:pt idx="11">
                  <c:v>#N/A</c:v>
                </c:pt>
                <c:pt idx="12">
                  <c:v>#N/A</c:v>
                </c:pt>
                <c:pt idx="13">
                  <c:v>89</c:v>
                </c:pt>
                <c:pt idx="14">
                  <c:v>#N/A</c:v>
                </c:pt>
              </c:numCache>
            </c:numRef>
          </c:val>
          <c:smooth val="0"/>
          <c:extLst>
            <c:ext xmlns:c16="http://schemas.microsoft.com/office/drawing/2014/chart" uri="{C3380CC4-5D6E-409C-BE32-E72D297353CC}">
              <c16:uniqueId val="{0000000B-4BA3-4117-99CD-FB51161B9DA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2237</c:v>
                </c:pt>
                <c:pt idx="1">
                  <c:v>2051</c:v>
                </c:pt>
                <c:pt idx="2">
                  <c:v>1948</c:v>
                </c:pt>
              </c:numCache>
            </c:numRef>
          </c:val>
          <c:extLst>
            <c:ext xmlns:c16="http://schemas.microsoft.com/office/drawing/2014/chart" uri="{C3380CC4-5D6E-409C-BE32-E72D297353CC}">
              <c16:uniqueId val="{00000000-8CF9-4079-B010-4D59D385EC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181</c:v>
                </c:pt>
                <c:pt idx="1">
                  <c:v>201</c:v>
                </c:pt>
                <c:pt idx="2">
                  <c:v>149</c:v>
                </c:pt>
              </c:numCache>
            </c:numRef>
          </c:val>
          <c:extLst>
            <c:ext xmlns:c16="http://schemas.microsoft.com/office/drawing/2014/chart" uri="{C3380CC4-5D6E-409C-BE32-E72D297353CC}">
              <c16:uniqueId val="{00000001-8CF9-4079-B010-4D59D385EC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1954</c:v>
                </c:pt>
                <c:pt idx="1">
                  <c:v>2111</c:v>
                </c:pt>
                <c:pt idx="2">
                  <c:v>2284</c:v>
                </c:pt>
              </c:numCache>
            </c:numRef>
          </c:val>
          <c:extLst>
            <c:ext xmlns:c16="http://schemas.microsoft.com/office/drawing/2014/chart" uri="{C3380CC4-5D6E-409C-BE32-E72D297353CC}">
              <c16:uniqueId val="{00000002-8CF9-4079-B010-4D59D385EC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a:t>
          </a:r>
          <a:r>
            <a:rPr kumimoji="1" lang="en-US" altLang="ja-JP" sz="1400">
              <a:latin typeface="ＭＳ ゴシック" pitchFamily="49" charset="-128"/>
              <a:ea typeface="ＭＳ ゴシック" pitchFamily="49" charset="-128"/>
            </a:rPr>
            <a:t>H21</a:t>
          </a:r>
          <a:r>
            <a:rPr kumimoji="1" lang="ja-JP" altLang="en-US" sz="1400">
              <a:latin typeface="ＭＳ ゴシック" pitchFamily="49" charset="-128"/>
              <a:ea typeface="ＭＳ ゴシック" pitchFamily="49" charset="-128"/>
            </a:rPr>
            <a:t>年度から徐々に減少していたが、</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年度から増加に転じ、令和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年度まで高い水準が続くことが見込まれている。</a:t>
          </a:r>
        </a:p>
        <a:p>
          <a:r>
            <a:rPr kumimoji="1" lang="ja-JP" altLang="en-US" sz="1400">
              <a:latin typeface="ＭＳ ゴシック" pitchFamily="49" charset="-128"/>
              <a:ea typeface="ＭＳ ゴシック" pitchFamily="49" charset="-128"/>
            </a:rPr>
            <a:t>　分母となる算入公債費等も増加傾向にあるが、実質公債費比率の分子として、統合簡易水道整備事業、大台厚生新病院整備に対する支援、メディカルセンターの整備などに係る公債費の高止まりが見込まれており、実質公債費比率の悪化が懸念されている。</a:t>
          </a:r>
        </a:p>
        <a:p>
          <a:r>
            <a:rPr kumimoji="1" lang="ja-JP" altLang="en-US" sz="1400">
              <a:latin typeface="ＭＳ ゴシック" pitchFamily="49" charset="-128"/>
              <a:ea typeface="ＭＳ ゴシック" pitchFamily="49" charset="-128"/>
            </a:rPr>
            <a:t>　今後は事業の選択と集中を図り、地方債発行の抑制に取り組み、適切な財政運営に努める。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これまで実施してきた統合簡易水道整備事業、大台厚生新病院整備に対する支援、メディカルセンターの整備などに係る地方債の発行により地方債残高が増加傾向にあったが、平成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年度から、普通建設事業と地方債発行の抑制に努め、将来負担額は減少に転じている。</a:t>
          </a:r>
        </a:p>
        <a:p>
          <a:r>
            <a:rPr kumimoji="1" lang="ja-JP" altLang="en-US" sz="1400">
              <a:latin typeface="ＭＳ ゴシック" pitchFamily="49" charset="-128"/>
              <a:ea typeface="ＭＳ ゴシック" pitchFamily="49" charset="-128"/>
            </a:rPr>
            <a:t>　今後も、新規地方債の発行抑制を行うとともに、経常経費の節減に努め、余剰が見込まれる年度にあっては、当面の課題となっている小学校建替え事業の財源とするため、学校建設基金への積極的な積み増しを行う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三重県大台町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年度において、財源不足が生じたことから、財政調整基金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月に、基金の目的などについて整理し、活用度を向上させるため基金の再編を行った。（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年先を見通す財政計画では、令和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年度まで財源不足が生じる見込みであり、中長期的には財政調整基金の残高は減少していく見通しである。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今後は、財政調整基金残高の見通し等を勘案しつつ、基金の使途の明確化を図るために、個々の特定目的基金への積立てに努める。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主な特定目的基金は次のとおり。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　　　　合併に伴う住民の一体感の醸成又は地域振興に資する経費に充てる。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　　　　町立学校の建設、改修その他の整備に要する経費に充てる。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ユネスコエコパークの理念に基づいた「子育て支援」「教育環境の整備」「地域・産業の振興」「移住定住の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促進」等に資する経費に充てる。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・地場産業振興基金　　産業振興施設の整備及び第三セクターの経営安定に資する経費に充てる。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森林経営管理事業に要する経費に充てる。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当年度に歳入したふるさと納税寄附金を翌年度に活用するため、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百万円及び宮川福祉施設組合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解散に伴う雑入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ふるさと応援基金を、ふるさと創生基金と名称変更し、人材育成基金、地域活性化基金を統合したことにより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基金再編により、教職員住宅維持管理基金、福祉基金、若者住宅維持管理基金、土地開発基金を統合し新設。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　　　　近い将来予定している小学校の建替え財源として、財政状況を考慮し可能な限り積立てに努める。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・地場産業振興基金　　将来の施設改修や第三セクターの経営安定のための財源として、産業振興施設の貸付収入を適切に積み立てる。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今後の森林経営管理事業のために必要に応じて取崩しや積立を行い、事業の円滑化に努める。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普通交付税の減少、臨時財政対策債の減少、総合経済対策事業や台風による災害対応などにより、財源不足が生じたことから、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百万円の取崩しを行なったことにより減少となった。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財政計画で推計している財政調整基金の残高は、公債費の増加や大型の普通建設事業が見込まれることなどから、令和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百万円まで落ち込む見通しとなっている。今後は、予算編成において、事業の選択と集中を行うなど収支調整を適切に行い、財政計画の想定値を下回ることの無いよう努める。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年度まで公債費の高止まりが見込まれること、また、令和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年度末に解散した宮川福祉施設組合分に係る繰上償還が必要であったことから、当年度の公債費に充てるため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百万円の繰入を行うとともに、積立ても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当町では満期一括償還方式の地方債借入れがないため、標準ルール（発行額の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％）に基づく積立てを行なっていない。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8,411
8,284
362.86
8,915,711
8,639,198
244,136
4,956,072
6,761,908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人口の減少や全国平均を上回る高齢化率（令年</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a:t>
          </a:r>
          <a:r>
            <a:rPr kumimoji="1" lang="en-US" altLang="ja-JP" sz="1300">
              <a:latin typeface="ＭＳ Ｐゴシック" panose="020B0600070205080204" pitchFamily="50" charset="-128"/>
              <a:ea typeface="ＭＳ Ｐゴシック" panose="020B0600070205080204" pitchFamily="50" charset="-128"/>
            </a:rPr>
            <a:t>43.8</a:t>
          </a:r>
          <a:r>
            <a:rPr kumimoji="1" lang="ja-JP" altLang="en-US" sz="1300">
              <a:latin typeface="ＭＳ Ｐゴシック" panose="020B0600070205080204" pitchFamily="50" charset="-128"/>
              <a:ea typeface="ＭＳ Ｐゴシック" panose="020B0600070205080204" pitchFamily="50" charset="-128"/>
            </a:rPr>
            <a:t>％）に加え、町内に立地する企業が少ないことなどにより、財政基盤が弱く、類似団体平均を下回っている。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定員管理計画による職員の適正配置、中期を見通した財政計画を踏まえ、物件費及び補助費等の抑制に努めるとともに、緊急性や住民ニーズを的確に把握した事業の選択によるまちづくりを展開し、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95250</xdr:rowOff>
    </xdr:to>
    <xdr:cxnSp macro="">
      <xdr:nvCxnSpPr>
        <xdr:cNvPr id="74" name="直線コネクタ 73"/>
        <xdr:cNvCxnSpPr/>
      </xdr:nvCxnSpPr>
      <xdr:spPr>
        <a:xfrm>
          <a:off x="2336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81845</xdr:rowOff>
    </xdr:to>
    <xdr:cxnSp macro="">
      <xdr:nvCxnSpPr>
        <xdr:cNvPr id="77" name="直線コネクタ 76"/>
        <xdr:cNvCxnSpPr/>
      </xdr:nvCxnSpPr>
      <xdr:spPr>
        <a:xfrm>
          <a:off x="1447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111777</xdr:rowOff>
    </xdr:from>
    <xdr:ext cx="762000" cy="259045"/>
    <xdr:sp macro="" textlink="">
      <xdr:nvSpPr>
        <xdr:cNvPr id="88" name="財政力該当値テキスト"/>
        <xdr:cNvSpPr txBox="1"/>
      </xdr:nvSpPr>
      <xdr:spPr>
        <a:xfrm>
          <a:off x="5041900" y="731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3" name="楕円 92"/>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4" name="テキスト ボックス 93"/>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5" name="楕円 94"/>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6" name="テキスト ボックス 95"/>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88.9</a:t>
          </a:r>
          <a:r>
            <a:rPr kumimoji="1" lang="ja-JP" altLang="en-US" sz="1300">
              <a:latin typeface="ＭＳ Ｐゴシック" panose="020B0600070205080204" pitchFamily="50" charset="-128"/>
              <a:ea typeface="ＭＳ Ｐゴシック" panose="020B0600070205080204" pitchFamily="50" charset="-128"/>
            </a:rPr>
            <a:t>％となり、類似団体平均をわずかに上回っている。経常収支比率が悪化した要因として、分子で、生活排水処理事業の法適化に伴い、経常経費が改善される一方、分母は、地方税、普通交付税及び財産収入の経常一般財源の減少したことが経常収支比率悪化の要因となっている。</a:t>
          </a:r>
        </a:p>
        <a:p>
          <a:r>
            <a:rPr kumimoji="1" lang="ja-JP" altLang="en-US" sz="1300">
              <a:latin typeface="ＭＳ Ｐゴシック" panose="020B0600070205080204" pitchFamily="50" charset="-128"/>
              <a:ea typeface="ＭＳ Ｐゴシック" panose="020B0600070205080204" pitchFamily="50" charset="-128"/>
            </a:rPr>
            <a:t>　今後も、技能労務職員の退職不補充を引続き実施するとともに定員管理計画による職員の適正配置に努め、需要が低下した、また一定の目的を達成した事業の廃止・縮小を検討するなど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62</xdr:row>
      <xdr:rowOff>120862</xdr:rowOff>
    </xdr:to>
    <xdr:cxnSp macro="">
      <xdr:nvCxnSpPr>
        <xdr:cNvPr id="131" name="直線コネクタ 130"/>
        <xdr:cNvCxnSpPr/>
      </xdr:nvCxnSpPr>
      <xdr:spPr>
        <a:xfrm>
          <a:off x="4114800" y="10674350"/>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55033</xdr:rowOff>
    </xdr:from>
    <xdr:to>
      <xdr:col>19</xdr:col>
      <xdr:colOff>133350</xdr:colOff>
      <xdr:row>62</xdr:row>
      <xdr:rowOff>44450</xdr:rowOff>
    </xdr:to>
    <xdr:cxnSp macro="">
      <xdr:nvCxnSpPr>
        <xdr:cNvPr id="134" name="直線コネクタ 133"/>
        <xdr:cNvCxnSpPr/>
      </xdr:nvCxnSpPr>
      <xdr:spPr>
        <a:xfrm>
          <a:off x="3225800" y="1051348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55033</xdr:rowOff>
    </xdr:from>
    <xdr:to>
      <xdr:col>15</xdr:col>
      <xdr:colOff>82550</xdr:colOff>
      <xdr:row>62</xdr:row>
      <xdr:rowOff>128905</xdr:rowOff>
    </xdr:to>
    <xdr:cxnSp macro="">
      <xdr:nvCxnSpPr>
        <xdr:cNvPr id="137" name="直線コネクタ 136"/>
        <xdr:cNvCxnSpPr/>
      </xdr:nvCxnSpPr>
      <xdr:spPr>
        <a:xfrm flipV="1">
          <a:off x="2336800" y="10513483"/>
          <a:ext cx="889000" cy="24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128905</xdr:rowOff>
    </xdr:from>
    <xdr:to>
      <xdr:col>11</xdr:col>
      <xdr:colOff>31750</xdr:colOff>
      <xdr:row>63</xdr:row>
      <xdr:rowOff>62019</xdr:rowOff>
    </xdr:to>
    <xdr:cxnSp macro="">
      <xdr:nvCxnSpPr>
        <xdr:cNvPr id="140" name="直線コネクタ 139"/>
        <xdr:cNvCxnSpPr/>
      </xdr:nvCxnSpPr>
      <xdr:spPr>
        <a:xfrm flipV="1">
          <a:off x="1447800" y="10758805"/>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70062</xdr:rowOff>
    </xdr:from>
    <xdr:to>
      <xdr:col>23</xdr:col>
      <xdr:colOff>184150</xdr:colOff>
      <xdr:row>63</xdr:row>
      <xdr:rowOff>212</xdr:rowOff>
    </xdr:to>
    <xdr:sp macro="" textlink="">
      <xdr:nvSpPr>
        <xdr:cNvPr id="150" name="楕円 149"/>
        <xdr:cNvSpPr/>
      </xdr:nvSpPr>
      <xdr:spPr>
        <a:xfrm>
          <a:off x="49022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42139</xdr:rowOff>
    </xdr:from>
    <xdr:ext cx="762000" cy="259045"/>
    <xdr:sp macro="" textlink="">
      <xdr:nvSpPr>
        <xdr:cNvPr id="151" name="財政構造の弾力性該当値テキスト"/>
        <xdr:cNvSpPr txBox="1"/>
      </xdr:nvSpPr>
      <xdr:spPr>
        <a:xfrm>
          <a:off x="5041900" y="1067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2" name="楕円 151"/>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53" name="テキスト ボックス 152"/>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4233</xdr:rowOff>
    </xdr:from>
    <xdr:to>
      <xdr:col>15</xdr:col>
      <xdr:colOff>133350</xdr:colOff>
      <xdr:row>61</xdr:row>
      <xdr:rowOff>105833</xdr:rowOff>
    </xdr:to>
    <xdr:sp macro="" textlink="">
      <xdr:nvSpPr>
        <xdr:cNvPr id="154" name="楕円 153"/>
        <xdr:cNvSpPr/>
      </xdr:nvSpPr>
      <xdr:spPr>
        <a:xfrm>
          <a:off x="3175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116010</xdr:rowOff>
    </xdr:from>
    <xdr:ext cx="762000" cy="259045"/>
    <xdr:sp macro="" textlink="">
      <xdr:nvSpPr>
        <xdr:cNvPr id="155" name="テキスト ボックス 154"/>
        <xdr:cNvSpPr txBox="1"/>
      </xdr:nvSpPr>
      <xdr:spPr>
        <a:xfrm>
          <a:off x="2844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78105</xdr:rowOff>
    </xdr:from>
    <xdr:to>
      <xdr:col>11</xdr:col>
      <xdr:colOff>82550</xdr:colOff>
      <xdr:row>63</xdr:row>
      <xdr:rowOff>8255</xdr:rowOff>
    </xdr:to>
    <xdr:sp macro="" textlink="">
      <xdr:nvSpPr>
        <xdr:cNvPr id="156" name="楕円 155"/>
        <xdr:cNvSpPr/>
      </xdr:nvSpPr>
      <xdr:spPr>
        <a:xfrm>
          <a:off x="2286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18432</xdr:rowOff>
    </xdr:from>
    <xdr:ext cx="762000" cy="259045"/>
    <xdr:sp macro="" textlink="">
      <xdr:nvSpPr>
        <xdr:cNvPr id="157" name="テキスト ボックス 156"/>
        <xdr:cNvSpPr txBox="1"/>
      </xdr:nvSpPr>
      <xdr:spPr>
        <a:xfrm>
          <a:off x="1955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11219</xdr:rowOff>
    </xdr:from>
    <xdr:to>
      <xdr:col>7</xdr:col>
      <xdr:colOff>31750</xdr:colOff>
      <xdr:row>63</xdr:row>
      <xdr:rowOff>112819</xdr:rowOff>
    </xdr:to>
    <xdr:sp macro="" textlink="">
      <xdr:nvSpPr>
        <xdr:cNvPr id="158" name="楕円 157"/>
        <xdr:cNvSpPr/>
      </xdr:nvSpPr>
      <xdr:spPr>
        <a:xfrm>
          <a:off x="1397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97596</xdr:rowOff>
    </xdr:from>
    <xdr:ext cx="762000" cy="259045"/>
    <xdr:sp macro="" textlink="">
      <xdr:nvSpPr>
        <xdr:cNvPr id="159" name="テキスト ボックス 158"/>
        <xdr:cNvSpPr txBox="1"/>
      </xdr:nvSpPr>
      <xdr:spPr>
        <a:xfrm>
          <a:off x="1066800" y="1089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[295,541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人当たりの金額は、類似団体平均と比べわずかに優位となっている。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勧奨退職制度の推進、働き方の見直しによる時間外勤務の抑制、業務の民間委託の推進を実施するなど、より一層の定員管理に努めるとともに、行政全般において、業務の見直しや効率化等により物件費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120340</xdr:rowOff>
    </xdr:from>
    <xdr:to>
      <xdr:col>23</xdr:col>
      <xdr:colOff>133350</xdr:colOff>
      <xdr:row>82</xdr:row>
      <xdr:rowOff>137956</xdr:rowOff>
    </xdr:to>
    <xdr:cxnSp macro="">
      <xdr:nvCxnSpPr>
        <xdr:cNvPr id="193" name="直線コネクタ 192"/>
        <xdr:cNvCxnSpPr/>
      </xdr:nvCxnSpPr>
      <xdr:spPr>
        <a:xfrm>
          <a:off x="4114800" y="14179240"/>
          <a:ext cx="838200" cy="1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109703</xdr:rowOff>
    </xdr:from>
    <xdr:to>
      <xdr:col>19</xdr:col>
      <xdr:colOff>133350</xdr:colOff>
      <xdr:row>82</xdr:row>
      <xdr:rowOff>120340</xdr:rowOff>
    </xdr:to>
    <xdr:cxnSp macro="">
      <xdr:nvCxnSpPr>
        <xdr:cNvPr id="196" name="直線コネクタ 195"/>
        <xdr:cNvCxnSpPr/>
      </xdr:nvCxnSpPr>
      <xdr:spPr>
        <a:xfrm>
          <a:off x="3225800" y="14168603"/>
          <a:ext cx="889000" cy="1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88568</xdr:rowOff>
    </xdr:from>
    <xdr:to>
      <xdr:col>15</xdr:col>
      <xdr:colOff>82550</xdr:colOff>
      <xdr:row>82</xdr:row>
      <xdr:rowOff>109703</xdr:rowOff>
    </xdr:to>
    <xdr:cxnSp macro="">
      <xdr:nvCxnSpPr>
        <xdr:cNvPr id="199" name="直線コネクタ 198"/>
        <xdr:cNvCxnSpPr/>
      </xdr:nvCxnSpPr>
      <xdr:spPr>
        <a:xfrm>
          <a:off x="2336800" y="14147468"/>
          <a:ext cx="889000" cy="2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50270</xdr:rowOff>
    </xdr:from>
    <xdr:to>
      <xdr:col>11</xdr:col>
      <xdr:colOff>31750</xdr:colOff>
      <xdr:row>82</xdr:row>
      <xdr:rowOff>88568</xdr:rowOff>
    </xdr:to>
    <xdr:cxnSp macro="">
      <xdr:nvCxnSpPr>
        <xdr:cNvPr id="202" name="直線コネクタ 201"/>
        <xdr:cNvCxnSpPr/>
      </xdr:nvCxnSpPr>
      <xdr:spPr>
        <a:xfrm>
          <a:off x="1447800" y="14109170"/>
          <a:ext cx="889000" cy="3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87156</xdr:rowOff>
    </xdr:from>
    <xdr:to>
      <xdr:col>23</xdr:col>
      <xdr:colOff>184150</xdr:colOff>
      <xdr:row>83</xdr:row>
      <xdr:rowOff>17306</xdr:rowOff>
    </xdr:to>
    <xdr:sp macro="" textlink="">
      <xdr:nvSpPr>
        <xdr:cNvPr id="212" name="楕円 211"/>
        <xdr:cNvSpPr/>
      </xdr:nvSpPr>
      <xdr:spPr>
        <a:xfrm>
          <a:off x="4902200" y="1414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103683</xdr:rowOff>
    </xdr:from>
    <xdr:ext cx="762000" cy="259045"/>
    <xdr:sp macro="" textlink="">
      <xdr:nvSpPr>
        <xdr:cNvPr id="213" name="人件費・物件費等の状況該当値テキスト"/>
        <xdr:cNvSpPr txBox="1"/>
      </xdr:nvSpPr>
      <xdr:spPr>
        <a:xfrm>
          <a:off x="5041900" y="1399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69540</xdr:rowOff>
    </xdr:from>
    <xdr:to>
      <xdr:col>19</xdr:col>
      <xdr:colOff>184150</xdr:colOff>
      <xdr:row>82</xdr:row>
      <xdr:rowOff>171140</xdr:rowOff>
    </xdr:to>
    <xdr:sp macro="" textlink="">
      <xdr:nvSpPr>
        <xdr:cNvPr id="214" name="楕円 213"/>
        <xdr:cNvSpPr/>
      </xdr:nvSpPr>
      <xdr:spPr>
        <a:xfrm>
          <a:off x="4064000" y="1412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9867</xdr:rowOff>
    </xdr:from>
    <xdr:ext cx="736600" cy="259045"/>
    <xdr:sp macro="" textlink="">
      <xdr:nvSpPr>
        <xdr:cNvPr id="215" name="テキスト ボックス 214"/>
        <xdr:cNvSpPr txBox="1"/>
      </xdr:nvSpPr>
      <xdr:spPr>
        <a:xfrm>
          <a:off x="3733800" y="13897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58903</xdr:rowOff>
    </xdr:from>
    <xdr:to>
      <xdr:col>15</xdr:col>
      <xdr:colOff>133350</xdr:colOff>
      <xdr:row>82</xdr:row>
      <xdr:rowOff>160503</xdr:rowOff>
    </xdr:to>
    <xdr:sp macro="" textlink="">
      <xdr:nvSpPr>
        <xdr:cNvPr id="216" name="楕円 215"/>
        <xdr:cNvSpPr/>
      </xdr:nvSpPr>
      <xdr:spPr>
        <a:xfrm>
          <a:off x="3175000" y="1411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170680</xdr:rowOff>
    </xdr:from>
    <xdr:ext cx="762000" cy="259045"/>
    <xdr:sp macro="" textlink="">
      <xdr:nvSpPr>
        <xdr:cNvPr id="217" name="テキスト ボックス 216"/>
        <xdr:cNvSpPr txBox="1"/>
      </xdr:nvSpPr>
      <xdr:spPr>
        <a:xfrm>
          <a:off x="2844800" y="13886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37768</xdr:rowOff>
    </xdr:from>
    <xdr:to>
      <xdr:col>11</xdr:col>
      <xdr:colOff>82550</xdr:colOff>
      <xdr:row>82</xdr:row>
      <xdr:rowOff>139368</xdr:rowOff>
    </xdr:to>
    <xdr:sp macro="" textlink="">
      <xdr:nvSpPr>
        <xdr:cNvPr id="218" name="楕円 217"/>
        <xdr:cNvSpPr/>
      </xdr:nvSpPr>
      <xdr:spPr>
        <a:xfrm>
          <a:off x="2286000" y="1409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149545</xdr:rowOff>
    </xdr:from>
    <xdr:ext cx="762000" cy="259045"/>
    <xdr:sp macro="" textlink="">
      <xdr:nvSpPr>
        <xdr:cNvPr id="219" name="テキスト ボックス 218"/>
        <xdr:cNvSpPr txBox="1"/>
      </xdr:nvSpPr>
      <xdr:spPr>
        <a:xfrm>
          <a:off x="1955800" y="1386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170920</xdr:rowOff>
    </xdr:from>
    <xdr:to>
      <xdr:col>7</xdr:col>
      <xdr:colOff>31750</xdr:colOff>
      <xdr:row>82</xdr:row>
      <xdr:rowOff>101070</xdr:rowOff>
    </xdr:to>
    <xdr:sp macro="" textlink="">
      <xdr:nvSpPr>
        <xdr:cNvPr id="220" name="楕円 219"/>
        <xdr:cNvSpPr/>
      </xdr:nvSpPr>
      <xdr:spPr>
        <a:xfrm>
          <a:off x="1397000" y="1405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111247</xdr:rowOff>
    </xdr:from>
    <xdr:ext cx="762000" cy="259045"/>
    <xdr:sp macro="" textlink="">
      <xdr:nvSpPr>
        <xdr:cNvPr id="221" name="テキスト ボックス 220"/>
        <xdr:cNvSpPr txBox="1"/>
      </xdr:nvSpPr>
      <xdr:spPr>
        <a:xfrm>
          <a:off x="1066800" y="1382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類似団体平均をわずかに上回っているが、今後も引き続き、人事院勧告を踏まえて、職員給与の適正化に努める。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54732</xdr:rowOff>
    </xdr:from>
    <xdr:to>
      <xdr:col>81</xdr:col>
      <xdr:colOff>44450</xdr:colOff>
      <xdr:row>85</xdr:row>
      <xdr:rowOff>158145</xdr:rowOff>
    </xdr:to>
    <xdr:cxnSp macro="">
      <xdr:nvCxnSpPr>
        <xdr:cNvPr id="257" name="直線コネクタ 256"/>
        <xdr:cNvCxnSpPr/>
      </xdr:nvCxnSpPr>
      <xdr:spPr>
        <a:xfrm>
          <a:off x="16179800" y="14627982"/>
          <a:ext cx="8382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54732</xdr:rowOff>
    </xdr:from>
    <xdr:to>
      <xdr:col>77</xdr:col>
      <xdr:colOff>44450</xdr:colOff>
      <xdr:row>85</xdr:row>
      <xdr:rowOff>66221</xdr:rowOff>
    </xdr:to>
    <xdr:cxnSp macro="">
      <xdr:nvCxnSpPr>
        <xdr:cNvPr id="260" name="直線コネクタ 259"/>
        <xdr:cNvCxnSpPr/>
      </xdr:nvCxnSpPr>
      <xdr:spPr>
        <a:xfrm flipV="1">
          <a:off x="15290800" y="1462798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66221</xdr:rowOff>
    </xdr:to>
    <xdr:cxnSp macro="">
      <xdr:nvCxnSpPr>
        <xdr:cNvPr id="263" name="直線コネクタ 262"/>
        <xdr:cNvCxnSpPr/>
      </xdr:nvCxnSpPr>
      <xdr:spPr>
        <a:xfrm>
          <a:off x="14401800" y="1463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43241</xdr:rowOff>
    </xdr:from>
    <xdr:to>
      <xdr:col>68</xdr:col>
      <xdr:colOff>152400</xdr:colOff>
      <xdr:row>85</xdr:row>
      <xdr:rowOff>66221</xdr:rowOff>
    </xdr:to>
    <xdr:cxnSp macro="">
      <xdr:nvCxnSpPr>
        <xdr:cNvPr id="266" name="直線コネクタ 265"/>
        <xdr:cNvCxnSpPr/>
      </xdr:nvCxnSpPr>
      <xdr:spPr>
        <a:xfrm>
          <a:off x="13512800" y="14616491"/>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107345</xdr:rowOff>
    </xdr:from>
    <xdr:to>
      <xdr:col>81</xdr:col>
      <xdr:colOff>95250</xdr:colOff>
      <xdr:row>86</xdr:row>
      <xdr:rowOff>37495</xdr:rowOff>
    </xdr:to>
    <xdr:sp macro="" textlink="">
      <xdr:nvSpPr>
        <xdr:cNvPr id="276" name="楕円 275"/>
        <xdr:cNvSpPr/>
      </xdr:nvSpPr>
      <xdr:spPr>
        <a:xfrm>
          <a:off x="169672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79422</xdr:rowOff>
    </xdr:from>
    <xdr:ext cx="762000" cy="259045"/>
    <xdr:sp macro="" textlink="">
      <xdr:nvSpPr>
        <xdr:cNvPr id="277" name="給与水準   （国との比較）該当値テキスト"/>
        <xdr:cNvSpPr txBox="1"/>
      </xdr:nvSpPr>
      <xdr:spPr>
        <a:xfrm>
          <a:off x="17106900" y="1465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3932</xdr:rowOff>
    </xdr:from>
    <xdr:to>
      <xdr:col>77</xdr:col>
      <xdr:colOff>95250</xdr:colOff>
      <xdr:row>85</xdr:row>
      <xdr:rowOff>105532</xdr:rowOff>
    </xdr:to>
    <xdr:sp macro="" textlink="">
      <xdr:nvSpPr>
        <xdr:cNvPr id="278" name="楕円 277"/>
        <xdr:cNvSpPr/>
      </xdr:nvSpPr>
      <xdr:spPr>
        <a:xfrm>
          <a:off x="16129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79" name="テキスト ボックス 278"/>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0" name="楕円 279"/>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1" name="テキスト ボックス 280"/>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2" name="楕円 281"/>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3" name="テキスト ボックス 282"/>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163891</xdr:rowOff>
    </xdr:from>
    <xdr:to>
      <xdr:col>64</xdr:col>
      <xdr:colOff>152400</xdr:colOff>
      <xdr:row>85</xdr:row>
      <xdr:rowOff>94041</xdr:rowOff>
    </xdr:to>
    <xdr:sp macro="" textlink="">
      <xdr:nvSpPr>
        <xdr:cNvPr id="284" name="楕円 283"/>
        <xdr:cNvSpPr/>
      </xdr:nvSpPr>
      <xdr:spPr>
        <a:xfrm>
          <a:off x="13462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104218</xdr:rowOff>
    </xdr:from>
    <xdr:ext cx="762000" cy="259045"/>
    <xdr:sp macro="" textlink="">
      <xdr:nvSpPr>
        <xdr:cNvPr id="285" name="テキスト ボックス 284"/>
        <xdr:cNvSpPr txBox="1"/>
      </xdr:nvSpPr>
      <xdr:spPr>
        <a:xfrm>
          <a:off x="13131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人口千人当たり職員数が類似団体平均を上回っている要因は、町域が広い（縦長の形状）ことから、出張所、学校、保育園などの配置が多いことや、診療所に従事する医療職員が含まれていることである。</a:t>
          </a:r>
        </a:p>
        <a:p>
          <a:r>
            <a:rPr kumimoji="1" lang="ja-JP" altLang="en-US" sz="1300">
              <a:latin typeface="ＭＳ Ｐゴシック" panose="020B0600070205080204" pitchFamily="50" charset="-128"/>
              <a:ea typeface="ＭＳ Ｐゴシック" panose="020B0600070205080204" pitchFamily="50" charset="-128"/>
            </a:rPr>
            <a:t>　今後も、引き続き勧奨退職制度の推進や、技能労務職員の退職不補充、業務の民間委託の推進、組織の見直しによる効率的な職員配置など、より一層の定員の適正管理に努める。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75565</xdr:rowOff>
    </xdr:from>
    <xdr:to>
      <xdr:col>81</xdr:col>
      <xdr:colOff>44450</xdr:colOff>
      <xdr:row>64</xdr:row>
      <xdr:rowOff>88434</xdr:rowOff>
    </xdr:to>
    <xdr:cxnSp macro="">
      <xdr:nvCxnSpPr>
        <xdr:cNvPr id="320" name="直線コネクタ 319"/>
        <xdr:cNvCxnSpPr/>
      </xdr:nvCxnSpPr>
      <xdr:spPr>
        <a:xfrm>
          <a:off x="16179800" y="11048365"/>
          <a:ext cx="8382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47413</xdr:rowOff>
    </xdr:from>
    <xdr:to>
      <xdr:col>77</xdr:col>
      <xdr:colOff>44450</xdr:colOff>
      <xdr:row>64</xdr:row>
      <xdr:rowOff>75565</xdr:rowOff>
    </xdr:to>
    <xdr:cxnSp macro="">
      <xdr:nvCxnSpPr>
        <xdr:cNvPr id="323" name="直線コネクタ 322"/>
        <xdr:cNvCxnSpPr/>
      </xdr:nvCxnSpPr>
      <xdr:spPr>
        <a:xfrm>
          <a:off x="15290800" y="1102021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8001</xdr:rowOff>
    </xdr:from>
    <xdr:to>
      <xdr:col>72</xdr:col>
      <xdr:colOff>203200</xdr:colOff>
      <xdr:row>64</xdr:row>
      <xdr:rowOff>47413</xdr:rowOff>
    </xdr:to>
    <xdr:cxnSp macro="">
      <xdr:nvCxnSpPr>
        <xdr:cNvPr id="326" name="直線コネクタ 325"/>
        <xdr:cNvCxnSpPr/>
      </xdr:nvCxnSpPr>
      <xdr:spPr>
        <a:xfrm>
          <a:off x="14401800" y="10980801"/>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8001</xdr:rowOff>
    </xdr:from>
    <xdr:to>
      <xdr:col>68</xdr:col>
      <xdr:colOff>152400</xdr:colOff>
      <xdr:row>64</xdr:row>
      <xdr:rowOff>9609</xdr:rowOff>
    </xdr:to>
    <xdr:cxnSp macro="">
      <xdr:nvCxnSpPr>
        <xdr:cNvPr id="329" name="直線コネクタ 328"/>
        <xdr:cNvCxnSpPr/>
      </xdr:nvCxnSpPr>
      <xdr:spPr>
        <a:xfrm flipV="1">
          <a:off x="13512800" y="10980801"/>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37634</xdr:rowOff>
    </xdr:from>
    <xdr:to>
      <xdr:col>81</xdr:col>
      <xdr:colOff>95250</xdr:colOff>
      <xdr:row>64</xdr:row>
      <xdr:rowOff>139234</xdr:rowOff>
    </xdr:to>
    <xdr:sp macro="" textlink="">
      <xdr:nvSpPr>
        <xdr:cNvPr id="339" name="楕円 338"/>
        <xdr:cNvSpPr/>
      </xdr:nvSpPr>
      <xdr:spPr>
        <a:xfrm>
          <a:off x="16967200" y="1101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9711</xdr:rowOff>
    </xdr:from>
    <xdr:ext cx="762000" cy="259045"/>
    <xdr:sp macro="" textlink="">
      <xdr:nvSpPr>
        <xdr:cNvPr id="340" name="定員管理の状況該当値テキスト"/>
        <xdr:cNvSpPr txBox="1"/>
      </xdr:nvSpPr>
      <xdr:spPr>
        <a:xfrm>
          <a:off x="17106900" y="1098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24765</xdr:rowOff>
    </xdr:from>
    <xdr:to>
      <xdr:col>77</xdr:col>
      <xdr:colOff>95250</xdr:colOff>
      <xdr:row>64</xdr:row>
      <xdr:rowOff>126365</xdr:rowOff>
    </xdr:to>
    <xdr:sp macro="" textlink="">
      <xdr:nvSpPr>
        <xdr:cNvPr id="341" name="楕円 340"/>
        <xdr:cNvSpPr/>
      </xdr:nvSpPr>
      <xdr:spPr>
        <a:xfrm>
          <a:off x="16129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111142</xdr:rowOff>
    </xdr:from>
    <xdr:ext cx="736600" cy="259045"/>
    <xdr:sp macro="" textlink="">
      <xdr:nvSpPr>
        <xdr:cNvPr id="342" name="テキスト ボックス 341"/>
        <xdr:cNvSpPr txBox="1"/>
      </xdr:nvSpPr>
      <xdr:spPr>
        <a:xfrm>
          <a:off x="15798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168063</xdr:rowOff>
    </xdr:from>
    <xdr:to>
      <xdr:col>73</xdr:col>
      <xdr:colOff>44450</xdr:colOff>
      <xdr:row>64</xdr:row>
      <xdr:rowOff>98213</xdr:rowOff>
    </xdr:to>
    <xdr:sp macro="" textlink="">
      <xdr:nvSpPr>
        <xdr:cNvPr id="343" name="楕円 342"/>
        <xdr:cNvSpPr/>
      </xdr:nvSpPr>
      <xdr:spPr>
        <a:xfrm>
          <a:off x="15240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82990</xdr:rowOff>
    </xdr:from>
    <xdr:ext cx="762000" cy="259045"/>
    <xdr:sp macro="" textlink="">
      <xdr:nvSpPr>
        <xdr:cNvPr id="344" name="テキスト ボックス 343"/>
        <xdr:cNvSpPr txBox="1"/>
      </xdr:nvSpPr>
      <xdr:spPr>
        <a:xfrm>
          <a:off x="14909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128651</xdr:rowOff>
    </xdr:from>
    <xdr:to>
      <xdr:col>68</xdr:col>
      <xdr:colOff>203200</xdr:colOff>
      <xdr:row>64</xdr:row>
      <xdr:rowOff>58801</xdr:rowOff>
    </xdr:to>
    <xdr:sp macro="" textlink="">
      <xdr:nvSpPr>
        <xdr:cNvPr id="345" name="楕円 344"/>
        <xdr:cNvSpPr/>
      </xdr:nvSpPr>
      <xdr:spPr>
        <a:xfrm>
          <a:off x="14351000" y="1093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43578</xdr:rowOff>
    </xdr:from>
    <xdr:ext cx="762000" cy="259045"/>
    <xdr:sp macro="" textlink="">
      <xdr:nvSpPr>
        <xdr:cNvPr id="346" name="テキスト ボックス 345"/>
        <xdr:cNvSpPr txBox="1"/>
      </xdr:nvSpPr>
      <xdr:spPr>
        <a:xfrm>
          <a:off x="14020800" y="1101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130259</xdr:rowOff>
    </xdr:from>
    <xdr:to>
      <xdr:col>64</xdr:col>
      <xdr:colOff>152400</xdr:colOff>
      <xdr:row>64</xdr:row>
      <xdr:rowOff>60409</xdr:rowOff>
    </xdr:to>
    <xdr:sp macro="" textlink="">
      <xdr:nvSpPr>
        <xdr:cNvPr id="347" name="楕円 346"/>
        <xdr:cNvSpPr/>
      </xdr:nvSpPr>
      <xdr:spPr>
        <a:xfrm>
          <a:off x="13462000" y="1093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45186</xdr:rowOff>
    </xdr:from>
    <xdr:ext cx="762000" cy="259045"/>
    <xdr:sp macro="" textlink="">
      <xdr:nvSpPr>
        <xdr:cNvPr id="348" name="テキスト ボックス 347"/>
        <xdr:cNvSpPr txBox="1"/>
      </xdr:nvSpPr>
      <xdr:spPr>
        <a:xfrm>
          <a:off x="13131800" y="11017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年度は、類似団体をわずかに上回り、昨年度と比較し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％悪化した。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年度まで公債費は、平成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年度と同水準で推移し、令和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年度から減少傾向に転じる見込みであるが、令和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か年計画で実施する防災行政無線更新事業などにより実質公債費比率は改善が見込まれない。</a:t>
          </a:r>
        </a:p>
        <a:p>
          <a:r>
            <a:rPr kumimoji="1" lang="ja-JP" altLang="en-US" sz="1300">
              <a:latin typeface="ＭＳ Ｐゴシック" panose="020B0600070205080204" pitchFamily="50" charset="-128"/>
              <a:ea typeface="ＭＳ Ｐゴシック" panose="020B0600070205080204" pitchFamily="50" charset="-128"/>
            </a:rPr>
            <a:t>　今後は、普通建設事業等の優先順位を明確化することで、過度に地方債に頼ることのない財政運営に努める。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52070</xdr:rowOff>
    </xdr:to>
    <xdr:cxnSp macro="">
      <xdr:nvCxnSpPr>
        <xdr:cNvPr id="380" name="直線コネクタ 379"/>
        <xdr:cNvCxnSpPr/>
      </xdr:nvCxnSpPr>
      <xdr:spPr>
        <a:xfrm>
          <a:off x="16179800" y="70332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13462</xdr:rowOff>
    </xdr:to>
    <xdr:cxnSp macro="">
      <xdr:nvCxnSpPr>
        <xdr:cNvPr id="383" name="直線コネクタ 382"/>
        <xdr:cNvCxnSpPr/>
      </xdr:nvCxnSpPr>
      <xdr:spPr>
        <a:xfrm flipV="1">
          <a:off x="15290800" y="70332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13462</xdr:rowOff>
    </xdr:from>
    <xdr:to>
      <xdr:col>72</xdr:col>
      <xdr:colOff>203200</xdr:colOff>
      <xdr:row>41</xdr:row>
      <xdr:rowOff>52070</xdr:rowOff>
    </xdr:to>
    <xdr:cxnSp macro="">
      <xdr:nvCxnSpPr>
        <xdr:cNvPr id="386" name="直線コネクタ 385"/>
        <xdr:cNvCxnSpPr/>
      </xdr:nvCxnSpPr>
      <xdr:spPr>
        <a:xfrm flipV="1">
          <a:off x="14401800" y="704291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119634</xdr:rowOff>
    </xdr:to>
    <xdr:cxnSp macro="">
      <xdr:nvCxnSpPr>
        <xdr:cNvPr id="389" name="直線コネクタ 388"/>
        <xdr:cNvCxnSpPr/>
      </xdr:nvCxnSpPr>
      <xdr:spPr>
        <a:xfrm flipV="1">
          <a:off x="13512800" y="708152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9" name="楕円 398"/>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144797</xdr:rowOff>
    </xdr:from>
    <xdr:ext cx="762000" cy="259045"/>
    <xdr:sp macro="" textlink="">
      <xdr:nvSpPr>
        <xdr:cNvPr id="400" name="公債費負担の状況該当値テキスト"/>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1" name="楕円 400"/>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2" name="テキスト ボックス 401"/>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134112</xdr:rowOff>
    </xdr:from>
    <xdr:to>
      <xdr:col>73</xdr:col>
      <xdr:colOff>44450</xdr:colOff>
      <xdr:row>41</xdr:row>
      <xdr:rowOff>64262</xdr:rowOff>
    </xdr:to>
    <xdr:sp macro="" textlink="">
      <xdr:nvSpPr>
        <xdr:cNvPr id="403" name="楕円 402"/>
        <xdr:cNvSpPr/>
      </xdr:nvSpPr>
      <xdr:spPr>
        <a:xfrm>
          <a:off x="15240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404" name="テキスト ボックス 403"/>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5" name="楕円 404"/>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6" name="テキスト ボックス 405"/>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407" name="楕円 406"/>
        <xdr:cNvSpPr/>
      </xdr:nvSpPr>
      <xdr:spPr>
        <a:xfrm>
          <a:off x="13462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155211</xdr:rowOff>
    </xdr:from>
    <xdr:ext cx="762000" cy="259045"/>
    <xdr:sp macro="" textlink="">
      <xdr:nvSpPr>
        <xdr:cNvPr id="408" name="テキスト ボックス 407"/>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統合簡易水道整備事業、大台厚生新病院整備に対する支援、メディカルセンターの整備などに係る地方債の発行による地方債残高の増加により、平成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年度から数値が悪化傾向であったが、平成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年度から地方債の発行抑制に努めてきたことから、数値は改善傾向にある。</a:t>
          </a:r>
        </a:p>
        <a:p>
          <a:r>
            <a:rPr kumimoji="1" lang="ja-JP" altLang="en-US" sz="1300">
              <a:latin typeface="ＭＳ Ｐゴシック" panose="020B0600070205080204" pitchFamily="50" charset="-128"/>
              <a:ea typeface="ＭＳ Ｐゴシック" panose="020B0600070205080204" pitchFamily="50" charset="-128"/>
            </a:rPr>
            <a:t>　今後は、充当可能基金の減少や大型の公共投資が見込まれることから、普通建設事業の優先順位を明確化することで地方債の発行抑制や平準化を図り、財政の健全化に努める。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122283</xdr:rowOff>
    </xdr:from>
    <xdr:to>
      <xdr:col>81</xdr:col>
      <xdr:colOff>44450</xdr:colOff>
      <xdr:row>14</xdr:row>
      <xdr:rowOff>38735</xdr:rowOff>
    </xdr:to>
    <xdr:cxnSp macro="">
      <xdr:nvCxnSpPr>
        <xdr:cNvPr id="444" name="直線コネクタ 443"/>
        <xdr:cNvCxnSpPr/>
      </xdr:nvCxnSpPr>
      <xdr:spPr>
        <a:xfrm flipV="1">
          <a:off x="16179800" y="2351133"/>
          <a:ext cx="838200" cy="8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38735</xdr:rowOff>
    </xdr:from>
    <xdr:to>
      <xdr:col>77</xdr:col>
      <xdr:colOff>44450</xdr:colOff>
      <xdr:row>14</xdr:row>
      <xdr:rowOff>152491</xdr:rowOff>
    </xdr:to>
    <xdr:cxnSp macro="">
      <xdr:nvCxnSpPr>
        <xdr:cNvPr id="447" name="直線コネクタ 446"/>
        <xdr:cNvCxnSpPr/>
      </xdr:nvCxnSpPr>
      <xdr:spPr>
        <a:xfrm flipV="1">
          <a:off x="15290800" y="2439035"/>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152491</xdr:rowOff>
    </xdr:from>
    <xdr:to>
      <xdr:col>72</xdr:col>
      <xdr:colOff>203200</xdr:colOff>
      <xdr:row>16</xdr:row>
      <xdr:rowOff>54338</xdr:rowOff>
    </xdr:to>
    <xdr:cxnSp macro="">
      <xdr:nvCxnSpPr>
        <xdr:cNvPr id="450" name="直線コネクタ 449"/>
        <xdr:cNvCxnSpPr/>
      </xdr:nvCxnSpPr>
      <xdr:spPr>
        <a:xfrm flipV="1">
          <a:off x="14401800" y="2552791"/>
          <a:ext cx="889000" cy="24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54338</xdr:rowOff>
    </xdr:from>
    <xdr:to>
      <xdr:col>68</xdr:col>
      <xdr:colOff>152400</xdr:colOff>
      <xdr:row>17</xdr:row>
      <xdr:rowOff>56969</xdr:rowOff>
    </xdr:to>
    <xdr:cxnSp macro="">
      <xdr:nvCxnSpPr>
        <xdr:cNvPr id="453" name="直線コネクタ 452"/>
        <xdr:cNvCxnSpPr/>
      </xdr:nvCxnSpPr>
      <xdr:spPr>
        <a:xfrm flipV="1">
          <a:off x="13512800" y="2797538"/>
          <a:ext cx="889000" cy="17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92166</xdr:rowOff>
    </xdr:from>
    <xdr:to>
      <xdr:col>68</xdr:col>
      <xdr:colOff>203200</xdr:colOff>
      <xdr:row>14</xdr:row>
      <xdr:rowOff>22316</xdr:rowOff>
    </xdr:to>
    <xdr:sp macro="" textlink="">
      <xdr:nvSpPr>
        <xdr:cNvPr id="454" name="フローチャート: 判断 453"/>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5" name="テキスト ボックス 454"/>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6" name="フローチャート: 判断 455"/>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7" name="テキスト ボックス 456"/>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71483</xdr:rowOff>
    </xdr:from>
    <xdr:to>
      <xdr:col>81</xdr:col>
      <xdr:colOff>95250</xdr:colOff>
      <xdr:row>14</xdr:row>
      <xdr:rowOff>1633</xdr:rowOff>
    </xdr:to>
    <xdr:sp macro="" textlink="">
      <xdr:nvSpPr>
        <xdr:cNvPr id="463" name="楕円 462"/>
        <xdr:cNvSpPr/>
      </xdr:nvSpPr>
      <xdr:spPr>
        <a:xfrm>
          <a:off x="16967200" y="230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43560</xdr:rowOff>
    </xdr:from>
    <xdr:ext cx="762000" cy="259045"/>
    <xdr:sp macro="" textlink="">
      <xdr:nvSpPr>
        <xdr:cNvPr id="464" name="将来負担の状況該当値テキスト"/>
        <xdr:cNvSpPr txBox="1"/>
      </xdr:nvSpPr>
      <xdr:spPr>
        <a:xfrm>
          <a:off x="17106900" y="227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159385</xdr:rowOff>
    </xdr:from>
    <xdr:to>
      <xdr:col>77</xdr:col>
      <xdr:colOff>95250</xdr:colOff>
      <xdr:row>14</xdr:row>
      <xdr:rowOff>89535</xdr:rowOff>
    </xdr:to>
    <xdr:sp macro="" textlink="">
      <xdr:nvSpPr>
        <xdr:cNvPr id="465" name="楕円 464"/>
        <xdr:cNvSpPr/>
      </xdr:nvSpPr>
      <xdr:spPr>
        <a:xfrm>
          <a:off x="16129000" y="238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74312</xdr:rowOff>
    </xdr:from>
    <xdr:ext cx="736600" cy="259045"/>
    <xdr:sp macro="" textlink="">
      <xdr:nvSpPr>
        <xdr:cNvPr id="466" name="テキスト ボックス 465"/>
        <xdr:cNvSpPr txBox="1"/>
      </xdr:nvSpPr>
      <xdr:spPr>
        <a:xfrm>
          <a:off x="15798800" y="2474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101691</xdr:rowOff>
    </xdr:from>
    <xdr:to>
      <xdr:col>73</xdr:col>
      <xdr:colOff>44450</xdr:colOff>
      <xdr:row>15</xdr:row>
      <xdr:rowOff>31841</xdr:rowOff>
    </xdr:to>
    <xdr:sp macro="" textlink="">
      <xdr:nvSpPr>
        <xdr:cNvPr id="467" name="楕円 466"/>
        <xdr:cNvSpPr/>
      </xdr:nvSpPr>
      <xdr:spPr>
        <a:xfrm>
          <a:off x="15240000" y="250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16618</xdr:rowOff>
    </xdr:from>
    <xdr:ext cx="762000" cy="259045"/>
    <xdr:sp macro="" textlink="">
      <xdr:nvSpPr>
        <xdr:cNvPr id="468" name="テキスト ボックス 467"/>
        <xdr:cNvSpPr txBox="1"/>
      </xdr:nvSpPr>
      <xdr:spPr>
        <a:xfrm>
          <a:off x="14909800" y="2588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3538</xdr:rowOff>
    </xdr:from>
    <xdr:to>
      <xdr:col>68</xdr:col>
      <xdr:colOff>203200</xdr:colOff>
      <xdr:row>16</xdr:row>
      <xdr:rowOff>105138</xdr:rowOff>
    </xdr:to>
    <xdr:sp macro="" textlink="">
      <xdr:nvSpPr>
        <xdr:cNvPr id="469" name="楕円 468"/>
        <xdr:cNvSpPr/>
      </xdr:nvSpPr>
      <xdr:spPr>
        <a:xfrm>
          <a:off x="14351000" y="274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89915</xdr:rowOff>
    </xdr:from>
    <xdr:ext cx="762000" cy="259045"/>
    <xdr:sp macro="" textlink="">
      <xdr:nvSpPr>
        <xdr:cNvPr id="470" name="テキスト ボックス 469"/>
        <xdr:cNvSpPr txBox="1"/>
      </xdr:nvSpPr>
      <xdr:spPr>
        <a:xfrm>
          <a:off x="14020800" y="2833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6169</xdr:rowOff>
    </xdr:from>
    <xdr:to>
      <xdr:col>64</xdr:col>
      <xdr:colOff>152400</xdr:colOff>
      <xdr:row>17</xdr:row>
      <xdr:rowOff>107769</xdr:rowOff>
    </xdr:to>
    <xdr:sp macro="" textlink="">
      <xdr:nvSpPr>
        <xdr:cNvPr id="471" name="楕円 470"/>
        <xdr:cNvSpPr/>
      </xdr:nvSpPr>
      <xdr:spPr>
        <a:xfrm>
          <a:off x="13462000" y="292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92546</xdr:rowOff>
    </xdr:from>
    <xdr:ext cx="762000" cy="259045"/>
    <xdr:sp macro="" textlink="">
      <xdr:nvSpPr>
        <xdr:cNvPr id="472" name="テキスト ボックス 471"/>
        <xdr:cNvSpPr txBox="1"/>
      </xdr:nvSpPr>
      <xdr:spPr>
        <a:xfrm>
          <a:off x="13131800" y="300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8,411
8,284
362.86
8,915,711
8,639,198
244,136
4,956,072
6,761,908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類似団体平均と比較すると、人件費に係る経常収支比率は低い水準で、前年度と同じである。</a:t>
          </a:r>
        </a:p>
        <a:p>
          <a:r>
            <a:rPr kumimoji="1" lang="ja-JP" altLang="en-US" sz="1300">
              <a:latin typeface="ＭＳ Ｐゴシック" panose="020B0600070205080204" pitchFamily="50" charset="-128"/>
              <a:ea typeface="ＭＳ Ｐゴシック" panose="020B0600070205080204" pitchFamily="50" charset="-128"/>
            </a:rPr>
            <a:t>　今後も、引き続き勧奨退職制度の推進や、技能労務職員の退職不補充、業務の民間委託の推進、組織の見直しによる効率的な職員配置など、より一層の定員の適正管理、人件費の抑制に努める。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36</xdr:row>
      <xdr:rowOff>134620</xdr:rowOff>
    </xdr:to>
    <xdr:cxnSp macro="">
      <xdr:nvCxnSpPr>
        <xdr:cNvPr id="66" name="直線コネクタ 65"/>
        <xdr:cNvCxnSpPr/>
      </xdr:nvCxnSpPr>
      <xdr:spPr>
        <a:xfrm>
          <a:off x="3987800" y="6306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134620</xdr:rowOff>
    </xdr:to>
    <xdr:cxnSp macro="">
      <xdr:nvCxnSpPr>
        <xdr:cNvPr id="69" name="直線コネクタ 68"/>
        <xdr:cNvCxnSpPr/>
      </xdr:nvCxnSpPr>
      <xdr:spPr>
        <a:xfrm>
          <a:off x="3098800" y="6276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37</xdr:row>
      <xdr:rowOff>24130</xdr:rowOff>
    </xdr:to>
    <xdr:cxnSp macro="">
      <xdr:nvCxnSpPr>
        <xdr:cNvPr id="72" name="直線コネクタ 71"/>
        <xdr:cNvCxnSpPr/>
      </xdr:nvCxnSpPr>
      <xdr:spPr>
        <a:xfrm flipV="1">
          <a:off x="2209800" y="6276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37</xdr:row>
      <xdr:rowOff>24130</xdr:rowOff>
    </xdr:to>
    <xdr:cxnSp macro="">
      <xdr:nvCxnSpPr>
        <xdr:cNvPr id="75" name="直線コネクタ 74"/>
        <xdr:cNvCxnSpPr/>
      </xdr:nvCxnSpPr>
      <xdr:spPr>
        <a:xfrm>
          <a:off x="1320800" y="61849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7" name="テキスト ボックス 76"/>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100347</xdr:rowOff>
    </xdr:from>
    <xdr:ext cx="762000" cy="259045"/>
    <xdr:sp macro="" textlink="">
      <xdr:nvSpPr>
        <xdr:cNvPr id="86" name="人件費該当値テキスト"/>
        <xdr:cNvSpPr txBox="1"/>
      </xdr:nvSpPr>
      <xdr:spPr>
        <a:xfrm>
          <a:off x="4914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91" name="楕円 90"/>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92" name="テキスト ボックス 91"/>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3" name="楕円 92"/>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4" name="テキスト ボックス 93"/>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物件費に係る経常収支比率は、類似団体と比較してやや低くなっている。しかしながら、過去からの物件費に係る決算額の推移は増加の傾向が続いている　　　</a:t>
          </a:r>
        </a:p>
        <a:p>
          <a:r>
            <a:rPr kumimoji="1" lang="ja-JP" altLang="en-US" sz="1300">
              <a:latin typeface="ＭＳ Ｐゴシック" panose="020B0600070205080204" pitchFamily="50" charset="-128"/>
              <a:ea typeface="ＭＳ Ｐゴシック" panose="020B0600070205080204" pitchFamily="50" charset="-128"/>
            </a:rPr>
            <a:t>　今後も、引続き行政全般において、事業の見直しや効率化等により物件費の抑制に努める。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117856</xdr:rowOff>
    </xdr:from>
    <xdr:to>
      <xdr:col>82</xdr:col>
      <xdr:colOff>107950</xdr:colOff>
      <xdr:row>16</xdr:row>
      <xdr:rowOff>159004</xdr:rowOff>
    </xdr:to>
    <xdr:cxnSp macro="">
      <xdr:nvCxnSpPr>
        <xdr:cNvPr id="124" name="直線コネクタ 123"/>
        <xdr:cNvCxnSpPr/>
      </xdr:nvCxnSpPr>
      <xdr:spPr>
        <a:xfrm>
          <a:off x="15671800" y="28610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30988</xdr:rowOff>
    </xdr:from>
    <xdr:to>
      <xdr:col>78</xdr:col>
      <xdr:colOff>69850</xdr:colOff>
      <xdr:row>16</xdr:row>
      <xdr:rowOff>117856</xdr:rowOff>
    </xdr:to>
    <xdr:cxnSp macro="">
      <xdr:nvCxnSpPr>
        <xdr:cNvPr id="127" name="直線コネクタ 126"/>
        <xdr:cNvCxnSpPr/>
      </xdr:nvCxnSpPr>
      <xdr:spPr>
        <a:xfrm>
          <a:off x="14782800" y="277418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30988</xdr:rowOff>
    </xdr:from>
    <xdr:to>
      <xdr:col>73</xdr:col>
      <xdr:colOff>180975</xdr:colOff>
      <xdr:row>16</xdr:row>
      <xdr:rowOff>72136</xdr:rowOff>
    </xdr:to>
    <xdr:cxnSp macro="">
      <xdr:nvCxnSpPr>
        <xdr:cNvPr id="130" name="直線コネクタ 129"/>
        <xdr:cNvCxnSpPr/>
      </xdr:nvCxnSpPr>
      <xdr:spPr>
        <a:xfrm flipV="1">
          <a:off x="13893800" y="27741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72136</xdr:rowOff>
    </xdr:from>
    <xdr:to>
      <xdr:col>69</xdr:col>
      <xdr:colOff>92075</xdr:colOff>
      <xdr:row>16</xdr:row>
      <xdr:rowOff>168148</xdr:rowOff>
    </xdr:to>
    <xdr:cxnSp macro="">
      <xdr:nvCxnSpPr>
        <xdr:cNvPr id="133" name="直線コネクタ 132"/>
        <xdr:cNvCxnSpPr/>
      </xdr:nvCxnSpPr>
      <xdr:spPr>
        <a:xfrm flipV="1">
          <a:off x="13004800" y="281533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108204</xdr:rowOff>
    </xdr:from>
    <xdr:to>
      <xdr:col>82</xdr:col>
      <xdr:colOff>158750</xdr:colOff>
      <xdr:row>17</xdr:row>
      <xdr:rowOff>38354</xdr:rowOff>
    </xdr:to>
    <xdr:sp macro="" textlink="">
      <xdr:nvSpPr>
        <xdr:cNvPr id="143" name="楕円 142"/>
        <xdr:cNvSpPr/>
      </xdr:nvSpPr>
      <xdr:spPr>
        <a:xfrm>
          <a:off x="164592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124731</xdr:rowOff>
    </xdr:from>
    <xdr:ext cx="762000" cy="259045"/>
    <xdr:sp macro="" textlink="">
      <xdr:nvSpPr>
        <xdr:cNvPr id="144" name="物件費該当値テキスト"/>
        <xdr:cNvSpPr txBox="1"/>
      </xdr:nvSpPr>
      <xdr:spPr>
        <a:xfrm>
          <a:off x="16598900" y="269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67056</xdr:rowOff>
    </xdr:from>
    <xdr:to>
      <xdr:col>78</xdr:col>
      <xdr:colOff>120650</xdr:colOff>
      <xdr:row>16</xdr:row>
      <xdr:rowOff>168656</xdr:rowOff>
    </xdr:to>
    <xdr:sp macro="" textlink="">
      <xdr:nvSpPr>
        <xdr:cNvPr id="145" name="楕円 144"/>
        <xdr:cNvSpPr/>
      </xdr:nvSpPr>
      <xdr:spPr>
        <a:xfrm>
          <a:off x="15621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7383</xdr:rowOff>
    </xdr:from>
    <xdr:ext cx="736600" cy="259045"/>
    <xdr:sp macro="" textlink="">
      <xdr:nvSpPr>
        <xdr:cNvPr id="146" name="テキスト ボックス 145"/>
        <xdr:cNvSpPr txBox="1"/>
      </xdr:nvSpPr>
      <xdr:spPr>
        <a:xfrm>
          <a:off x="15290800" y="257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151638</xdr:rowOff>
    </xdr:from>
    <xdr:to>
      <xdr:col>74</xdr:col>
      <xdr:colOff>31750</xdr:colOff>
      <xdr:row>16</xdr:row>
      <xdr:rowOff>81788</xdr:rowOff>
    </xdr:to>
    <xdr:sp macro="" textlink="">
      <xdr:nvSpPr>
        <xdr:cNvPr id="147" name="楕円 146"/>
        <xdr:cNvSpPr/>
      </xdr:nvSpPr>
      <xdr:spPr>
        <a:xfrm>
          <a:off x="14732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48" name="テキスト ボックス 147"/>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21336</xdr:rowOff>
    </xdr:from>
    <xdr:to>
      <xdr:col>69</xdr:col>
      <xdr:colOff>142875</xdr:colOff>
      <xdr:row>16</xdr:row>
      <xdr:rowOff>122936</xdr:rowOff>
    </xdr:to>
    <xdr:sp macro="" textlink="">
      <xdr:nvSpPr>
        <xdr:cNvPr id="149" name="楕円 148"/>
        <xdr:cNvSpPr/>
      </xdr:nvSpPr>
      <xdr:spPr>
        <a:xfrm>
          <a:off x="13843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133113</xdr:rowOff>
    </xdr:from>
    <xdr:ext cx="762000" cy="259045"/>
    <xdr:sp macro="" textlink="">
      <xdr:nvSpPr>
        <xdr:cNvPr id="150" name="テキスト ボックス 149"/>
        <xdr:cNvSpPr txBox="1"/>
      </xdr:nvSpPr>
      <xdr:spPr>
        <a:xfrm>
          <a:off x="13512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51" name="楕円 150"/>
        <xdr:cNvSpPr/>
      </xdr:nvSpPr>
      <xdr:spPr>
        <a:xfrm>
          <a:off x="12954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52" name="テキスト ボックス 151"/>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類似団体平均と比較すると低い水準で推移しているが、今後は住民の高齢化に伴う老人福祉費等に係る扶助費の増加が懸念される。</a:t>
          </a:r>
        </a:p>
        <a:p>
          <a:r>
            <a:rPr kumimoji="1" lang="ja-JP" altLang="en-US" sz="1300">
              <a:latin typeface="ＭＳ Ｐゴシック" panose="020B0600070205080204" pitchFamily="50" charset="-128"/>
              <a:ea typeface="ＭＳ Ｐゴシック" panose="020B0600070205080204" pitchFamily="50" charset="-128"/>
            </a:rPr>
            <a:t>　高齢者の健康維持、フレイル予防、各種検診の受診率向上を図るなど、健康寿命の延伸に係る施策を推進し扶助費の抑制に努める。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12700</xdr:rowOff>
    </xdr:to>
    <xdr:cxnSp macro="">
      <xdr:nvCxnSpPr>
        <xdr:cNvPr id="185" name="直線コネクタ 184"/>
        <xdr:cNvCxnSpPr/>
      </xdr:nvCxnSpPr>
      <xdr:spPr>
        <a:xfrm>
          <a:off x="3987800" y="9404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54</xdr:row>
      <xdr:rowOff>146050</xdr:rowOff>
    </xdr:to>
    <xdr:cxnSp macro="">
      <xdr:nvCxnSpPr>
        <xdr:cNvPr id="188" name="直線コネクタ 187"/>
        <xdr:cNvCxnSpPr/>
      </xdr:nvCxnSpPr>
      <xdr:spPr>
        <a:xfrm>
          <a:off x="3098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55</xdr:row>
      <xdr:rowOff>50800</xdr:rowOff>
    </xdr:to>
    <xdr:cxnSp macro="">
      <xdr:nvCxnSpPr>
        <xdr:cNvPr id="191" name="直線コネクタ 190"/>
        <xdr:cNvCxnSpPr/>
      </xdr:nvCxnSpPr>
      <xdr:spPr>
        <a:xfrm flipV="1">
          <a:off x="2209800" y="9366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56</xdr:row>
      <xdr:rowOff>107950</xdr:rowOff>
    </xdr:to>
    <xdr:cxnSp macro="">
      <xdr:nvCxnSpPr>
        <xdr:cNvPr id="194" name="直線コネクタ 193"/>
        <xdr:cNvCxnSpPr/>
      </xdr:nvCxnSpPr>
      <xdr:spPr>
        <a:xfrm flipV="1">
          <a:off x="1320800" y="94805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4" name="楕円 203"/>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5" name="扶助費該当値テキスト"/>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6" name="楕円 205"/>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7" name="テキスト ボックス 206"/>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8" name="楕円 207"/>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9" name="テキスト ボックス 208"/>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0" name="楕円 209"/>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1" name="テキスト ボックス 210"/>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12" name="楕円 211"/>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213" name="テキスト ボックス 212"/>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年度は、経年変化として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中期を見通した財政計画では、介護認定者の増加による介護保険特別会計への給付費の繰出金が増加傾向となる方向で推計されていることから、給付費の抑制を図るべく、フレイル予防や新しい介護予防・日常生活支援総合事業を推進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77470</xdr:rowOff>
    </xdr:from>
    <xdr:to>
      <xdr:col>82</xdr:col>
      <xdr:colOff>107950</xdr:colOff>
      <xdr:row>55</xdr:row>
      <xdr:rowOff>153670</xdr:rowOff>
    </xdr:to>
    <xdr:cxnSp macro="">
      <xdr:nvCxnSpPr>
        <xdr:cNvPr id="246" name="直線コネクタ 245"/>
        <xdr:cNvCxnSpPr/>
      </xdr:nvCxnSpPr>
      <xdr:spPr>
        <a:xfrm flipV="1">
          <a:off x="15671800" y="95072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100330</xdr:rowOff>
    </xdr:from>
    <xdr:to>
      <xdr:col>78</xdr:col>
      <xdr:colOff>69850</xdr:colOff>
      <xdr:row>55</xdr:row>
      <xdr:rowOff>153670</xdr:rowOff>
    </xdr:to>
    <xdr:cxnSp macro="">
      <xdr:nvCxnSpPr>
        <xdr:cNvPr id="249" name="直線コネクタ 248"/>
        <xdr:cNvCxnSpPr/>
      </xdr:nvCxnSpPr>
      <xdr:spPr>
        <a:xfrm>
          <a:off x="14782800" y="9530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100330</xdr:rowOff>
    </xdr:from>
    <xdr:to>
      <xdr:col>73</xdr:col>
      <xdr:colOff>180975</xdr:colOff>
      <xdr:row>56</xdr:row>
      <xdr:rowOff>5080</xdr:rowOff>
    </xdr:to>
    <xdr:cxnSp macro="">
      <xdr:nvCxnSpPr>
        <xdr:cNvPr id="252" name="直線コネクタ 251"/>
        <xdr:cNvCxnSpPr/>
      </xdr:nvCxnSpPr>
      <xdr:spPr>
        <a:xfrm flipV="1">
          <a:off x="13893800" y="95300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xdr:rowOff>
    </xdr:from>
    <xdr:to>
      <xdr:col>69</xdr:col>
      <xdr:colOff>92075</xdr:colOff>
      <xdr:row>56</xdr:row>
      <xdr:rowOff>12700</xdr:rowOff>
    </xdr:to>
    <xdr:cxnSp macro="">
      <xdr:nvCxnSpPr>
        <xdr:cNvPr id="255" name="直線コネクタ 254"/>
        <xdr:cNvCxnSpPr/>
      </xdr:nvCxnSpPr>
      <xdr:spPr>
        <a:xfrm flipV="1">
          <a:off x="13004800" y="9606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65" name="楕円 264"/>
        <xdr:cNvSpPr/>
      </xdr:nvSpPr>
      <xdr:spPr>
        <a:xfrm>
          <a:off x="164592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43197</xdr:rowOff>
    </xdr:from>
    <xdr:ext cx="762000" cy="259045"/>
    <xdr:sp macro="" textlink="">
      <xdr:nvSpPr>
        <xdr:cNvPr id="266" name="その他該当値テキスト"/>
        <xdr:cNvSpPr txBox="1"/>
      </xdr:nvSpPr>
      <xdr:spPr>
        <a:xfrm>
          <a:off x="165989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67" name="楕円 266"/>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68" name="テキスト ボックス 267"/>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49530</xdr:rowOff>
    </xdr:from>
    <xdr:to>
      <xdr:col>74</xdr:col>
      <xdr:colOff>31750</xdr:colOff>
      <xdr:row>55</xdr:row>
      <xdr:rowOff>151130</xdr:rowOff>
    </xdr:to>
    <xdr:sp macro="" textlink="">
      <xdr:nvSpPr>
        <xdr:cNvPr id="269" name="楕円 268"/>
        <xdr:cNvSpPr/>
      </xdr:nvSpPr>
      <xdr:spPr>
        <a:xfrm>
          <a:off x="14732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161307</xdr:rowOff>
    </xdr:from>
    <xdr:ext cx="762000" cy="259045"/>
    <xdr:sp macro="" textlink="">
      <xdr:nvSpPr>
        <xdr:cNvPr id="270" name="テキスト ボックス 269"/>
        <xdr:cNvSpPr txBox="1"/>
      </xdr:nvSpPr>
      <xdr:spPr>
        <a:xfrm>
          <a:off x="14401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125730</xdr:rowOff>
    </xdr:from>
    <xdr:to>
      <xdr:col>69</xdr:col>
      <xdr:colOff>142875</xdr:colOff>
      <xdr:row>56</xdr:row>
      <xdr:rowOff>55880</xdr:rowOff>
    </xdr:to>
    <xdr:sp macro="" textlink="">
      <xdr:nvSpPr>
        <xdr:cNvPr id="271" name="楕円 270"/>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66057</xdr:rowOff>
    </xdr:from>
    <xdr:ext cx="762000" cy="259045"/>
    <xdr:sp macro="" textlink="">
      <xdr:nvSpPr>
        <xdr:cNvPr id="272" name="テキスト ボックス 271"/>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3" name="楕円 272"/>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4" name="テキスト ボックス 273"/>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広域消防やし尿･ごみ処理等の業務に係る一部事務組合に対する負担金が多く、昨年度との経年比較では、昨年度比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％増加し、経常収支比率が類似団体平均をわずかに上回った。</a:t>
          </a:r>
        </a:p>
        <a:p>
          <a:r>
            <a:rPr kumimoji="1" lang="ja-JP" altLang="en-US" sz="1300">
              <a:latin typeface="ＭＳ Ｐゴシック" panose="020B0600070205080204" pitchFamily="50" charset="-128"/>
              <a:ea typeface="ＭＳ Ｐゴシック" panose="020B0600070205080204" pitchFamily="50" charset="-128"/>
            </a:rPr>
            <a:t>　水道事業会計及び一部事務組合等には、引き続き徹底した行財政改革による負担金の抑制を求め、補助費等の抑制に努める。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120142</xdr:rowOff>
    </xdr:to>
    <xdr:cxnSp macro="">
      <xdr:nvCxnSpPr>
        <xdr:cNvPr id="304" name="直線コネクタ 303"/>
        <xdr:cNvCxnSpPr/>
      </xdr:nvCxnSpPr>
      <xdr:spPr>
        <a:xfrm>
          <a:off x="15671800" y="638149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37846</xdr:rowOff>
    </xdr:to>
    <xdr:cxnSp macro="">
      <xdr:nvCxnSpPr>
        <xdr:cNvPr id="307" name="直線コネクタ 306"/>
        <xdr:cNvCxnSpPr/>
      </xdr:nvCxnSpPr>
      <xdr:spPr>
        <a:xfrm>
          <a:off x="14782800" y="6381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138430</xdr:rowOff>
    </xdr:to>
    <xdr:cxnSp macro="">
      <xdr:nvCxnSpPr>
        <xdr:cNvPr id="310" name="直線コネクタ 309"/>
        <xdr:cNvCxnSpPr/>
      </xdr:nvCxnSpPr>
      <xdr:spPr>
        <a:xfrm flipV="1">
          <a:off x="13893800" y="63814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138430</xdr:rowOff>
    </xdr:from>
    <xdr:to>
      <xdr:col>69</xdr:col>
      <xdr:colOff>92075</xdr:colOff>
      <xdr:row>37</xdr:row>
      <xdr:rowOff>152146</xdr:rowOff>
    </xdr:to>
    <xdr:cxnSp macro="">
      <xdr:nvCxnSpPr>
        <xdr:cNvPr id="313" name="直線コネクタ 312"/>
        <xdr:cNvCxnSpPr/>
      </xdr:nvCxnSpPr>
      <xdr:spPr>
        <a:xfrm flipV="1">
          <a:off x="13004800" y="6482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5" name="テキスト ボックス 314"/>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7" name="テキスト ボックス 316"/>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3" name="楕円 322"/>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4" name="補助費等該当値テキスト"/>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5" name="楕円 324"/>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26" name="テキスト ボックス 325"/>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27" name="楕円 326"/>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28" name="テキスト ボックス 327"/>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29" name="楕円 328"/>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30" name="テキスト ボックス 329"/>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31" name="楕円 330"/>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2" name="テキスト ボックス 331"/>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公債費に係る経常収支比率は類似団体平均より高い数値で推移している。平成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年度が公債費のピーク期間になり、令和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年度から減少に転じる見込みであるが、大型公共事業も予定されていることから、今後も厳しい財政運営となることが想定される。</a:t>
          </a:r>
        </a:p>
        <a:p>
          <a:r>
            <a:rPr kumimoji="1" lang="ja-JP" altLang="en-US" sz="1300">
              <a:latin typeface="ＭＳ Ｐゴシック" panose="020B0600070205080204" pitchFamily="50" charset="-128"/>
              <a:ea typeface="ＭＳ Ｐゴシック" panose="020B0600070205080204" pitchFamily="50" charset="-128"/>
            </a:rPr>
            <a:t>　今後、大台町総合計画に基づき、緊急性と住民のニーズを把握した事業の選択と集中により、計画的な町債発行に努める。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127000</xdr:rowOff>
    </xdr:from>
    <xdr:to>
      <xdr:col>24</xdr:col>
      <xdr:colOff>25400</xdr:colOff>
      <xdr:row>77</xdr:row>
      <xdr:rowOff>127000</xdr:rowOff>
    </xdr:to>
    <xdr:cxnSp macro="">
      <xdr:nvCxnSpPr>
        <xdr:cNvPr id="364" name="直線コネクタ 363"/>
        <xdr:cNvCxnSpPr/>
      </xdr:nvCxnSpPr>
      <xdr:spPr>
        <a:xfrm>
          <a:off x="3987800" y="13328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96520</xdr:rowOff>
    </xdr:from>
    <xdr:to>
      <xdr:col>19</xdr:col>
      <xdr:colOff>187325</xdr:colOff>
      <xdr:row>77</xdr:row>
      <xdr:rowOff>127000</xdr:rowOff>
    </xdr:to>
    <xdr:cxnSp macro="">
      <xdr:nvCxnSpPr>
        <xdr:cNvPr id="367" name="直線コネクタ 366"/>
        <xdr:cNvCxnSpPr/>
      </xdr:nvCxnSpPr>
      <xdr:spPr>
        <a:xfrm>
          <a:off x="3098800" y="13298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96520</xdr:rowOff>
    </xdr:from>
    <xdr:to>
      <xdr:col>15</xdr:col>
      <xdr:colOff>98425</xdr:colOff>
      <xdr:row>77</xdr:row>
      <xdr:rowOff>104139</xdr:rowOff>
    </xdr:to>
    <xdr:cxnSp macro="">
      <xdr:nvCxnSpPr>
        <xdr:cNvPr id="370" name="直線コネクタ 369"/>
        <xdr:cNvCxnSpPr/>
      </xdr:nvCxnSpPr>
      <xdr:spPr>
        <a:xfrm flipV="1">
          <a:off x="2209800" y="132981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104139</xdr:rowOff>
    </xdr:from>
    <xdr:to>
      <xdr:col>11</xdr:col>
      <xdr:colOff>9525</xdr:colOff>
      <xdr:row>77</xdr:row>
      <xdr:rowOff>153670</xdr:rowOff>
    </xdr:to>
    <xdr:cxnSp macro="">
      <xdr:nvCxnSpPr>
        <xdr:cNvPr id="373" name="直線コネクタ 372"/>
        <xdr:cNvCxnSpPr/>
      </xdr:nvCxnSpPr>
      <xdr:spPr>
        <a:xfrm flipV="1">
          <a:off x="1320800" y="133057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83" name="楕円 382"/>
        <xdr:cNvSpPr/>
      </xdr:nvSpPr>
      <xdr:spPr>
        <a:xfrm>
          <a:off x="4775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48277</xdr:rowOff>
    </xdr:from>
    <xdr:ext cx="762000" cy="259045"/>
    <xdr:sp macro="" textlink="">
      <xdr:nvSpPr>
        <xdr:cNvPr id="384" name="公債費該当値テキスト"/>
        <xdr:cNvSpPr txBox="1"/>
      </xdr:nvSpPr>
      <xdr:spPr>
        <a:xfrm>
          <a:off x="4914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76200</xdr:rowOff>
    </xdr:from>
    <xdr:to>
      <xdr:col>20</xdr:col>
      <xdr:colOff>38100</xdr:colOff>
      <xdr:row>78</xdr:row>
      <xdr:rowOff>6350</xdr:rowOff>
    </xdr:to>
    <xdr:sp macro="" textlink="">
      <xdr:nvSpPr>
        <xdr:cNvPr id="385" name="楕円 384"/>
        <xdr:cNvSpPr/>
      </xdr:nvSpPr>
      <xdr:spPr>
        <a:xfrm>
          <a:off x="3937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162577</xdr:rowOff>
    </xdr:from>
    <xdr:ext cx="736600" cy="259045"/>
    <xdr:sp macro="" textlink="">
      <xdr:nvSpPr>
        <xdr:cNvPr id="386" name="テキスト ボックス 385"/>
        <xdr:cNvSpPr txBox="1"/>
      </xdr:nvSpPr>
      <xdr:spPr>
        <a:xfrm>
          <a:off x="3606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45720</xdr:rowOff>
    </xdr:from>
    <xdr:to>
      <xdr:col>15</xdr:col>
      <xdr:colOff>149225</xdr:colOff>
      <xdr:row>77</xdr:row>
      <xdr:rowOff>147320</xdr:rowOff>
    </xdr:to>
    <xdr:sp macro="" textlink="">
      <xdr:nvSpPr>
        <xdr:cNvPr id="387" name="楕円 386"/>
        <xdr:cNvSpPr/>
      </xdr:nvSpPr>
      <xdr:spPr>
        <a:xfrm>
          <a:off x="3048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132097</xdr:rowOff>
    </xdr:from>
    <xdr:ext cx="762000" cy="259045"/>
    <xdr:sp macro="" textlink="">
      <xdr:nvSpPr>
        <xdr:cNvPr id="388" name="テキスト ボックス 387"/>
        <xdr:cNvSpPr txBox="1"/>
      </xdr:nvSpPr>
      <xdr:spPr>
        <a:xfrm>
          <a:off x="2717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53339</xdr:rowOff>
    </xdr:from>
    <xdr:to>
      <xdr:col>11</xdr:col>
      <xdr:colOff>60325</xdr:colOff>
      <xdr:row>77</xdr:row>
      <xdr:rowOff>154939</xdr:rowOff>
    </xdr:to>
    <xdr:sp macro="" textlink="">
      <xdr:nvSpPr>
        <xdr:cNvPr id="389" name="楕円 388"/>
        <xdr:cNvSpPr/>
      </xdr:nvSpPr>
      <xdr:spPr>
        <a:xfrm>
          <a:off x="2159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139716</xdr:rowOff>
    </xdr:from>
    <xdr:ext cx="762000" cy="259045"/>
    <xdr:sp macro="" textlink="">
      <xdr:nvSpPr>
        <xdr:cNvPr id="390" name="テキスト ボックス 389"/>
        <xdr:cNvSpPr txBox="1"/>
      </xdr:nvSpPr>
      <xdr:spPr>
        <a:xfrm>
          <a:off x="1828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102870</xdr:rowOff>
    </xdr:from>
    <xdr:to>
      <xdr:col>6</xdr:col>
      <xdr:colOff>171450</xdr:colOff>
      <xdr:row>78</xdr:row>
      <xdr:rowOff>33020</xdr:rowOff>
    </xdr:to>
    <xdr:sp macro="" textlink="">
      <xdr:nvSpPr>
        <xdr:cNvPr id="391" name="楕円 390"/>
        <xdr:cNvSpPr/>
      </xdr:nvSpPr>
      <xdr:spPr>
        <a:xfrm>
          <a:off x="1270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17797</xdr:rowOff>
    </xdr:from>
    <xdr:ext cx="762000" cy="259045"/>
    <xdr:sp macro="" textlink="">
      <xdr:nvSpPr>
        <xdr:cNvPr id="392" name="テキスト ボックス 391"/>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a:t>
          </a:r>
          <a:r>
            <a:rPr kumimoji="1" lang="en-US" altLang="ja-JP" sz="1300">
              <a:latin typeface="ＭＳ Ｐゴシック" panose="020B0600070205080204" pitchFamily="50" charset="-128"/>
              <a:ea typeface="ＭＳ Ｐゴシック" panose="020B0600070205080204" pitchFamily="50" charset="-128"/>
            </a:rPr>
            <a:t>88.9</a:t>
          </a:r>
          <a:r>
            <a:rPr kumimoji="1" lang="ja-JP" altLang="en-US" sz="1300">
              <a:latin typeface="ＭＳ Ｐゴシック" panose="020B0600070205080204" pitchFamily="50" charset="-128"/>
              <a:ea typeface="ＭＳ Ｐゴシック" panose="020B0600070205080204" pitchFamily="50" charset="-128"/>
            </a:rPr>
            <a:t>％のうち公債費（</a:t>
          </a:r>
          <a:r>
            <a:rPr kumimoji="1" lang="en-US" altLang="ja-JP" sz="1300">
              <a:latin typeface="ＭＳ Ｐゴシック" panose="020B0600070205080204" pitchFamily="50" charset="-128"/>
              <a:ea typeface="ＭＳ Ｐゴシック" panose="020B0600070205080204" pitchFamily="50" charset="-128"/>
            </a:rPr>
            <a:t>21.5</a:t>
          </a:r>
          <a:r>
            <a:rPr kumimoji="1" lang="ja-JP" altLang="en-US" sz="1300">
              <a:latin typeface="ＭＳ Ｐゴシック" panose="020B0600070205080204" pitchFamily="50" charset="-128"/>
              <a:ea typeface="ＭＳ Ｐゴシック" panose="020B0600070205080204" pitchFamily="50" charset="-128"/>
            </a:rPr>
            <a:t>％）以外では、人件費が（</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％）、維持補修費（</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％）の順となっており、類似団体平均と比較しても</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％低くなっている。</a:t>
          </a:r>
        </a:p>
        <a:p>
          <a:r>
            <a:rPr kumimoji="1" lang="ja-JP" altLang="en-US" sz="1300">
              <a:latin typeface="ＭＳ Ｐゴシック" panose="020B0600070205080204" pitchFamily="50" charset="-128"/>
              <a:ea typeface="ＭＳ Ｐゴシック" panose="020B0600070205080204" pitchFamily="50" charset="-128"/>
            </a:rPr>
            <a:t>　今後も、引き続き行政の効率化等による経費抑制に努める。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69850</xdr:rowOff>
    </xdr:from>
    <xdr:to>
      <xdr:col>82</xdr:col>
      <xdr:colOff>107950</xdr:colOff>
      <xdr:row>76</xdr:row>
      <xdr:rowOff>142239</xdr:rowOff>
    </xdr:to>
    <xdr:cxnSp macro="">
      <xdr:nvCxnSpPr>
        <xdr:cNvPr id="425" name="直線コネクタ 424"/>
        <xdr:cNvCxnSpPr/>
      </xdr:nvCxnSpPr>
      <xdr:spPr>
        <a:xfrm>
          <a:off x="15671800" y="13100050"/>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119380</xdr:rowOff>
    </xdr:from>
    <xdr:to>
      <xdr:col>78</xdr:col>
      <xdr:colOff>69850</xdr:colOff>
      <xdr:row>76</xdr:row>
      <xdr:rowOff>69850</xdr:rowOff>
    </xdr:to>
    <xdr:cxnSp macro="">
      <xdr:nvCxnSpPr>
        <xdr:cNvPr id="428" name="直線コネクタ 427"/>
        <xdr:cNvCxnSpPr/>
      </xdr:nvCxnSpPr>
      <xdr:spPr>
        <a:xfrm>
          <a:off x="14782800" y="1297813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119380</xdr:rowOff>
    </xdr:from>
    <xdr:to>
      <xdr:col>73</xdr:col>
      <xdr:colOff>180975</xdr:colOff>
      <xdr:row>77</xdr:row>
      <xdr:rowOff>1270</xdr:rowOff>
    </xdr:to>
    <xdr:cxnSp macro="">
      <xdr:nvCxnSpPr>
        <xdr:cNvPr id="431" name="直線コネクタ 430"/>
        <xdr:cNvCxnSpPr/>
      </xdr:nvCxnSpPr>
      <xdr:spPr>
        <a:xfrm flipV="1">
          <a:off x="13893800" y="1297813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50800</xdr:rowOff>
    </xdr:to>
    <xdr:cxnSp macro="">
      <xdr:nvCxnSpPr>
        <xdr:cNvPr id="434" name="直線コネクタ 433"/>
        <xdr:cNvCxnSpPr/>
      </xdr:nvCxnSpPr>
      <xdr:spPr>
        <a:xfrm flipV="1">
          <a:off x="13004800" y="132029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38" name="テキスト ボックス 437"/>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44" name="楕円 443"/>
        <xdr:cNvSpPr/>
      </xdr:nvSpPr>
      <xdr:spPr>
        <a:xfrm>
          <a:off x="16459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107966</xdr:rowOff>
    </xdr:from>
    <xdr:ext cx="762000" cy="259045"/>
    <xdr:sp macro="" textlink="">
      <xdr:nvSpPr>
        <xdr:cNvPr id="445" name="公債費以外該当値テキスト"/>
        <xdr:cNvSpPr txBox="1"/>
      </xdr:nvSpPr>
      <xdr:spPr>
        <a:xfrm>
          <a:off x="165989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19050</xdr:rowOff>
    </xdr:from>
    <xdr:to>
      <xdr:col>78</xdr:col>
      <xdr:colOff>120650</xdr:colOff>
      <xdr:row>76</xdr:row>
      <xdr:rowOff>120650</xdr:rowOff>
    </xdr:to>
    <xdr:sp macro="" textlink="">
      <xdr:nvSpPr>
        <xdr:cNvPr id="446" name="楕円 445"/>
        <xdr:cNvSpPr/>
      </xdr:nvSpPr>
      <xdr:spPr>
        <a:xfrm>
          <a:off x="15621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130827</xdr:rowOff>
    </xdr:from>
    <xdr:ext cx="736600" cy="259045"/>
    <xdr:sp macro="" textlink="">
      <xdr:nvSpPr>
        <xdr:cNvPr id="447" name="テキスト ボックス 446"/>
        <xdr:cNvSpPr txBox="1"/>
      </xdr:nvSpPr>
      <xdr:spPr>
        <a:xfrm>
          <a:off x="15290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68580</xdr:rowOff>
    </xdr:from>
    <xdr:to>
      <xdr:col>74</xdr:col>
      <xdr:colOff>31750</xdr:colOff>
      <xdr:row>75</xdr:row>
      <xdr:rowOff>170180</xdr:rowOff>
    </xdr:to>
    <xdr:sp macro="" textlink="">
      <xdr:nvSpPr>
        <xdr:cNvPr id="448" name="楕円 447"/>
        <xdr:cNvSpPr/>
      </xdr:nvSpPr>
      <xdr:spPr>
        <a:xfrm>
          <a:off x="14732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8907</xdr:rowOff>
    </xdr:from>
    <xdr:ext cx="762000" cy="259045"/>
    <xdr:sp macro="" textlink="">
      <xdr:nvSpPr>
        <xdr:cNvPr id="449" name="テキスト ボックス 448"/>
        <xdr:cNvSpPr txBox="1"/>
      </xdr:nvSpPr>
      <xdr:spPr>
        <a:xfrm>
          <a:off x="14401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0" name="楕円 449"/>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51" name="テキスト ボックス 450"/>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0</xdr:rowOff>
    </xdr:from>
    <xdr:to>
      <xdr:col>65</xdr:col>
      <xdr:colOff>53975</xdr:colOff>
      <xdr:row>77</xdr:row>
      <xdr:rowOff>101600</xdr:rowOff>
    </xdr:to>
    <xdr:sp macro="" textlink="">
      <xdr:nvSpPr>
        <xdr:cNvPr id="452" name="楕円 451"/>
        <xdr:cNvSpPr/>
      </xdr:nvSpPr>
      <xdr:spPr>
        <a:xfrm>
          <a:off x="12954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111777</xdr:rowOff>
    </xdr:from>
    <xdr:ext cx="762000" cy="259045"/>
    <xdr:sp macro="" textlink="">
      <xdr:nvSpPr>
        <xdr:cNvPr id="453" name="テキスト ボックス 452"/>
        <xdr:cNvSpPr txBox="1"/>
      </xdr:nvSpPr>
      <xdr:spPr>
        <a:xfrm>
          <a:off x="12623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5088</xdr:rowOff>
    </xdr:from>
    <xdr:to>
      <xdr:col>29</xdr:col>
      <xdr:colOff>127000</xdr:colOff>
      <xdr:row>16</xdr:row>
      <xdr:rowOff>56355</xdr:rowOff>
    </xdr:to>
    <xdr:cxnSp macro="">
      <xdr:nvCxnSpPr>
        <xdr:cNvPr id="50" name="直線コネクタ 49"/>
        <xdr:cNvCxnSpPr/>
      </xdr:nvCxnSpPr>
      <xdr:spPr bwMode="auto">
        <a:xfrm flipV="1">
          <a:off x="5003800" y="2795913"/>
          <a:ext cx="647700" cy="51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55707</xdr:rowOff>
    </xdr:from>
    <xdr:to>
      <xdr:col>26</xdr:col>
      <xdr:colOff>50800</xdr:colOff>
      <xdr:row>16</xdr:row>
      <xdr:rowOff>56355</xdr:rowOff>
    </xdr:to>
    <xdr:cxnSp macro="">
      <xdr:nvCxnSpPr>
        <xdr:cNvPr id="53" name="直線コネクタ 52"/>
        <xdr:cNvCxnSpPr/>
      </xdr:nvCxnSpPr>
      <xdr:spPr bwMode="auto">
        <a:xfrm>
          <a:off x="4305300" y="2846532"/>
          <a:ext cx="698500" cy="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55707</xdr:rowOff>
    </xdr:from>
    <xdr:to>
      <xdr:col>22</xdr:col>
      <xdr:colOff>114300</xdr:colOff>
      <xdr:row>16</xdr:row>
      <xdr:rowOff>134704</xdr:rowOff>
    </xdr:to>
    <xdr:cxnSp macro="">
      <xdr:nvCxnSpPr>
        <xdr:cNvPr id="56" name="直線コネクタ 55"/>
        <xdr:cNvCxnSpPr/>
      </xdr:nvCxnSpPr>
      <xdr:spPr bwMode="auto">
        <a:xfrm flipV="1">
          <a:off x="3606800" y="2846532"/>
          <a:ext cx="698500" cy="78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134704</xdr:rowOff>
    </xdr:from>
    <xdr:to>
      <xdr:col>18</xdr:col>
      <xdr:colOff>177800</xdr:colOff>
      <xdr:row>17</xdr:row>
      <xdr:rowOff>14902</xdr:rowOff>
    </xdr:to>
    <xdr:cxnSp macro="">
      <xdr:nvCxnSpPr>
        <xdr:cNvPr id="59" name="直線コネクタ 58"/>
        <xdr:cNvCxnSpPr/>
      </xdr:nvCxnSpPr>
      <xdr:spPr bwMode="auto">
        <a:xfrm flipV="1">
          <a:off x="2908300" y="2925529"/>
          <a:ext cx="698500" cy="51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74566</xdr:rowOff>
    </xdr:from>
    <xdr:ext cx="762000" cy="259045"/>
    <xdr:sp macro="" textlink="">
      <xdr:nvSpPr>
        <xdr:cNvPr id="63" name="テキスト ボックス 62"/>
        <xdr:cNvSpPr txBox="1"/>
      </xdr:nvSpPr>
      <xdr:spPr>
        <a:xfrm>
          <a:off x="2527300" y="32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125738</xdr:rowOff>
    </xdr:from>
    <xdr:to>
      <xdr:col>29</xdr:col>
      <xdr:colOff>177800</xdr:colOff>
      <xdr:row>16</xdr:row>
      <xdr:rowOff>55888</xdr:rowOff>
    </xdr:to>
    <xdr:sp macro="" textlink="">
      <xdr:nvSpPr>
        <xdr:cNvPr id="69" name="楕円 68"/>
        <xdr:cNvSpPr/>
      </xdr:nvSpPr>
      <xdr:spPr bwMode="auto">
        <a:xfrm>
          <a:off x="5600700" y="2745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142265</xdr:rowOff>
    </xdr:from>
    <xdr:ext cx="762000" cy="259045"/>
    <xdr:sp macro="" textlink="">
      <xdr:nvSpPr>
        <xdr:cNvPr id="70" name="人口1人当たり決算額の推移該当値テキスト130"/>
        <xdr:cNvSpPr txBox="1"/>
      </xdr:nvSpPr>
      <xdr:spPr>
        <a:xfrm>
          <a:off x="5740400" y="259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5555</xdr:rowOff>
    </xdr:from>
    <xdr:to>
      <xdr:col>26</xdr:col>
      <xdr:colOff>101600</xdr:colOff>
      <xdr:row>16</xdr:row>
      <xdr:rowOff>107155</xdr:rowOff>
    </xdr:to>
    <xdr:sp macro="" textlink="">
      <xdr:nvSpPr>
        <xdr:cNvPr id="71" name="楕円 70"/>
        <xdr:cNvSpPr/>
      </xdr:nvSpPr>
      <xdr:spPr bwMode="auto">
        <a:xfrm>
          <a:off x="4953000" y="2796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117332</xdr:rowOff>
    </xdr:from>
    <xdr:ext cx="736600" cy="259045"/>
    <xdr:sp macro="" textlink="">
      <xdr:nvSpPr>
        <xdr:cNvPr id="72" name="テキスト ボックス 71"/>
        <xdr:cNvSpPr txBox="1"/>
      </xdr:nvSpPr>
      <xdr:spPr>
        <a:xfrm>
          <a:off x="4622800" y="25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4907</xdr:rowOff>
    </xdr:from>
    <xdr:to>
      <xdr:col>22</xdr:col>
      <xdr:colOff>165100</xdr:colOff>
      <xdr:row>16</xdr:row>
      <xdr:rowOff>106507</xdr:rowOff>
    </xdr:to>
    <xdr:sp macro="" textlink="">
      <xdr:nvSpPr>
        <xdr:cNvPr id="73" name="楕円 72"/>
        <xdr:cNvSpPr/>
      </xdr:nvSpPr>
      <xdr:spPr bwMode="auto">
        <a:xfrm>
          <a:off x="4254500" y="2795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116684</xdr:rowOff>
    </xdr:from>
    <xdr:ext cx="762000" cy="259045"/>
    <xdr:sp macro="" textlink="">
      <xdr:nvSpPr>
        <xdr:cNvPr id="74" name="テキスト ボックス 73"/>
        <xdr:cNvSpPr txBox="1"/>
      </xdr:nvSpPr>
      <xdr:spPr>
        <a:xfrm>
          <a:off x="3924300" y="25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83904</xdr:rowOff>
    </xdr:from>
    <xdr:to>
      <xdr:col>19</xdr:col>
      <xdr:colOff>38100</xdr:colOff>
      <xdr:row>17</xdr:row>
      <xdr:rowOff>14054</xdr:rowOff>
    </xdr:to>
    <xdr:sp macro="" textlink="">
      <xdr:nvSpPr>
        <xdr:cNvPr id="75" name="楕円 74"/>
        <xdr:cNvSpPr/>
      </xdr:nvSpPr>
      <xdr:spPr bwMode="auto">
        <a:xfrm>
          <a:off x="3556000" y="2874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24231</xdr:rowOff>
    </xdr:from>
    <xdr:ext cx="762000" cy="259045"/>
    <xdr:sp macro="" textlink="">
      <xdr:nvSpPr>
        <xdr:cNvPr id="76" name="テキスト ボックス 75"/>
        <xdr:cNvSpPr txBox="1"/>
      </xdr:nvSpPr>
      <xdr:spPr>
        <a:xfrm>
          <a:off x="3225800" y="264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135552</xdr:rowOff>
    </xdr:from>
    <xdr:to>
      <xdr:col>15</xdr:col>
      <xdr:colOff>101600</xdr:colOff>
      <xdr:row>17</xdr:row>
      <xdr:rowOff>65702</xdr:rowOff>
    </xdr:to>
    <xdr:sp macro="" textlink="">
      <xdr:nvSpPr>
        <xdr:cNvPr id="77" name="楕円 76"/>
        <xdr:cNvSpPr/>
      </xdr:nvSpPr>
      <xdr:spPr bwMode="auto">
        <a:xfrm>
          <a:off x="2857500" y="2926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75879</xdr:rowOff>
    </xdr:from>
    <xdr:ext cx="762000" cy="259045"/>
    <xdr:sp macro="" textlink="">
      <xdr:nvSpPr>
        <xdr:cNvPr id="78" name="テキスト ボックス 77"/>
        <xdr:cNvSpPr txBox="1"/>
      </xdr:nvSpPr>
      <xdr:spPr>
        <a:xfrm>
          <a:off x="2527300" y="2695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329213</xdr:rowOff>
    </xdr:from>
    <xdr:to>
      <xdr:col>29</xdr:col>
      <xdr:colOff>127000</xdr:colOff>
      <xdr:row>36</xdr:row>
      <xdr:rowOff>11329</xdr:rowOff>
    </xdr:to>
    <xdr:cxnSp macro="">
      <xdr:nvCxnSpPr>
        <xdr:cNvPr id="114" name="直線コネクタ 113"/>
        <xdr:cNvCxnSpPr/>
      </xdr:nvCxnSpPr>
      <xdr:spPr bwMode="auto">
        <a:xfrm flipV="1">
          <a:off x="5003800" y="6939563"/>
          <a:ext cx="647700" cy="25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11329</xdr:rowOff>
    </xdr:from>
    <xdr:to>
      <xdr:col>26</xdr:col>
      <xdr:colOff>50800</xdr:colOff>
      <xdr:row>36</xdr:row>
      <xdr:rowOff>43120</xdr:rowOff>
    </xdr:to>
    <xdr:cxnSp macro="">
      <xdr:nvCxnSpPr>
        <xdr:cNvPr id="117" name="直線コネクタ 116"/>
        <xdr:cNvCxnSpPr/>
      </xdr:nvCxnSpPr>
      <xdr:spPr bwMode="auto">
        <a:xfrm flipV="1">
          <a:off x="4305300" y="6964579"/>
          <a:ext cx="698500" cy="31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43120</xdr:rowOff>
    </xdr:from>
    <xdr:to>
      <xdr:col>22</xdr:col>
      <xdr:colOff>114300</xdr:colOff>
      <xdr:row>36</xdr:row>
      <xdr:rowOff>145810</xdr:rowOff>
    </xdr:to>
    <xdr:cxnSp macro="">
      <xdr:nvCxnSpPr>
        <xdr:cNvPr id="120" name="直線コネクタ 119"/>
        <xdr:cNvCxnSpPr/>
      </xdr:nvCxnSpPr>
      <xdr:spPr bwMode="auto">
        <a:xfrm flipV="1">
          <a:off x="3606800" y="6996370"/>
          <a:ext cx="698500" cy="102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77100</xdr:rowOff>
    </xdr:from>
    <xdr:to>
      <xdr:col>18</xdr:col>
      <xdr:colOff>177800</xdr:colOff>
      <xdr:row>36</xdr:row>
      <xdr:rowOff>145810</xdr:rowOff>
    </xdr:to>
    <xdr:cxnSp macro="">
      <xdr:nvCxnSpPr>
        <xdr:cNvPr id="123" name="直線コネクタ 122"/>
        <xdr:cNvCxnSpPr/>
      </xdr:nvCxnSpPr>
      <xdr:spPr bwMode="auto">
        <a:xfrm>
          <a:off x="2908300" y="7030350"/>
          <a:ext cx="698500" cy="68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9921</xdr:rowOff>
    </xdr:from>
    <xdr:ext cx="762000" cy="259045"/>
    <xdr:sp macro="" textlink="">
      <xdr:nvSpPr>
        <xdr:cNvPr id="127" name="テキスト ボックス 126"/>
        <xdr:cNvSpPr txBox="1"/>
      </xdr:nvSpPr>
      <xdr:spPr>
        <a:xfrm>
          <a:off x="25273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278413</xdr:rowOff>
    </xdr:from>
    <xdr:to>
      <xdr:col>29</xdr:col>
      <xdr:colOff>177800</xdr:colOff>
      <xdr:row>36</xdr:row>
      <xdr:rowOff>37113</xdr:rowOff>
    </xdr:to>
    <xdr:sp macro="" textlink="">
      <xdr:nvSpPr>
        <xdr:cNvPr id="133" name="楕円 132"/>
        <xdr:cNvSpPr/>
      </xdr:nvSpPr>
      <xdr:spPr bwMode="auto">
        <a:xfrm>
          <a:off x="5600700" y="6888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123490</xdr:rowOff>
    </xdr:from>
    <xdr:ext cx="762000" cy="259045"/>
    <xdr:sp macro="" textlink="">
      <xdr:nvSpPr>
        <xdr:cNvPr id="134" name="人口1人当たり決算額の推移該当値テキスト445"/>
        <xdr:cNvSpPr txBox="1"/>
      </xdr:nvSpPr>
      <xdr:spPr>
        <a:xfrm>
          <a:off x="5740400" y="673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303429</xdr:rowOff>
    </xdr:from>
    <xdr:to>
      <xdr:col>26</xdr:col>
      <xdr:colOff>101600</xdr:colOff>
      <xdr:row>36</xdr:row>
      <xdr:rowOff>62129</xdr:rowOff>
    </xdr:to>
    <xdr:sp macro="" textlink="">
      <xdr:nvSpPr>
        <xdr:cNvPr id="135" name="楕円 134"/>
        <xdr:cNvSpPr/>
      </xdr:nvSpPr>
      <xdr:spPr bwMode="auto">
        <a:xfrm>
          <a:off x="4953000" y="6913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72306</xdr:rowOff>
    </xdr:from>
    <xdr:ext cx="736600" cy="259045"/>
    <xdr:sp macro="" textlink="">
      <xdr:nvSpPr>
        <xdr:cNvPr id="136" name="テキスト ボックス 135"/>
        <xdr:cNvSpPr txBox="1"/>
      </xdr:nvSpPr>
      <xdr:spPr>
        <a:xfrm>
          <a:off x="4622800" y="6682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335220</xdr:rowOff>
    </xdr:from>
    <xdr:to>
      <xdr:col>22</xdr:col>
      <xdr:colOff>165100</xdr:colOff>
      <xdr:row>36</xdr:row>
      <xdr:rowOff>93920</xdr:rowOff>
    </xdr:to>
    <xdr:sp macro="" textlink="">
      <xdr:nvSpPr>
        <xdr:cNvPr id="137" name="楕円 136"/>
        <xdr:cNvSpPr/>
      </xdr:nvSpPr>
      <xdr:spPr bwMode="auto">
        <a:xfrm>
          <a:off x="4254500" y="6945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104097</xdr:rowOff>
    </xdr:from>
    <xdr:ext cx="762000" cy="259045"/>
    <xdr:sp macro="" textlink="">
      <xdr:nvSpPr>
        <xdr:cNvPr id="138" name="テキスト ボックス 137"/>
        <xdr:cNvSpPr txBox="1"/>
      </xdr:nvSpPr>
      <xdr:spPr>
        <a:xfrm>
          <a:off x="3924300" y="671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95010</xdr:rowOff>
    </xdr:from>
    <xdr:to>
      <xdr:col>19</xdr:col>
      <xdr:colOff>38100</xdr:colOff>
      <xdr:row>37</xdr:row>
      <xdr:rowOff>25160</xdr:rowOff>
    </xdr:to>
    <xdr:sp macro="" textlink="">
      <xdr:nvSpPr>
        <xdr:cNvPr id="139" name="楕円 138"/>
        <xdr:cNvSpPr/>
      </xdr:nvSpPr>
      <xdr:spPr bwMode="auto">
        <a:xfrm>
          <a:off x="3556000" y="7048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9937</xdr:rowOff>
    </xdr:from>
    <xdr:ext cx="762000" cy="259045"/>
    <xdr:sp macro="" textlink="">
      <xdr:nvSpPr>
        <xdr:cNvPr id="140" name="テキスト ボックス 139"/>
        <xdr:cNvSpPr txBox="1"/>
      </xdr:nvSpPr>
      <xdr:spPr>
        <a:xfrm>
          <a:off x="3225800" y="71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26300</xdr:rowOff>
    </xdr:from>
    <xdr:to>
      <xdr:col>15</xdr:col>
      <xdr:colOff>101600</xdr:colOff>
      <xdr:row>36</xdr:row>
      <xdr:rowOff>127900</xdr:rowOff>
    </xdr:to>
    <xdr:sp macro="" textlink="">
      <xdr:nvSpPr>
        <xdr:cNvPr id="141" name="楕円 140"/>
        <xdr:cNvSpPr/>
      </xdr:nvSpPr>
      <xdr:spPr bwMode="auto">
        <a:xfrm>
          <a:off x="2857500" y="6979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138077</xdr:rowOff>
    </xdr:from>
    <xdr:ext cx="762000" cy="259045"/>
    <xdr:sp macro="" textlink="">
      <xdr:nvSpPr>
        <xdr:cNvPr id="142" name="テキスト ボックス 141"/>
        <xdr:cNvSpPr txBox="1"/>
      </xdr:nvSpPr>
      <xdr:spPr>
        <a:xfrm>
          <a:off x="2527300" y="674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8,411
8,284
362.86
8,915,711
8,639,198
244,136
4,956,072
6,761,908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132034</xdr:rowOff>
    </xdr:from>
    <xdr:to>
      <xdr:col>24</xdr:col>
      <xdr:colOff>63500</xdr:colOff>
      <xdr:row>34</xdr:row>
      <xdr:rowOff>61976</xdr:rowOff>
    </xdr:to>
    <xdr:cxnSp macro="">
      <xdr:nvCxnSpPr>
        <xdr:cNvPr id="61" name="直線コネクタ 60"/>
        <xdr:cNvCxnSpPr/>
      </xdr:nvCxnSpPr>
      <xdr:spPr>
        <a:xfrm flipV="1">
          <a:off x="3797300" y="5789884"/>
          <a:ext cx="838200" cy="10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61976</xdr:rowOff>
    </xdr:from>
    <xdr:to>
      <xdr:col>19</xdr:col>
      <xdr:colOff>177800</xdr:colOff>
      <xdr:row>34</xdr:row>
      <xdr:rowOff>69451</xdr:rowOff>
    </xdr:to>
    <xdr:cxnSp macro="">
      <xdr:nvCxnSpPr>
        <xdr:cNvPr id="64" name="直線コネクタ 63"/>
        <xdr:cNvCxnSpPr/>
      </xdr:nvCxnSpPr>
      <xdr:spPr>
        <a:xfrm flipV="1">
          <a:off x="2908300" y="5891276"/>
          <a:ext cx="889000" cy="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69451</xdr:rowOff>
    </xdr:from>
    <xdr:to>
      <xdr:col>15</xdr:col>
      <xdr:colOff>50800</xdr:colOff>
      <xdr:row>34</xdr:row>
      <xdr:rowOff>122220</xdr:rowOff>
    </xdr:to>
    <xdr:cxnSp macro="">
      <xdr:nvCxnSpPr>
        <xdr:cNvPr id="67" name="直線コネクタ 66"/>
        <xdr:cNvCxnSpPr/>
      </xdr:nvCxnSpPr>
      <xdr:spPr>
        <a:xfrm flipV="1">
          <a:off x="2019300" y="5898751"/>
          <a:ext cx="889000" cy="5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122220</xdr:rowOff>
    </xdr:from>
    <xdr:to>
      <xdr:col>10</xdr:col>
      <xdr:colOff>114300</xdr:colOff>
      <xdr:row>35</xdr:row>
      <xdr:rowOff>102476</xdr:rowOff>
    </xdr:to>
    <xdr:cxnSp macro="">
      <xdr:nvCxnSpPr>
        <xdr:cNvPr id="70" name="直線コネクタ 69"/>
        <xdr:cNvCxnSpPr/>
      </xdr:nvCxnSpPr>
      <xdr:spPr>
        <a:xfrm flipV="1">
          <a:off x="1130300" y="5951520"/>
          <a:ext cx="889000" cy="1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81234</xdr:rowOff>
    </xdr:from>
    <xdr:to>
      <xdr:col>24</xdr:col>
      <xdr:colOff>114300</xdr:colOff>
      <xdr:row>34</xdr:row>
      <xdr:rowOff>11384</xdr:rowOff>
    </xdr:to>
    <xdr:sp macro="" textlink="">
      <xdr:nvSpPr>
        <xdr:cNvPr id="80" name="楕円 79"/>
        <xdr:cNvSpPr/>
      </xdr:nvSpPr>
      <xdr:spPr>
        <a:xfrm>
          <a:off x="4584700" y="573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104111</xdr:rowOff>
    </xdr:from>
    <xdr:ext cx="599010" cy="259045"/>
    <xdr:sp macro="" textlink="">
      <xdr:nvSpPr>
        <xdr:cNvPr id="81" name="人件費該当値テキスト"/>
        <xdr:cNvSpPr txBox="1"/>
      </xdr:nvSpPr>
      <xdr:spPr>
        <a:xfrm>
          <a:off x="4686300" y="55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11176</xdr:rowOff>
    </xdr:from>
    <xdr:to>
      <xdr:col>20</xdr:col>
      <xdr:colOff>38100</xdr:colOff>
      <xdr:row>34</xdr:row>
      <xdr:rowOff>112776</xdr:rowOff>
    </xdr:to>
    <xdr:sp macro="" textlink="">
      <xdr:nvSpPr>
        <xdr:cNvPr id="82" name="楕円 81"/>
        <xdr:cNvSpPr/>
      </xdr:nvSpPr>
      <xdr:spPr>
        <a:xfrm>
          <a:off x="3746500" y="58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129303</xdr:rowOff>
    </xdr:from>
    <xdr:ext cx="599010" cy="259045"/>
    <xdr:sp macro="" textlink="">
      <xdr:nvSpPr>
        <xdr:cNvPr id="83" name="テキスト ボックス 82"/>
        <xdr:cNvSpPr txBox="1"/>
      </xdr:nvSpPr>
      <xdr:spPr>
        <a:xfrm>
          <a:off x="3497795" y="561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18651</xdr:rowOff>
    </xdr:from>
    <xdr:to>
      <xdr:col>15</xdr:col>
      <xdr:colOff>101600</xdr:colOff>
      <xdr:row>34</xdr:row>
      <xdr:rowOff>120251</xdr:rowOff>
    </xdr:to>
    <xdr:sp macro="" textlink="">
      <xdr:nvSpPr>
        <xdr:cNvPr id="84" name="楕円 83"/>
        <xdr:cNvSpPr/>
      </xdr:nvSpPr>
      <xdr:spPr>
        <a:xfrm>
          <a:off x="2857500" y="584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136778</xdr:rowOff>
    </xdr:from>
    <xdr:ext cx="599010" cy="259045"/>
    <xdr:sp macro="" textlink="">
      <xdr:nvSpPr>
        <xdr:cNvPr id="85" name="テキスト ボックス 84"/>
        <xdr:cNvSpPr txBox="1"/>
      </xdr:nvSpPr>
      <xdr:spPr>
        <a:xfrm>
          <a:off x="2608795" y="562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71420</xdr:rowOff>
    </xdr:from>
    <xdr:to>
      <xdr:col>10</xdr:col>
      <xdr:colOff>165100</xdr:colOff>
      <xdr:row>35</xdr:row>
      <xdr:rowOff>1570</xdr:rowOff>
    </xdr:to>
    <xdr:sp macro="" textlink="">
      <xdr:nvSpPr>
        <xdr:cNvPr id="86" name="楕円 85"/>
        <xdr:cNvSpPr/>
      </xdr:nvSpPr>
      <xdr:spPr>
        <a:xfrm>
          <a:off x="1968500" y="590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18097</xdr:rowOff>
    </xdr:from>
    <xdr:ext cx="599010" cy="259045"/>
    <xdr:sp macro="" textlink="">
      <xdr:nvSpPr>
        <xdr:cNvPr id="87" name="テキスト ボックス 86"/>
        <xdr:cNvSpPr txBox="1"/>
      </xdr:nvSpPr>
      <xdr:spPr>
        <a:xfrm>
          <a:off x="1719795" y="567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51676</xdr:rowOff>
    </xdr:from>
    <xdr:to>
      <xdr:col>6</xdr:col>
      <xdr:colOff>38100</xdr:colOff>
      <xdr:row>35</xdr:row>
      <xdr:rowOff>153276</xdr:rowOff>
    </xdr:to>
    <xdr:sp macro="" textlink="">
      <xdr:nvSpPr>
        <xdr:cNvPr id="88" name="楕円 87"/>
        <xdr:cNvSpPr/>
      </xdr:nvSpPr>
      <xdr:spPr>
        <a:xfrm>
          <a:off x="1079500" y="605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169803</xdr:rowOff>
    </xdr:from>
    <xdr:ext cx="599010" cy="259045"/>
    <xdr:sp macro="" textlink="">
      <xdr:nvSpPr>
        <xdr:cNvPr id="89" name="テキスト ボックス 88"/>
        <xdr:cNvSpPr txBox="1"/>
      </xdr:nvSpPr>
      <xdr:spPr>
        <a:xfrm>
          <a:off x="830795" y="582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54344</xdr:rowOff>
    </xdr:from>
    <xdr:to>
      <xdr:col>24</xdr:col>
      <xdr:colOff>63500</xdr:colOff>
      <xdr:row>58</xdr:row>
      <xdr:rowOff>66777</xdr:rowOff>
    </xdr:to>
    <xdr:cxnSp macro="">
      <xdr:nvCxnSpPr>
        <xdr:cNvPr id="120" name="直線コネクタ 119"/>
        <xdr:cNvCxnSpPr/>
      </xdr:nvCxnSpPr>
      <xdr:spPr>
        <a:xfrm flipV="1">
          <a:off x="3797300" y="9998444"/>
          <a:ext cx="838200" cy="1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66777</xdr:rowOff>
    </xdr:from>
    <xdr:to>
      <xdr:col>19</xdr:col>
      <xdr:colOff>177800</xdr:colOff>
      <xdr:row>58</xdr:row>
      <xdr:rowOff>79247</xdr:rowOff>
    </xdr:to>
    <xdr:cxnSp macro="">
      <xdr:nvCxnSpPr>
        <xdr:cNvPr id="123" name="直線コネクタ 122"/>
        <xdr:cNvCxnSpPr/>
      </xdr:nvCxnSpPr>
      <xdr:spPr>
        <a:xfrm flipV="1">
          <a:off x="2908300" y="10010877"/>
          <a:ext cx="889000" cy="1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79247</xdr:rowOff>
    </xdr:from>
    <xdr:to>
      <xdr:col>15</xdr:col>
      <xdr:colOff>50800</xdr:colOff>
      <xdr:row>58</xdr:row>
      <xdr:rowOff>93582</xdr:rowOff>
    </xdr:to>
    <xdr:cxnSp macro="">
      <xdr:nvCxnSpPr>
        <xdr:cNvPr id="126" name="直線コネクタ 125"/>
        <xdr:cNvCxnSpPr/>
      </xdr:nvCxnSpPr>
      <xdr:spPr>
        <a:xfrm flipV="1">
          <a:off x="2019300" y="10023347"/>
          <a:ext cx="889000" cy="1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93582</xdr:rowOff>
    </xdr:from>
    <xdr:to>
      <xdr:col>10</xdr:col>
      <xdr:colOff>114300</xdr:colOff>
      <xdr:row>58</xdr:row>
      <xdr:rowOff>108999</xdr:rowOff>
    </xdr:to>
    <xdr:cxnSp macro="">
      <xdr:nvCxnSpPr>
        <xdr:cNvPr id="129" name="直線コネクタ 128"/>
        <xdr:cNvCxnSpPr/>
      </xdr:nvCxnSpPr>
      <xdr:spPr>
        <a:xfrm flipV="1">
          <a:off x="1130300" y="10037682"/>
          <a:ext cx="889000" cy="1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3544</xdr:rowOff>
    </xdr:from>
    <xdr:to>
      <xdr:col>24</xdr:col>
      <xdr:colOff>114300</xdr:colOff>
      <xdr:row>58</xdr:row>
      <xdr:rowOff>105144</xdr:rowOff>
    </xdr:to>
    <xdr:sp macro="" textlink="">
      <xdr:nvSpPr>
        <xdr:cNvPr id="139" name="楕円 138"/>
        <xdr:cNvSpPr/>
      </xdr:nvSpPr>
      <xdr:spPr>
        <a:xfrm>
          <a:off x="4584700" y="994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122800</xdr:rowOff>
    </xdr:from>
    <xdr:ext cx="599010" cy="259045"/>
    <xdr:sp macro="" textlink="">
      <xdr:nvSpPr>
        <xdr:cNvPr id="140" name="物件費該当値テキスト"/>
        <xdr:cNvSpPr txBox="1"/>
      </xdr:nvSpPr>
      <xdr:spPr>
        <a:xfrm>
          <a:off x="4686300" y="989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15977</xdr:rowOff>
    </xdr:from>
    <xdr:to>
      <xdr:col>20</xdr:col>
      <xdr:colOff>38100</xdr:colOff>
      <xdr:row>58</xdr:row>
      <xdr:rowOff>117577</xdr:rowOff>
    </xdr:to>
    <xdr:sp macro="" textlink="">
      <xdr:nvSpPr>
        <xdr:cNvPr id="141" name="楕円 140"/>
        <xdr:cNvSpPr/>
      </xdr:nvSpPr>
      <xdr:spPr>
        <a:xfrm>
          <a:off x="3746500" y="996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108704</xdr:rowOff>
    </xdr:from>
    <xdr:ext cx="599010" cy="259045"/>
    <xdr:sp macro="" textlink="">
      <xdr:nvSpPr>
        <xdr:cNvPr id="142" name="テキスト ボックス 141"/>
        <xdr:cNvSpPr txBox="1"/>
      </xdr:nvSpPr>
      <xdr:spPr>
        <a:xfrm>
          <a:off x="3497795" y="100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28447</xdr:rowOff>
    </xdr:from>
    <xdr:to>
      <xdr:col>15</xdr:col>
      <xdr:colOff>101600</xdr:colOff>
      <xdr:row>58</xdr:row>
      <xdr:rowOff>130047</xdr:rowOff>
    </xdr:to>
    <xdr:sp macro="" textlink="">
      <xdr:nvSpPr>
        <xdr:cNvPr id="143" name="楕円 142"/>
        <xdr:cNvSpPr/>
      </xdr:nvSpPr>
      <xdr:spPr>
        <a:xfrm>
          <a:off x="2857500" y="997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121174</xdr:rowOff>
    </xdr:from>
    <xdr:ext cx="599010" cy="259045"/>
    <xdr:sp macro="" textlink="">
      <xdr:nvSpPr>
        <xdr:cNvPr id="144" name="テキスト ボックス 143"/>
        <xdr:cNvSpPr txBox="1"/>
      </xdr:nvSpPr>
      <xdr:spPr>
        <a:xfrm>
          <a:off x="2608795" y="10065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42782</xdr:rowOff>
    </xdr:from>
    <xdr:to>
      <xdr:col>10</xdr:col>
      <xdr:colOff>165100</xdr:colOff>
      <xdr:row>58</xdr:row>
      <xdr:rowOff>144382</xdr:rowOff>
    </xdr:to>
    <xdr:sp macro="" textlink="">
      <xdr:nvSpPr>
        <xdr:cNvPr id="145" name="楕円 144"/>
        <xdr:cNvSpPr/>
      </xdr:nvSpPr>
      <xdr:spPr>
        <a:xfrm>
          <a:off x="1968500" y="998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135509</xdr:rowOff>
    </xdr:from>
    <xdr:ext cx="599010" cy="259045"/>
    <xdr:sp macro="" textlink="">
      <xdr:nvSpPr>
        <xdr:cNvPr id="146" name="テキスト ボックス 145"/>
        <xdr:cNvSpPr txBox="1"/>
      </xdr:nvSpPr>
      <xdr:spPr>
        <a:xfrm>
          <a:off x="1719795" y="1007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58199</xdr:rowOff>
    </xdr:from>
    <xdr:to>
      <xdr:col>6</xdr:col>
      <xdr:colOff>38100</xdr:colOff>
      <xdr:row>58</xdr:row>
      <xdr:rowOff>159799</xdr:rowOff>
    </xdr:to>
    <xdr:sp macro="" textlink="">
      <xdr:nvSpPr>
        <xdr:cNvPr id="147" name="楕円 146"/>
        <xdr:cNvSpPr/>
      </xdr:nvSpPr>
      <xdr:spPr>
        <a:xfrm>
          <a:off x="1079500" y="1000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150926</xdr:rowOff>
    </xdr:from>
    <xdr:ext cx="534377" cy="259045"/>
    <xdr:sp macro="" textlink="">
      <xdr:nvSpPr>
        <xdr:cNvPr id="148" name="テキスト ボックス 147"/>
        <xdr:cNvSpPr txBox="1"/>
      </xdr:nvSpPr>
      <xdr:spPr>
        <a:xfrm>
          <a:off x="863111" y="1009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91160</xdr:rowOff>
    </xdr:from>
    <xdr:to>
      <xdr:col>24</xdr:col>
      <xdr:colOff>63500</xdr:colOff>
      <xdr:row>78</xdr:row>
      <xdr:rowOff>107981</xdr:rowOff>
    </xdr:to>
    <xdr:cxnSp macro="">
      <xdr:nvCxnSpPr>
        <xdr:cNvPr id="177" name="直線コネクタ 176"/>
        <xdr:cNvCxnSpPr/>
      </xdr:nvCxnSpPr>
      <xdr:spPr>
        <a:xfrm flipV="1">
          <a:off x="3797300" y="13464260"/>
          <a:ext cx="838200" cy="1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107981</xdr:rowOff>
    </xdr:from>
    <xdr:to>
      <xdr:col>19</xdr:col>
      <xdr:colOff>177800</xdr:colOff>
      <xdr:row>78</xdr:row>
      <xdr:rowOff>113430</xdr:rowOff>
    </xdr:to>
    <xdr:cxnSp macro="">
      <xdr:nvCxnSpPr>
        <xdr:cNvPr id="180" name="直線コネクタ 179"/>
        <xdr:cNvCxnSpPr/>
      </xdr:nvCxnSpPr>
      <xdr:spPr>
        <a:xfrm flipV="1">
          <a:off x="2908300" y="13481081"/>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113430</xdr:rowOff>
    </xdr:from>
    <xdr:to>
      <xdr:col>15</xdr:col>
      <xdr:colOff>50800</xdr:colOff>
      <xdr:row>78</xdr:row>
      <xdr:rowOff>121622</xdr:rowOff>
    </xdr:to>
    <xdr:cxnSp macro="">
      <xdr:nvCxnSpPr>
        <xdr:cNvPr id="183" name="直線コネクタ 182"/>
        <xdr:cNvCxnSpPr/>
      </xdr:nvCxnSpPr>
      <xdr:spPr>
        <a:xfrm flipV="1">
          <a:off x="2019300" y="13486530"/>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121622</xdr:rowOff>
    </xdr:from>
    <xdr:to>
      <xdr:col>10</xdr:col>
      <xdr:colOff>114300</xdr:colOff>
      <xdr:row>78</xdr:row>
      <xdr:rowOff>136423</xdr:rowOff>
    </xdr:to>
    <xdr:cxnSp macro="">
      <xdr:nvCxnSpPr>
        <xdr:cNvPr id="186" name="直線コネクタ 185"/>
        <xdr:cNvCxnSpPr/>
      </xdr:nvCxnSpPr>
      <xdr:spPr>
        <a:xfrm flipV="1">
          <a:off x="1130300" y="13494722"/>
          <a:ext cx="889000" cy="1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40360</xdr:rowOff>
    </xdr:from>
    <xdr:to>
      <xdr:col>24</xdr:col>
      <xdr:colOff>114300</xdr:colOff>
      <xdr:row>78</xdr:row>
      <xdr:rowOff>141960</xdr:rowOff>
    </xdr:to>
    <xdr:sp macro="" textlink="">
      <xdr:nvSpPr>
        <xdr:cNvPr id="196" name="楕円 195"/>
        <xdr:cNvSpPr/>
      </xdr:nvSpPr>
      <xdr:spPr>
        <a:xfrm>
          <a:off x="4584700" y="1341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126737</xdr:rowOff>
    </xdr:from>
    <xdr:ext cx="469744" cy="259045"/>
    <xdr:sp macro="" textlink="">
      <xdr:nvSpPr>
        <xdr:cNvPr id="197" name="維持補修費該当値テキスト"/>
        <xdr:cNvSpPr txBox="1"/>
      </xdr:nvSpPr>
      <xdr:spPr>
        <a:xfrm>
          <a:off x="4686300" y="1332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57181</xdr:rowOff>
    </xdr:from>
    <xdr:to>
      <xdr:col>20</xdr:col>
      <xdr:colOff>38100</xdr:colOff>
      <xdr:row>78</xdr:row>
      <xdr:rowOff>158781</xdr:rowOff>
    </xdr:to>
    <xdr:sp macro="" textlink="">
      <xdr:nvSpPr>
        <xdr:cNvPr id="198" name="楕円 197"/>
        <xdr:cNvSpPr/>
      </xdr:nvSpPr>
      <xdr:spPr>
        <a:xfrm>
          <a:off x="3746500" y="134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149908</xdr:rowOff>
    </xdr:from>
    <xdr:ext cx="469744" cy="259045"/>
    <xdr:sp macro="" textlink="">
      <xdr:nvSpPr>
        <xdr:cNvPr id="199" name="テキスト ボックス 198"/>
        <xdr:cNvSpPr txBox="1"/>
      </xdr:nvSpPr>
      <xdr:spPr>
        <a:xfrm>
          <a:off x="3562428"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62630</xdr:rowOff>
    </xdr:from>
    <xdr:to>
      <xdr:col>15</xdr:col>
      <xdr:colOff>101600</xdr:colOff>
      <xdr:row>78</xdr:row>
      <xdr:rowOff>164230</xdr:rowOff>
    </xdr:to>
    <xdr:sp macro="" textlink="">
      <xdr:nvSpPr>
        <xdr:cNvPr id="200" name="楕円 199"/>
        <xdr:cNvSpPr/>
      </xdr:nvSpPr>
      <xdr:spPr>
        <a:xfrm>
          <a:off x="2857500" y="134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155357</xdr:rowOff>
    </xdr:from>
    <xdr:ext cx="469744" cy="259045"/>
    <xdr:sp macro="" textlink="">
      <xdr:nvSpPr>
        <xdr:cNvPr id="201" name="テキスト ボックス 200"/>
        <xdr:cNvSpPr txBox="1"/>
      </xdr:nvSpPr>
      <xdr:spPr>
        <a:xfrm>
          <a:off x="2673428" y="1352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70822</xdr:rowOff>
    </xdr:from>
    <xdr:to>
      <xdr:col>10</xdr:col>
      <xdr:colOff>165100</xdr:colOff>
      <xdr:row>79</xdr:row>
      <xdr:rowOff>972</xdr:rowOff>
    </xdr:to>
    <xdr:sp macro="" textlink="">
      <xdr:nvSpPr>
        <xdr:cNvPr id="202" name="楕円 201"/>
        <xdr:cNvSpPr/>
      </xdr:nvSpPr>
      <xdr:spPr>
        <a:xfrm>
          <a:off x="1968500" y="134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163549</xdr:rowOff>
    </xdr:from>
    <xdr:ext cx="469744" cy="259045"/>
    <xdr:sp macro="" textlink="">
      <xdr:nvSpPr>
        <xdr:cNvPr id="203" name="テキスト ボックス 202"/>
        <xdr:cNvSpPr txBox="1"/>
      </xdr:nvSpPr>
      <xdr:spPr>
        <a:xfrm>
          <a:off x="1784428" y="13536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85623</xdr:rowOff>
    </xdr:from>
    <xdr:to>
      <xdr:col>6</xdr:col>
      <xdr:colOff>38100</xdr:colOff>
      <xdr:row>79</xdr:row>
      <xdr:rowOff>15773</xdr:rowOff>
    </xdr:to>
    <xdr:sp macro="" textlink="">
      <xdr:nvSpPr>
        <xdr:cNvPr id="204" name="楕円 203"/>
        <xdr:cNvSpPr/>
      </xdr:nvSpPr>
      <xdr:spPr>
        <a:xfrm>
          <a:off x="1079500" y="1345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6900</xdr:rowOff>
    </xdr:from>
    <xdr:ext cx="469744" cy="259045"/>
    <xdr:sp macro="" textlink="">
      <xdr:nvSpPr>
        <xdr:cNvPr id="205" name="テキスト ボックス 204"/>
        <xdr:cNvSpPr txBox="1"/>
      </xdr:nvSpPr>
      <xdr:spPr>
        <a:xfrm>
          <a:off x="895428" y="1355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121631</xdr:rowOff>
    </xdr:from>
    <xdr:to>
      <xdr:col>24</xdr:col>
      <xdr:colOff>63500</xdr:colOff>
      <xdr:row>98</xdr:row>
      <xdr:rowOff>15525</xdr:rowOff>
    </xdr:to>
    <xdr:cxnSp macro="">
      <xdr:nvCxnSpPr>
        <xdr:cNvPr id="233" name="直線コネクタ 232"/>
        <xdr:cNvCxnSpPr/>
      </xdr:nvCxnSpPr>
      <xdr:spPr>
        <a:xfrm>
          <a:off x="3797300" y="16752281"/>
          <a:ext cx="838200" cy="6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18835</xdr:rowOff>
    </xdr:from>
    <xdr:to>
      <xdr:col>19</xdr:col>
      <xdr:colOff>177800</xdr:colOff>
      <xdr:row>97</xdr:row>
      <xdr:rowOff>121631</xdr:rowOff>
    </xdr:to>
    <xdr:cxnSp macro="">
      <xdr:nvCxnSpPr>
        <xdr:cNvPr id="236" name="直線コネクタ 235"/>
        <xdr:cNvCxnSpPr/>
      </xdr:nvCxnSpPr>
      <xdr:spPr>
        <a:xfrm>
          <a:off x="2908300" y="16649485"/>
          <a:ext cx="889000" cy="10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18835</xdr:rowOff>
    </xdr:from>
    <xdr:to>
      <xdr:col>15</xdr:col>
      <xdr:colOff>50800</xdr:colOff>
      <xdr:row>98</xdr:row>
      <xdr:rowOff>54395</xdr:rowOff>
    </xdr:to>
    <xdr:cxnSp macro="">
      <xdr:nvCxnSpPr>
        <xdr:cNvPr id="239" name="直線コネクタ 238"/>
        <xdr:cNvCxnSpPr/>
      </xdr:nvCxnSpPr>
      <xdr:spPr>
        <a:xfrm flipV="1">
          <a:off x="2019300" y="16649485"/>
          <a:ext cx="889000" cy="20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41512</xdr:rowOff>
    </xdr:from>
    <xdr:to>
      <xdr:col>10</xdr:col>
      <xdr:colOff>114300</xdr:colOff>
      <xdr:row>98</xdr:row>
      <xdr:rowOff>54395</xdr:rowOff>
    </xdr:to>
    <xdr:cxnSp macro="">
      <xdr:nvCxnSpPr>
        <xdr:cNvPr id="242" name="直線コネクタ 241"/>
        <xdr:cNvCxnSpPr/>
      </xdr:nvCxnSpPr>
      <xdr:spPr>
        <a:xfrm>
          <a:off x="1130300" y="16843612"/>
          <a:ext cx="889000" cy="1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136175</xdr:rowOff>
    </xdr:from>
    <xdr:to>
      <xdr:col>24</xdr:col>
      <xdr:colOff>114300</xdr:colOff>
      <xdr:row>98</xdr:row>
      <xdr:rowOff>66325</xdr:rowOff>
    </xdr:to>
    <xdr:sp macro="" textlink="">
      <xdr:nvSpPr>
        <xdr:cNvPr id="252" name="楕円 251"/>
        <xdr:cNvSpPr/>
      </xdr:nvSpPr>
      <xdr:spPr>
        <a:xfrm>
          <a:off x="4584700" y="1676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114602</xdr:rowOff>
    </xdr:from>
    <xdr:ext cx="534377" cy="259045"/>
    <xdr:sp macro="" textlink="">
      <xdr:nvSpPr>
        <xdr:cNvPr id="253" name="扶助費該当値テキスト"/>
        <xdr:cNvSpPr txBox="1"/>
      </xdr:nvSpPr>
      <xdr:spPr>
        <a:xfrm>
          <a:off x="4686300" y="1674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70831</xdr:rowOff>
    </xdr:from>
    <xdr:to>
      <xdr:col>20</xdr:col>
      <xdr:colOff>38100</xdr:colOff>
      <xdr:row>98</xdr:row>
      <xdr:rowOff>981</xdr:rowOff>
    </xdr:to>
    <xdr:sp macro="" textlink="">
      <xdr:nvSpPr>
        <xdr:cNvPr id="254" name="楕円 253"/>
        <xdr:cNvSpPr/>
      </xdr:nvSpPr>
      <xdr:spPr>
        <a:xfrm>
          <a:off x="3746500" y="1670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163558</xdr:rowOff>
    </xdr:from>
    <xdr:ext cx="534377" cy="259045"/>
    <xdr:sp macro="" textlink="">
      <xdr:nvSpPr>
        <xdr:cNvPr id="255" name="テキスト ボックス 254"/>
        <xdr:cNvSpPr txBox="1"/>
      </xdr:nvSpPr>
      <xdr:spPr>
        <a:xfrm>
          <a:off x="3530111" y="1679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139485</xdr:rowOff>
    </xdr:from>
    <xdr:to>
      <xdr:col>15</xdr:col>
      <xdr:colOff>101600</xdr:colOff>
      <xdr:row>97</xdr:row>
      <xdr:rowOff>69635</xdr:rowOff>
    </xdr:to>
    <xdr:sp macro="" textlink="">
      <xdr:nvSpPr>
        <xdr:cNvPr id="256" name="楕円 255"/>
        <xdr:cNvSpPr/>
      </xdr:nvSpPr>
      <xdr:spPr>
        <a:xfrm>
          <a:off x="2857500" y="1659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60762</xdr:rowOff>
    </xdr:from>
    <xdr:ext cx="534377" cy="259045"/>
    <xdr:sp macro="" textlink="">
      <xdr:nvSpPr>
        <xdr:cNvPr id="257" name="テキスト ボックス 256"/>
        <xdr:cNvSpPr txBox="1"/>
      </xdr:nvSpPr>
      <xdr:spPr>
        <a:xfrm>
          <a:off x="2641111" y="16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3595</xdr:rowOff>
    </xdr:from>
    <xdr:to>
      <xdr:col>10</xdr:col>
      <xdr:colOff>165100</xdr:colOff>
      <xdr:row>98</xdr:row>
      <xdr:rowOff>105195</xdr:rowOff>
    </xdr:to>
    <xdr:sp macro="" textlink="">
      <xdr:nvSpPr>
        <xdr:cNvPr id="258" name="楕円 257"/>
        <xdr:cNvSpPr/>
      </xdr:nvSpPr>
      <xdr:spPr>
        <a:xfrm>
          <a:off x="1968500" y="168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96322</xdr:rowOff>
    </xdr:from>
    <xdr:ext cx="534377" cy="259045"/>
    <xdr:sp macro="" textlink="">
      <xdr:nvSpPr>
        <xdr:cNvPr id="259" name="テキスト ボックス 258"/>
        <xdr:cNvSpPr txBox="1"/>
      </xdr:nvSpPr>
      <xdr:spPr>
        <a:xfrm>
          <a:off x="1752111" y="1689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162162</xdr:rowOff>
    </xdr:from>
    <xdr:to>
      <xdr:col>6</xdr:col>
      <xdr:colOff>38100</xdr:colOff>
      <xdr:row>98</xdr:row>
      <xdr:rowOff>92312</xdr:rowOff>
    </xdr:to>
    <xdr:sp macro="" textlink="">
      <xdr:nvSpPr>
        <xdr:cNvPr id="260" name="楕円 259"/>
        <xdr:cNvSpPr/>
      </xdr:nvSpPr>
      <xdr:spPr>
        <a:xfrm>
          <a:off x="1079500" y="167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83439</xdr:rowOff>
    </xdr:from>
    <xdr:ext cx="534377" cy="259045"/>
    <xdr:sp macro="" textlink="">
      <xdr:nvSpPr>
        <xdr:cNvPr id="261" name="テキスト ボックス 260"/>
        <xdr:cNvSpPr txBox="1"/>
      </xdr:nvSpPr>
      <xdr:spPr>
        <a:xfrm>
          <a:off x="863111" y="168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3830</xdr:rowOff>
    </xdr:from>
    <xdr:to>
      <xdr:col>55</xdr:col>
      <xdr:colOff>0</xdr:colOff>
      <xdr:row>36</xdr:row>
      <xdr:rowOff>63419</xdr:rowOff>
    </xdr:to>
    <xdr:cxnSp macro="">
      <xdr:nvCxnSpPr>
        <xdr:cNvPr id="292" name="直線コネクタ 291"/>
        <xdr:cNvCxnSpPr/>
      </xdr:nvCxnSpPr>
      <xdr:spPr>
        <a:xfrm flipV="1">
          <a:off x="9639300" y="6176030"/>
          <a:ext cx="838200" cy="5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63419</xdr:rowOff>
    </xdr:from>
    <xdr:to>
      <xdr:col>50</xdr:col>
      <xdr:colOff>114300</xdr:colOff>
      <xdr:row>36</xdr:row>
      <xdr:rowOff>132342</xdr:rowOff>
    </xdr:to>
    <xdr:cxnSp macro="">
      <xdr:nvCxnSpPr>
        <xdr:cNvPr id="295" name="直線コネクタ 294"/>
        <xdr:cNvCxnSpPr/>
      </xdr:nvCxnSpPr>
      <xdr:spPr>
        <a:xfrm flipV="1">
          <a:off x="8750300" y="6235619"/>
          <a:ext cx="8890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126020</xdr:rowOff>
    </xdr:from>
    <xdr:to>
      <xdr:col>45</xdr:col>
      <xdr:colOff>177800</xdr:colOff>
      <xdr:row>36</xdr:row>
      <xdr:rowOff>132342</xdr:rowOff>
    </xdr:to>
    <xdr:cxnSp macro="">
      <xdr:nvCxnSpPr>
        <xdr:cNvPr id="298" name="直線コネクタ 297"/>
        <xdr:cNvCxnSpPr/>
      </xdr:nvCxnSpPr>
      <xdr:spPr>
        <a:xfrm>
          <a:off x="7861300" y="5955320"/>
          <a:ext cx="889000" cy="34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126020</xdr:rowOff>
    </xdr:from>
    <xdr:to>
      <xdr:col>41</xdr:col>
      <xdr:colOff>50800</xdr:colOff>
      <xdr:row>37</xdr:row>
      <xdr:rowOff>100763</xdr:rowOff>
    </xdr:to>
    <xdr:cxnSp macro="">
      <xdr:nvCxnSpPr>
        <xdr:cNvPr id="301" name="直線コネクタ 300"/>
        <xdr:cNvCxnSpPr/>
      </xdr:nvCxnSpPr>
      <xdr:spPr>
        <a:xfrm flipV="1">
          <a:off x="6972300" y="5955320"/>
          <a:ext cx="889000" cy="48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60926</xdr:rowOff>
    </xdr:from>
    <xdr:ext cx="599010" cy="259045"/>
    <xdr:sp macro="" textlink="">
      <xdr:nvSpPr>
        <xdr:cNvPr id="303" name="テキスト ボックス 302"/>
        <xdr:cNvSpPr txBox="1"/>
      </xdr:nvSpPr>
      <xdr:spPr>
        <a:xfrm>
          <a:off x="7561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124480</xdr:rowOff>
    </xdr:from>
    <xdr:to>
      <xdr:col>55</xdr:col>
      <xdr:colOff>50800</xdr:colOff>
      <xdr:row>36</xdr:row>
      <xdr:rowOff>54630</xdr:rowOff>
    </xdr:to>
    <xdr:sp macro="" textlink="">
      <xdr:nvSpPr>
        <xdr:cNvPr id="311" name="楕円 310"/>
        <xdr:cNvSpPr/>
      </xdr:nvSpPr>
      <xdr:spPr>
        <a:xfrm>
          <a:off x="10426700" y="612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147357</xdr:rowOff>
    </xdr:from>
    <xdr:ext cx="599010" cy="259045"/>
    <xdr:sp macro="" textlink="">
      <xdr:nvSpPr>
        <xdr:cNvPr id="312" name="補助費等該当値テキスト"/>
        <xdr:cNvSpPr txBox="1"/>
      </xdr:nvSpPr>
      <xdr:spPr>
        <a:xfrm>
          <a:off x="10528300" y="597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12619</xdr:rowOff>
    </xdr:from>
    <xdr:to>
      <xdr:col>50</xdr:col>
      <xdr:colOff>165100</xdr:colOff>
      <xdr:row>36</xdr:row>
      <xdr:rowOff>114219</xdr:rowOff>
    </xdr:to>
    <xdr:sp macro="" textlink="">
      <xdr:nvSpPr>
        <xdr:cNvPr id="313" name="楕円 312"/>
        <xdr:cNvSpPr/>
      </xdr:nvSpPr>
      <xdr:spPr>
        <a:xfrm>
          <a:off x="9588500" y="618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130746</xdr:rowOff>
    </xdr:from>
    <xdr:ext cx="599010" cy="259045"/>
    <xdr:sp macro="" textlink="">
      <xdr:nvSpPr>
        <xdr:cNvPr id="314" name="テキスト ボックス 313"/>
        <xdr:cNvSpPr txBox="1"/>
      </xdr:nvSpPr>
      <xdr:spPr>
        <a:xfrm>
          <a:off x="9339795" y="5960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81542</xdr:rowOff>
    </xdr:from>
    <xdr:to>
      <xdr:col>46</xdr:col>
      <xdr:colOff>38100</xdr:colOff>
      <xdr:row>37</xdr:row>
      <xdr:rowOff>11692</xdr:rowOff>
    </xdr:to>
    <xdr:sp macro="" textlink="">
      <xdr:nvSpPr>
        <xdr:cNvPr id="315" name="楕円 314"/>
        <xdr:cNvSpPr/>
      </xdr:nvSpPr>
      <xdr:spPr>
        <a:xfrm>
          <a:off x="8699500" y="625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28219</xdr:rowOff>
    </xdr:from>
    <xdr:ext cx="599010" cy="259045"/>
    <xdr:sp macro="" textlink="">
      <xdr:nvSpPr>
        <xdr:cNvPr id="316" name="テキスト ボックス 315"/>
        <xdr:cNvSpPr txBox="1"/>
      </xdr:nvSpPr>
      <xdr:spPr>
        <a:xfrm>
          <a:off x="8450795" y="602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75220</xdr:rowOff>
    </xdr:from>
    <xdr:to>
      <xdr:col>41</xdr:col>
      <xdr:colOff>101600</xdr:colOff>
      <xdr:row>35</xdr:row>
      <xdr:rowOff>5370</xdr:rowOff>
    </xdr:to>
    <xdr:sp macro="" textlink="">
      <xdr:nvSpPr>
        <xdr:cNvPr id="317" name="楕円 316"/>
        <xdr:cNvSpPr/>
      </xdr:nvSpPr>
      <xdr:spPr>
        <a:xfrm>
          <a:off x="7810500" y="59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21897</xdr:rowOff>
    </xdr:from>
    <xdr:ext cx="599010" cy="259045"/>
    <xdr:sp macro="" textlink="">
      <xdr:nvSpPr>
        <xdr:cNvPr id="318" name="テキスト ボックス 317"/>
        <xdr:cNvSpPr txBox="1"/>
      </xdr:nvSpPr>
      <xdr:spPr>
        <a:xfrm>
          <a:off x="7561795" y="567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49963</xdr:rowOff>
    </xdr:from>
    <xdr:to>
      <xdr:col>36</xdr:col>
      <xdr:colOff>165100</xdr:colOff>
      <xdr:row>37</xdr:row>
      <xdr:rowOff>151563</xdr:rowOff>
    </xdr:to>
    <xdr:sp macro="" textlink="">
      <xdr:nvSpPr>
        <xdr:cNvPr id="319" name="楕円 318"/>
        <xdr:cNvSpPr/>
      </xdr:nvSpPr>
      <xdr:spPr>
        <a:xfrm>
          <a:off x="6921500" y="639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142690</xdr:rowOff>
    </xdr:from>
    <xdr:ext cx="599010" cy="259045"/>
    <xdr:sp macro="" textlink="">
      <xdr:nvSpPr>
        <xdr:cNvPr id="320" name="テキスト ボックス 319"/>
        <xdr:cNvSpPr txBox="1"/>
      </xdr:nvSpPr>
      <xdr:spPr>
        <a:xfrm>
          <a:off x="6672795" y="648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70259</xdr:rowOff>
    </xdr:from>
    <xdr:to>
      <xdr:col>55</xdr:col>
      <xdr:colOff>0</xdr:colOff>
      <xdr:row>58</xdr:row>
      <xdr:rowOff>95003</xdr:rowOff>
    </xdr:to>
    <xdr:cxnSp macro="">
      <xdr:nvCxnSpPr>
        <xdr:cNvPr id="347" name="直線コネクタ 346"/>
        <xdr:cNvCxnSpPr/>
      </xdr:nvCxnSpPr>
      <xdr:spPr>
        <a:xfrm flipV="1">
          <a:off x="9639300" y="10014359"/>
          <a:ext cx="838200" cy="2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95003</xdr:rowOff>
    </xdr:from>
    <xdr:to>
      <xdr:col>50</xdr:col>
      <xdr:colOff>114300</xdr:colOff>
      <xdr:row>58</xdr:row>
      <xdr:rowOff>102116</xdr:rowOff>
    </xdr:to>
    <xdr:cxnSp macro="">
      <xdr:nvCxnSpPr>
        <xdr:cNvPr id="350" name="直線コネクタ 349"/>
        <xdr:cNvCxnSpPr/>
      </xdr:nvCxnSpPr>
      <xdr:spPr>
        <a:xfrm flipV="1">
          <a:off x="8750300" y="10039103"/>
          <a:ext cx="889000" cy="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102116</xdr:rowOff>
    </xdr:from>
    <xdr:to>
      <xdr:col>45</xdr:col>
      <xdr:colOff>177800</xdr:colOff>
      <xdr:row>58</xdr:row>
      <xdr:rowOff>111647</xdr:rowOff>
    </xdr:to>
    <xdr:cxnSp macro="">
      <xdr:nvCxnSpPr>
        <xdr:cNvPr id="353" name="直線コネクタ 352"/>
        <xdr:cNvCxnSpPr/>
      </xdr:nvCxnSpPr>
      <xdr:spPr>
        <a:xfrm flipV="1">
          <a:off x="7861300" y="10046216"/>
          <a:ext cx="889000" cy="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100597</xdr:rowOff>
    </xdr:from>
    <xdr:to>
      <xdr:col>41</xdr:col>
      <xdr:colOff>50800</xdr:colOff>
      <xdr:row>58</xdr:row>
      <xdr:rowOff>111647</xdr:rowOff>
    </xdr:to>
    <xdr:cxnSp macro="">
      <xdr:nvCxnSpPr>
        <xdr:cNvPr id="356" name="直線コネクタ 355"/>
        <xdr:cNvCxnSpPr/>
      </xdr:nvCxnSpPr>
      <xdr:spPr>
        <a:xfrm>
          <a:off x="6972300" y="10044697"/>
          <a:ext cx="889000" cy="1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19459</xdr:rowOff>
    </xdr:from>
    <xdr:to>
      <xdr:col>55</xdr:col>
      <xdr:colOff>50800</xdr:colOff>
      <xdr:row>58</xdr:row>
      <xdr:rowOff>121059</xdr:rowOff>
    </xdr:to>
    <xdr:sp macro="" textlink="">
      <xdr:nvSpPr>
        <xdr:cNvPr id="366" name="楕円 365"/>
        <xdr:cNvSpPr/>
      </xdr:nvSpPr>
      <xdr:spPr>
        <a:xfrm>
          <a:off x="10426700" y="996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99010" cy="259045"/>
    <xdr:sp macro="" textlink="">
      <xdr:nvSpPr>
        <xdr:cNvPr id="367" name="普通建設事業費該当値テキスト"/>
        <xdr:cNvSpPr txBox="1"/>
      </xdr:nvSpPr>
      <xdr:spPr>
        <a:xfrm>
          <a:off x="10528300" y="993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44203</xdr:rowOff>
    </xdr:from>
    <xdr:to>
      <xdr:col>50</xdr:col>
      <xdr:colOff>165100</xdr:colOff>
      <xdr:row>58</xdr:row>
      <xdr:rowOff>145803</xdr:rowOff>
    </xdr:to>
    <xdr:sp macro="" textlink="">
      <xdr:nvSpPr>
        <xdr:cNvPr id="368" name="楕円 367"/>
        <xdr:cNvSpPr/>
      </xdr:nvSpPr>
      <xdr:spPr>
        <a:xfrm>
          <a:off x="9588500" y="998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136930</xdr:rowOff>
    </xdr:from>
    <xdr:ext cx="534377" cy="259045"/>
    <xdr:sp macro="" textlink="">
      <xdr:nvSpPr>
        <xdr:cNvPr id="369" name="テキスト ボックス 368"/>
        <xdr:cNvSpPr txBox="1"/>
      </xdr:nvSpPr>
      <xdr:spPr>
        <a:xfrm>
          <a:off x="9372111" y="1008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51316</xdr:rowOff>
    </xdr:from>
    <xdr:to>
      <xdr:col>46</xdr:col>
      <xdr:colOff>38100</xdr:colOff>
      <xdr:row>58</xdr:row>
      <xdr:rowOff>152916</xdr:rowOff>
    </xdr:to>
    <xdr:sp macro="" textlink="">
      <xdr:nvSpPr>
        <xdr:cNvPr id="370" name="楕円 369"/>
        <xdr:cNvSpPr/>
      </xdr:nvSpPr>
      <xdr:spPr>
        <a:xfrm>
          <a:off x="8699500" y="999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144043</xdr:rowOff>
    </xdr:from>
    <xdr:ext cx="534377" cy="259045"/>
    <xdr:sp macro="" textlink="">
      <xdr:nvSpPr>
        <xdr:cNvPr id="371" name="テキスト ボックス 370"/>
        <xdr:cNvSpPr txBox="1"/>
      </xdr:nvSpPr>
      <xdr:spPr>
        <a:xfrm>
          <a:off x="8483111" y="100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60847</xdr:rowOff>
    </xdr:from>
    <xdr:to>
      <xdr:col>41</xdr:col>
      <xdr:colOff>101600</xdr:colOff>
      <xdr:row>58</xdr:row>
      <xdr:rowOff>162447</xdr:rowOff>
    </xdr:to>
    <xdr:sp macro="" textlink="">
      <xdr:nvSpPr>
        <xdr:cNvPr id="372" name="楕円 371"/>
        <xdr:cNvSpPr/>
      </xdr:nvSpPr>
      <xdr:spPr>
        <a:xfrm>
          <a:off x="7810500" y="1000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153574</xdr:rowOff>
    </xdr:from>
    <xdr:ext cx="534377" cy="259045"/>
    <xdr:sp macro="" textlink="">
      <xdr:nvSpPr>
        <xdr:cNvPr id="373" name="テキスト ボックス 372"/>
        <xdr:cNvSpPr txBox="1"/>
      </xdr:nvSpPr>
      <xdr:spPr>
        <a:xfrm>
          <a:off x="7594111" y="1009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49797</xdr:rowOff>
    </xdr:from>
    <xdr:to>
      <xdr:col>36</xdr:col>
      <xdr:colOff>165100</xdr:colOff>
      <xdr:row>58</xdr:row>
      <xdr:rowOff>151397</xdr:rowOff>
    </xdr:to>
    <xdr:sp macro="" textlink="">
      <xdr:nvSpPr>
        <xdr:cNvPr id="374" name="楕円 373"/>
        <xdr:cNvSpPr/>
      </xdr:nvSpPr>
      <xdr:spPr>
        <a:xfrm>
          <a:off x="6921500" y="999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142524</xdr:rowOff>
    </xdr:from>
    <xdr:ext cx="534377" cy="259045"/>
    <xdr:sp macro="" textlink="">
      <xdr:nvSpPr>
        <xdr:cNvPr id="375" name="テキスト ボックス 374"/>
        <xdr:cNvSpPr txBox="1"/>
      </xdr:nvSpPr>
      <xdr:spPr>
        <a:xfrm>
          <a:off x="6705111" y="1008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135403</xdr:rowOff>
    </xdr:from>
    <xdr:to>
      <xdr:col>55</xdr:col>
      <xdr:colOff>0</xdr:colOff>
      <xdr:row>78</xdr:row>
      <xdr:rowOff>137063</xdr:rowOff>
    </xdr:to>
    <xdr:cxnSp macro="">
      <xdr:nvCxnSpPr>
        <xdr:cNvPr id="402" name="直線コネクタ 401"/>
        <xdr:cNvCxnSpPr/>
      </xdr:nvCxnSpPr>
      <xdr:spPr>
        <a:xfrm>
          <a:off x="9639300" y="13508503"/>
          <a:ext cx="838200" cy="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133383</xdr:rowOff>
    </xdr:from>
    <xdr:to>
      <xdr:col>50</xdr:col>
      <xdr:colOff>114300</xdr:colOff>
      <xdr:row>78</xdr:row>
      <xdr:rowOff>135403</xdr:rowOff>
    </xdr:to>
    <xdr:cxnSp macro="">
      <xdr:nvCxnSpPr>
        <xdr:cNvPr id="405" name="直線コネクタ 404"/>
        <xdr:cNvCxnSpPr/>
      </xdr:nvCxnSpPr>
      <xdr:spPr>
        <a:xfrm>
          <a:off x="8750300" y="13506483"/>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133383</xdr:rowOff>
    </xdr:from>
    <xdr:to>
      <xdr:col>45</xdr:col>
      <xdr:colOff>177800</xdr:colOff>
      <xdr:row>78</xdr:row>
      <xdr:rowOff>134621</xdr:rowOff>
    </xdr:to>
    <xdr:cxnSp macro="">
      <xdr:nvCxnSpPr>
        <xdr:cNvPr id="408" name="直線コネクタ 407"/>
        <xdr:cNvCxnSpPr/>
      </xdr:nvCxnSpPr>
      <xdr:spPr>
        <a:xfrm flipV="1">
          <a:off x="7861300" y="13506483"/>
          <a:ext cx="889000" cy="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134621</xdr:rowOff>
    </xdr:from>
    <xdr:to>
      <xdr:col>41</xdr:col>
      <xdr:colOff>50800</xdr:colOff>
      <xdr:row>78</xdr:row>
      <xdr:rowOff>138829</xdr:rowOff>
    </xdr:to>
    <xdr:cxnSp macro="">
      <xdr:nvCxnSpPr>
        <xdr:cNvPr id="411" name="直線コネクタ 410"/>
        <xdr:cNvCxnSpPr/>
      </xdr:nvCxnSpPr>
      <xdr:spPr>
        <a:xfrm flipV="1">
          <a:off x="6972300" y="13507721"/>
          <a:ext cx="889000" cy="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86263</xdr:rowOff>
    </xdr:from>
    <xdr:to>
      <xdr:col>55</xdr:col>
      <xdr:colOff>50800</xdr:colOff>
      <xdr:row>79</xdr:row>
      <xdr:rowOff>16413</xdr:rowOff>
    </xdr:to>
    <xdr:sp macro="" textlink="">
      <xdr:nvSpPr>
        <xdr:cNvPr id="421" name="楕円 420"/>
        <xdr:cNvSpPr/>
      </xdr:nvSpPr>
      <xdr:spPr>
        <a:xfrm>
          <a:off x="10426700" y="1345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38894</xdr:rowOff>
    </xdr:from>
    <xdr:ext cx="469744" cy="259045"/>
    <xdr:sp macro="" textlink="">
      <xdr:nvSpPr>
        <xdr:cNvPr id="422" name="普通建設事業費 （ うち新規整備　）該当値テキスト"/>
        <xdr:cNvSpPr txBox="1"/>
      </xdr:nvSpPr>
      <xdr:spPr>
        <a:xfrm>
          <a:off x="10528300" y="1341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84603</xdr:rowOff>
    </xdr:from>
    <xdr:to>
      <xdr:col>50</xdr:col>
      <xdr:colOff>165100</xdr:colOff>
      <xdr:row>79</xdr:row>
      <xdr:rowOff>14753</xdr:rowOff>
    </xdr:to>
    <xdr:sp macro="" textlink="">
      <xdr:nvSpPr>
        <xdr:cNvPr id="423" name="楕円 422"/>
        <xdr:cNvSpPr/>
      </xdr:nvSpPr>
      <xdr:spPr>
        <a:xfrm>
          <a:off x="9588500" y="1345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5880</xdr:rowOff>
    </xdr:from>
    <xdr:ext cx="469744" cy="259045"/>
    <xdr:sp macro="" textlink="">
      <xdr:nvSpPr>
        <xdr:cNvPr id="424" name="テキスト ボックス 423"/>
        <xdr:cNvSpPr txBox="1"/>
      </xdr:nvSpPr>
      <xdr:spPr>
        <a:xfrm>
          <a:off x="9404428" y="1355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82583</xdr:rowOff>
    </xdr:from>
    <xdr:to>
      <xdr:col>46</xdr:col>
      <xdr:colOff>38100</xdr:colOff>
      <xdr:row>79</xdr:row>
      <xdr:rowOff>12733</xdr:rowOff>
    </xdr:to>
    <xdr:sp macro="" textlink="">
      <xdr:nvSpPr>
        <xdr:cNvPr id="425" name="楕円 424"/>
        <xdr:cNvSpPr/>
      </xdr:nvSpPr>
      <xdr:spPr>
        <a:xfrm>
          <a:off x="8699500" y="1345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3860</xdr:rowOff>
    </xdr:from>
    <xdr:ext cx="534377" cy="259045"/>
    <xdr:sp macro="" textlink="">
      <xdr:nvSpPr>
        <xdr:cNvPr id="426" name="テキスト ボックス 425"/>
        <xdr:cNvSpPr txBox="1"/>
      </xdr:nvSpPr>
      <xdr:spPr>
        <a:xfrm>
          <a:off x="8483111" y="1354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83821</xdr:rowOff>
    </xdr:from>
    <xdr:to>
      <xdr:col>41</xdr:col>
      <xdr:colOff>101600</xdr:colOff>
      <xdr:row>79</xdr:row>
      <xdr:rowOff>13971</xdr:rowOff>
    </xdr:to>
    <xdr:sp macro="" textlink="">
      <xdr:nvSpPr>
        <xdr:cNvPr id="427" name="楕円 426"/>
        <xdr:cNvSpPr/>
      </xdr:nvSpPr>
      <xdr:spPr>
        <a:xfrm>
          <a:off x="7810500" y="134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5098</xdr:rowOff>
    </xdr:from>
    <xdr:ext cx="534377" cy="259045"/>
    <xdr:sp macro="" textlink="">
      <xdr:nvSpPr>
        <xdr:cNvPr id="428" name="テキスト ボックス 427"/>
        <xdr:cNvSpPr txBox="1"/>
      </xdr:nvSpPr>
      <xdr:spPr>
        <a:xfrm>
          <a:off x="7594111" y="1354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88029</xdr:rowOff>
    </xdr:from>
    <xdr:to>
      <xdr:col>36</xdr:col>
      <xdr:colOff>165100</xdr:colOff>
      <xdr:row>79</xdr:row>
      <xdr:rowOff>18179</xdr:rowOff>
    </xdr:to>
    <xdr:sp macro="" textlink="">
      <xdr:nvSpPr>
        <xdr:cNvPr id="429" name="楕円 428"/>
        <xdr:cNvSpPr/>
      </xdr:nvSpPr>
      <xdr:spPr>
        <a:xfrm>
          <a:off x="6921500" y="1346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9306</xdr:rowOff>
    </xdr:from>
    <xdr:ext cx="469744" cy="259045"/>
    <xdr:sp macro="" textlink="">
      <xdr:nvSpPr>
        <xdr:cNvPr id="430" name="テキスト ボックス 429"/>
        <xdr:cNvSpPr txBox="1"/>
      </xdr:nvSpPr>
      <xdr:spPr>
        <a:xfrm>
          <a:off x="6737428" y="1355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161021</xdr:rowOff>
    </xdr:from>
    <xdr:to>
      <xdr:col>55</xdr:col>
      <xdr:colOff>0</xdr:colOff>
      <xdr:row>98</xdr:row>
      <xdr:rowOff>5094</xdr:rowOff>
    </xdr:to>
    <xdr:cxnSp macro="">
      <xdr:nvCxnSpPr>
        <xdr:cNvPr id="461" name="直線コネクタ 460"/>
        <xdr:cNvCxnSpPr/>
      </xdr:nvCxnSpPr>
      <xdr:spPr>
        <a:xfrm flipV="1">
          <a:off x="9639300" y="16620221"/>
          <a:ext cx="838200" cy="18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5094</xdr:rowOff>
    </xdr:from>
    <xdr:to>
      <xdr:col>50</xdr:col>
      <xdr:colOff>114300</xdr:colOff>
      <xdr:row>98</xdr:row>
      <xdr:rowOff>74611</xdr:rowOff>
    </xdr:to>
    <xdr:cxnSp macro="">
      <xdr:nvCxnSpPr>
        <xdr:cNvPr id="464" name="直線コネクタ 463"/>
        <xdr:cNvCxnSpPr/>
      </xdr:nvCxnSpPr>
      <xdr:spPr>
        <a:xfrm flipV="1">
          <a:off x="8750300" y="16807194"/>
          <a:ext cx="889000" cy="6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74611</xdr:rowOff>
    </xdr:from>
    <xdr:to>
      <xdr:col>45</xdr:col>
      <xdr:colOff>177800</xdr:colOff>
      <xdr:row>98</xdr:row>
      <xdr:rowOff>128597</xdr:rowOff>
    </xdr:to>
    <xdr:cxnSp macro="">
      <xdr:nvCxnSpPr>
        <xdr:cNvPr id="467" name="直線コネクタ 466"/>
        <xdr:cNvCxnSpPr/>
      </xdr:nvCxnSpPr>
      <xdr:spPr>
        <a:xfrm flipV="1">
          <a:off x="7861300" y="16876711"/>
          <a:ext cx="889000" cy="5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15664</xdr:rowOff>
    </xdr:from>
    <xdr:to>
      <xdr:col>41</xdr:col>
      <xdr:colOff>50800</xdr:colOff>
      <xdr:row>98</xdr:row>
      <xdr:rowOff>128597</xdr:rowOff>
    </xdr:to>
    <xdr:cxnSp macro="">
      <xdr:nvCxnSpPr>
        <xdr:cNvPr id="470" name="直線コネクタ 469"/>
        <xdr:cNvCxnSpPr/>
      </xdr:nvCxnSpPr>
      <xdr:spPr>
        <a:xfrm>
          <a:off x="6972300" y="16817764"/>
          <a:ext cx="889000" cy="11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xdr:cNvSpPr txBox="1"/>
      </xdr:nvSpPr>
      <xdr:spPr>
        <a:xfrm>
          <a:off x="6705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110221</xdr:rowOff>
    </xdr:from>
    <xdr:to>
      <xdr:col>55</xdr:col>
      <xdr:colOff>50800</xdr:colOff>
      <xdr:row>97</xdr:row>
      <xdr:rowOff>40371</xdr:rowOff>
    </xdr:to>
    <xdr:sp macro="" textlink="">
      <xdr:nvSpPr>
        <xdr:cNvPr id="480" name="楕円 479"/>
        <xdr:cNvSpPr/>
      </xdr:nvSpPr>
      <xdr:spPr>
        <a:xfrm>
          <a:off x="10426700" y="1656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133098</xdr:rowOff>
    </xdr:from>
    <xdr:ext cx="599010" cy="259045"/>
    <xdr:sp macro="" textlink="">
      <xdr:nvSpPr>
        <xdr:cNvPr id="481" name="普通建設事業費 （ うち更新整備　）該当値テキスト"/>
        <xdr:cNvSpPr txBox="1"/>
      </xdr:nvSpPr>
      <xdr:spPr>
        <a:xfrm>
          <a:off x="10528300" y="16420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125744</xdr:rowOff>
    </xdr:from>
    <xdr:to>
      <xdr:col>50</xdr:col>
      <xdr:colOff>165100</xdr:colOff>
      <xdr:row>98</xdr:row>
      <xdr:rowOff>55894</xdr:rowOff>
    </xdr:to>
    <xdr:sp macro="" textlink="">
      <xdr:nvSpPr>
        <xdr:cNvPr id="482" name="楕円 481"/>
        <xdr:cNvSpPr/>
      </xdr:nvSpPr>
      <xdr:spPr>
        <a:xfrm>
          <a:off x="9588500" y="1675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72421</xdr:rowOff>
    </xdr:from>
    <xdr:ext cx="534377" cy="259045"/>
    <xdr:sp macro="" textlink="">
      <xdr:nvSpPr>
        <xdr:cNvPr id="483" name="テキスト ボックス 482"/>
        <xdr:cNvSpPr txBox="1"/>
      </xdr:nvSpPr>
      <xdr:spPr>
        <a:xfrm>
          <a:off x="9372111" y="1653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23811</xdr:rowOff>
    </xdr:from>
    <xdr:to>
      <xdr:col>46</xdr:col>
      <xdr:colOff>38100</xdr:colOff>
      <xdr:row>98</xdr:row>
      <xdr:rowOff>125411</xdr:rowOff>
    </xdr:to>
    <xdr:sp macro="" textlink="">
      <xdr:nvSpPr>
        <xdr:cNvPr id="484" name="楕円 483"/>
        <xdr:cNvSpPr/>
      </xdr:nvSpPr>
      <xdr:spPr>
        <a:xfrm>
          <a:off x="8699500" y="1682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116538</xdr:rowOff>
    </xdr:from>
    <xdr:ext cx="534377" cy="259045"/>
    <xdr:sp macro="" textlink="">
      <xdr:nvSpPr>
        <xdr:cNvPr id="485" name="テキスト ボックス 484"/>
        <xdr:cNvSpPr txBox="1"/>
      </xdr:nvSpPr>
      <xdr:spPr>
        <a:xfrm>
          <a:off x="8483111" y="1691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77797</xdr:rowOff>
    </xdr:from>
    <xdr:to>
      <xdr:col>41</xdr:col>
      <xdr:colOff>101600</xdr:colOff>
      <xdr:row>99</xdr:row>
      <xdr:rowOff>7947</xdr:rowOff>
    </xdr:to>
    <xdr:sp macro="" textlink="">
      <xdr:nvSpPr>
        <xdr:cNvPr id="486" name="楕円 485"/>
        <xdr:cNvSpPr/>
      </xdr:nvSpPr>
      <xdr:spPr>
        <a:xfrm>
          <a:off x="7810500" y="1687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170524</xdr:rowOff>
    </xdr:from>
    <xdr:ext cx="534377" cy="259045"/>
    <xdr:sp macro="" textlink="">
      <xdr:nvSpPr>
        <xdr:cNvPr id="487" name="テキスト ボックス 486"/>
        <xdr:cNvSpPr txBox="1"/>
      </xdr:nvSpPr>
      <xdr:spPr>
        <a:xfrm>
          <a:off x="7594111" y="169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136314</xdr:rowOff>
    </xdr:from>
    <xdr:to>
      <xdr:col>36</xdr:col>
      <xdr:colOff>165100</xdr:colOff>
      <xdr:row>98</xdr:row>
      <xdr:rowOff>66464</xdr:rowOff>
    </xdr:to>
    <xdr:sp macro="" textlink="">
      <xdr:nvSpPr>
        <xdr:cNvPr id="488" name="楕円 487"/>
        <xdr:cNvSpPr/>
      </xdr:nvSpPr>
      <xdr:spPr>
        <a:xfrm>
          <a:off x="6921500" y="1676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57591</xdr:rowOff>
    </xdr:from>
    <xdr:ext cx="534377" cy="259045"/>
    <xdr:sp macro="" textlink="">
      <xdr:nvSpPr>
        <xdr:cNvPr id="489" name="テキスト ボックス 488"/>
        <xdr:cNvSpPr txBox="1"/>
      </xdr:nvSpPr>
      <xdr:spPr>
        <a:xfrm>
          <a:off x="6705111" y="1685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48564</xdr:rowOff>
    </xdr:from>
    <xdr:to>
      <xdr:col>85</xdr:col>
      <xdr:colOff>127000</xdr:colOff>
      <xdr:row>39</xdr:row>
      <xdr:rowOff>55662</xdr:rowOff>
    </xdr:to>
    <xdr:cxnSp macro="">
      <xdr:nvCxnSpPr>
        <xdr:cNvPr id="520" name="直線コネクタ 519"/>
        <xdr:cNvCxnSpPr/>
      </xdr:nvCxnSpPr>
      <xdr:spPr>
        <a:xfrm>
          <a:off x="15481300" y="6735114"/>
          <a:ext cx="838200" cy="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48564</xdr:rowOff>
    </xdr:from>
    <xdr:to>
      <xdr:col>81</xdr:col>
      <xdr:colOff>50800</xdr:colOff>
      <xdr:row>39</xdr:row>
      <xdr:rowOff>63467</xdr:rowOff>
    </xdr:to>
    <xdr:cxnSp macro="">
      <xdr:nvCxnSpPr>
        <xdr:cNvPr id="523" name="直線コネクタ 522"/>
        <xdr:cNvCxnSpPr/>
      </xdr:nvCxnSpPr>
      <xdr:spPr>
        <a:xfrm flipV="1">
          <a:off x="14592300" y="6735114"/>
          <a:ext cx="889000" cy="1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27610</xdr:rowOff>
    </xdr:from>
    <xdr:to>
      <xdr:col>76</xdr:col>
      <xdr:colOff>114300</xdr:colOff>
      <xdr:row>39</xdr:row>
      <xdr:rowOff>63467</xdr:rowOff>
    </xdr:to>
    <xdr:cxnSp macro="">
      <xdr:nvCxnSpPr>
        <xdr:cNvPr id="526" name="直線コネクタ 525"/>
        <xdr:cNvCxnSpPr/>
      </xdr:nvCxnSpPr>
      <xdr:spPr>
        <a:xfrm>
          <a:off x="13703300" y="6714160"/>
          <a:ext cx="889000" cy="3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144718</xdr:rowOff>
    </xdr:from>
    <xdr:to>
      <xdr:col>71</xdr:col>
      <xdr:colOff>177800</xdr:colOff>
      <xdr:row>39</xdr:row>
      <xdr:rowOff>27610</xdr:rowOff>
    </xdr:to>
    <xdr:cxnSp macro="">
      <xdr:nvCxnSpPr>
        <xdr:cNvPr id="529" name="直線コネクタ 528"/>
        <xdr:cNvCxnSpPr/>
      </xdr:nvCxnSpPr>
      <xdr:spPr>
        <a:xfrm>
          <a:off x="12814300" y="6659818"/>
          <a:ext cx="889000" cy="5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4862</xdr:rowOff>
    </xdr:from>
    <xdr:to>
      <xdr:col>85</xdr:col>
      <xdr:colOff>177800</xdr:colOff>
      <xdr:row>39</xdr:row>
      <xdr:rowOff>106462</xdr:rowOff>
    </xdr:to>
    <xdr:sp macro="" textlink="">
      <xdr:nvSpPr>
        <xdr:cNvPr id="539" name="楕円 538"/>
        <xdr:cNvSpPr/>
      </xdr:nvSpPr>
      <xdr:spPr>
        <a:xfrm>
          <a:off x="16268700" y="669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91239</xdr:rowOff>
    </xdr:from>
    <xdr:ext cx="469744" cy="259045"/>
    <xdr:sp macro="" textlink="">
      <xdr:nvSpPr>
        <xdr:cNvPr id="540" name="災害復旧事業費該当値テキスト"/>
        <xdr:cNvSpPr txBox="1"/>
      </xdr:nvSpPr>
      <xdr:spPr>
        <a:xfrm>
          <a:off x="16370300" y="660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169214</xdr:rowOff>
    </xdr:from>
    <xdr:to>
      <xdr:col>81</xdr:col>
      <xdr:colOff>101600</xdr:colOff>
      <xdr:row>39</xdr:row>
      <xdr:rowOff>99364</xdr:rowOff>
    </xdr:to>
    <xdr:sp macro="" textlink="">
      <xdr:nvSpPr>
        <xdr:cNvPr id="541" name="楕円 540"/>
        <xdr:cNvSpPr/>
      </xdr:nvSpPr>
      <xdr:spPr>
        <a:xfrm>
          <a:off x="15430500" y="668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90491</xdr:rowOff>
    </xdr:from>
    <xdr:ext cx="469744" cy="259045"/>
    <xdr:sp macro="" textlink="">
      <xdr:nvSpPr>
        <xdr:cNvPr id="542" name="テキスト ボックス 541"/>
        <xdr:cNvSpPr txBox="1"/>
      </xdr:nvSpPr>
      <xdr:spPr>
        <a:xfrm>
          <a:off x="15246428" y="677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12667</xdr:rowOff>
    </xdr:from>
    <xdr:to>
      <xdr:col>76</xdr:col>
      <xdr:colOff>165100</xdr:colOff>
      <xdr:row>39</xdr:row>
      <xdr:rowOff>114267</xdr:rowOff>
    </xdr:to>
    <xdr:sp macro="" textlink="">
      <xdr:nvSpPr>
        <xdr:cNvPr id="543" name="楕円 542"/>
        <xdr:cNvSpPr/>
      </xdr:nvSpPr>
      <xdr:spPr>
        <a:xfrm>
          <a:off x="14541500" y="669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105394</xdr:rowOff>
    </xdr:from>
    <xdr:ext cx="469744" cy="259045"/>
    <xdr:sp macro="" textlink="">
      <xdr:nvSpPr>
        <xdr:cNvPr id="544" name="テキスト ボックス 543"/>
        <xdr:cNvSpPr txBox="1"/>
      </xdr:nvSpPr>
      <xdr:spPr>
        <a:xfrm>
          <a:off x="14357428" y="67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148260</xdr:rowOff>
    </xdr:from>
    <xdr:to>
      <xdr:col>72</xdr:col>
      <xdr:colOff>38100</xdr:colOff>
      <xdr:row>39</xdr:row>
      <xdr:rowOff>78410</xdr:rowOff>
    </xdr:to>
    <xdr:sp macro="" textlink="">
      <xdr:nvSpPr>
        <xdr:cNvPr id="545" name="楕円 544"/>
        <xdr:cNvSpPr/>
      </xdr:nvSpPr>
      <xdr:spPr>
        <a:xfrm>
          <a:off x="13652500" y="66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69537</xdr:rowOff>
    </xdr:from>
    <xdr:ext cx="469744" cy="259045"/>
    <xdr:sp macro="" textlink="">
      <xdr:nvSpPr>
        <xdr:cNvPr id="546" name="テキスト ボックス 545"/>
        <xdr:cNvSpPr txBox="1"/>
      </xdr:nvSpPr>
      <xdr:spPr>
        <a:xfrm>
          <a:off x="13468428" y="67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93918</xdr:rowOff>
    </xdr:from>
    <xdr:to>
      <xdr:col>67</xdr:col>
      <xdr:colOff>101600</xdr:colOff>
      <xdr:row>39</xdr:row>
      <xdr:rowOff>24068</xdr:rowOff>
    </xdr:to>
    <xdr:sp macro="" textlink="">
      <xdr:nvSpPr>
        <xdr:cNvPr id="547" name="楕円 546"/>
        <xdr:cNvSpPr/>
      </xdr:nvSpPr>
      <xdr:spPr>
        <a:xfrm>
          <a:off x="12763500" y="660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15195</xdr:rowOff>
    </xdr:from>
    <xdr:ext cx="534377" cy="259045"/>
    <xdr:sp macro="" textlink="">
      <xdr:nvSpPr>
        <xdr:cNvPr id="548" name="テキスト ボックス 547"/>
        <xdr:cNvSpPr txBox="1"/>
      </xdr:nvSpPr>
      <xdr:spPr>
        <a:xfrm>
          <a:off x="12547111" y="670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56197</xdr:rowOff>
    </xdr:from>
    <xdr:to>
      <xdr:col>85</xdr:col>
      <xdr:colOff>127000</xdr:colOff>
      <xdr:row>76</xdr:row>
      <xdr:rowOff>76126</xdr:rowOff>
    </xdr:to>
    <xdr:cxnSp macro="">
      <xdr:nvCxnSpPr>
        <xdr:cNvPr id="626" name="直線コネクタ 625"/>
        <xdr:cNvCxnSpPr/>
      </xdr:nvCxnSpPr>
      <xdr:spPr>
        <a:xfrm flipV="1">
          <a:off x="15481300" y="13086397"/>
          <a:ext cx="838200" cy="1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76126</xdr:rowOff>
    </xdr:from>
    <xdr:to>
      <xdr:col>81</xdr:col>
      <xdr:colOff>50800</xdr:colOff>
      <xdr:row>76</xdr:row>
      <xdr:rowOff>81083</xdr:rowOff>
    </xdr:to>
    <xdr:cxnSp macro="">
      <xdr:nvCxnSpPr>
        <xdr:cNvPr id="629" name="直線コネクタ 628"/>
        <xdr:cNvCxnSpPr/>
      </xdr:nvCxnSpPr>
      <xdr:spPr>
        <a:xfrm flipV="1">
          <a:off x="14592300" y="13106326"/>
          <a:ext cx="889000" cy="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81083</xdr:rowOff>
    </xdr:from>
    <xdr:to>
      <xdr:col>76</xdr:col>
      <xdr:colOff>114300</xdr:colOff>
      <xdr:row>76</xdr:row>
      <xdr:rowOff>111689</xdr:rowOff>
    </xdr:to>
    <xdr:cxnSp macro="">
      <xdr:nvCxnSpPr>
        <xdr:cNvPr id="632" name="直線コネクタ 631"/>
        <xdr:cNvCxnSpPr/>
      </xdr:nvCxnSpPr>
      <xdr:spPr>
        <a:xfrm flipV="1">
          <a:off x="13703300" y="13111283"/>
          <a:ext cx="889000" cy="3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111689</xdr:rowOff>
    </xdr:from>
    <xdr:to>
      <xdr:col>71</xdr:col>
      <xdr:colOff>177800</xdr:colOff>
      <xdr:row>76</xdr:row>
      <xdr:rowOff>111888</xdr:rowOff>
    </xdr:to>
    <xdr:cxnSp macro="">
      <xdr:nvCxnSpPr>
        <xdr:cNvPr id="635" name="直線コネクタ 634"/>
        <xdr:cNvCxnSpPr/>
      </xdr:nvCxnSpPr>
      <xdr:spPr>
        <a:xfrm flipV="1">
          <a:off x="12814300" y="13141889"/>
          <a:ext cx="8890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xdr:cNvSpPr txBox="1"/>
      </xdr:nvSpPr>
      <xdr:spPr>
        <a:xfrm>
          <a:off x="13436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156424</xdr:rowOff>
    </xdr:from>
    <xdr:ext cx="534377" cy="259045"/>
    <xdr:sp macro="" textlink="">
      <xdr:nvSpPr>
        <xdr:cNvPr id="639" name="テキスト ボックス 638"/>
        <xdr:cNvSpPr txBox="1"/>
      </xdr:nvSpPr>
      <xdr:spPr>
        <a:xfrm>
          <a:off x="12547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5397</xdr:rowOff>
    </xdr:from>
    <xdr:to>
      <xdr:col>85</xdr:col>
      <xdr:colOff>177800</xdr:colOff>
      <xdr:row>76</xdr:row>
      <xdr:rowOff>106997</xdr:rowOff>
    </xdr:to>
    <xdr:sp macro="" textlink="">
      <xdr:nvSpPr>
        <xdr:cNvPr id="645" name="楕円 644"/>
        <xdr:cNvSpPr/>
      </xdr:nvSpPr>
      <xdr:spPr>
        <a:xfrm>
          <a:off x="16268700" y="1303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28274</xdr:rowOff>
    </xdr:from>
    <xdr:ext cx="599010" cy="259045"/>
    <xdr:sp macro="" textlink="">
      <xdr:nvSpPr>
        <xdr:cNvPr id="646" name="公債費該当値テキスト"/>
        <xdr:cNvSpPr txBox="1"/>
      </xdr:nvSpPr>
      <xdr:spPr>
        <a:xfrm>
          <a:off x="16370300" y="1288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25326</xdr:rowOff>
    </xdr:from>
    <xdr:to>
      <xdr:col>81</xdr:col>
      <xdr:colOff>101600</xdr:colOff>
      <xdr:row>76</xdr:row>
      <xdr:rowOff>126926</xdr:rowOff>
    </xdr:to>
    <xdr:sp macro="" textlink="">
      <xdr:nvSpPr>
        <xdr:cNvPr id="647" name="楕円 646"/>
        <xdr:cNvSpPr/>
      </xdr:nvSpPr>
      <xdr:spPr>
        <a:xfrm>
          <a:off x="15430500" y="1305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143453</xdr:rowOff>
    </xdr:from>
    <xdr:ext cx="599010" cy="259045"/>
    <xdr:sp macro="" textlink="">
      <xdr:nvSpPr>
        <xdr:cNvPr id="648" name="テキスト ボックス 647"/>
        <xdr:cNvSpPr txBox="1"/>
      </xdr:nvSpPr>
      <xdr:spPr>
        <a:xfrm>
          <a:off x="15181795" y="1283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30283</xdr:rowOff>
    </xdr:from>
    <xdr:to>
      <xdr:col>76</xdr:col>
      <xdr:colOff>165100</xdr:colOff>
      <xdr:row>76</xdr:row>
      <xdr:rowOff>131883</xdr:rowOff>
    </xdr:to>
    <xdr:sp macro="" textlink="">
      <xdr:nvSpPr>
        <xdr:cNvPr id="649" name="楕円 648"/>
        <xdr:cNvSpPr/>
      </xdr:nvSpPr>
      <xdr:spPr>
        <a:xfrm>
          <a:off x="14541500" y="1306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148410</xdr:rowOff>
    </xdr:from>
    <xdr:ext cx="599010" cy="259045"/>
    <xdr:sp macro="" textlink="">
      <xdr:nvSpPr>
        <xdr:cNvPr id="650" name="テキスト ボックス 649"/>
        <xdr:cNvSpPr txBox="1"/>
      </xdr:nvSpPr>
      <xdr:spPr>
        <a:xfrm>
          <a:off x="14292795" y="1283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60889</xdr:rowOff>
    </xdr:from>
    <xdr:to>
      <xdr:col>72</xdr:col>
      <xdr:colOff>38100</xdr:colOff>
      <xdr:row>76</xdr:row>
      <xdr:rowOff>162489</xdr:rowOff>
    </xdr:to>
    <xdr:sp macro="" textlink="">
      <xdr:nvSpPr>
        <xdr:cNvPr id="651" name="楕円 650"/>
        <xdr:cNvSpPr/>
      </xdr:nvSpPr>
      <xdr:spPr>
        <a:xfrm>
          <a:off x="13652500" y="1309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7566</xdr:rowOff>
    </xdr:from>
    <xdr:ext cx="599010" cy="259045"/>
    <xdr:sp macro="" textlink="">
      <xdr:nvSpPr>
        <xdr:cNvPr id="652" name="テキスト ボックス 651"/>
        <xdr:cNvSpPr txBox="1"/>
      </xdr:nvSpPr>
      <xdr:spPr>
        <a:xfrm>
          <a:off x="13403795" y="1286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61088</xdr:rowOff>
    </xdr:from>
    <xdr:to>
      <xdr:col>67</xdr:col>
      <xdr:colOff>101600</xdr:colOff>
      <xdr:row>76</xdr:row>
      <xdr:rowOff>162688</xdr:rowOff>
    </xdr:to>
    <xdr:sp macro="" textlink="">
      <xdr:nvSpPr>
        <xdr:cNvPr id="653" name="楕円 652"/>
        <xdr:cNvSpPr/>
      </xdr:nvSpPr>
      <xdr:spPr>
        <a:xfrm>
          <a:off x="12763500" y="1309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7764</xdr:rowOff>
    </xdr:from>
    <xdr:ext cx="599010" cy="259045"/>
    <xdr:sp macro="" textlink="">
      <xdr:nvSpPr>
        <xdr:cNvPr id="654" name="テキスト ボックス 653"/>
        <xdr:cNvSpPr txBox="1"/>
      </xdr:nvSpPr>
      <xdr:spPr>
        <a:xfrm>
          <a:off x="12514795" y="12866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169585</xdr:rowOff>
    </xdr:from>
    <xdr:to>
      <xdr:col>85</xdr:col>
      <xdr:colOff>127000</xdr:colOff>
      <xdr:row>98</xdr:row>
      <xdr:rowOff>20655</xdr:rowOff>
    </xdr:to>
    <xdr:cxnSp macro="">
      <xdr:nvCxnSpPr>
        <xdr:cNvPr id="681" name="直線コネクタ 680"/>
        <xdr:cNvCxnSpPr/>
      </xdr:nvCxnSpPr>
      <xdr:spPr>
        <a:xfrm flipV="1">
          <a:off x="15481300" y="16800235"/>
          <a:ext cx="838200" cy="2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20655</xdr:rowOff>
    </xdr:from>
    <xdr:to>
      <xdr:col>81</xdr:col>
      <xdr:colOff>50800</xdr:colOff>
      <xdr:row>98</xdr:row>
      <xdr:rowOff>35984</xdr:rowOff>
    </xdr:to>
    <xdr:cxnSp macro="">
      <xdr:nvCxnSpPr>
        <xdr:cNvPr id="684" name="直線コネクタ 683"/>
        <xdr:cNvCxnSpPr/>
      </xdr:nvCxnSpPr>
      <xdr:spPr>
        <a:xfrm flipV="1">
          <a:off x="14592300" y="16822755"/>
          <a:ext cx="889000" cy="1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35984</xdr:rowOff>
    </xdr:from>
    <xdr:to>
      <xdr:col>76</xdr:col>
      <xdr:colOff>114300</xdr:colOff>
      <xdr:row>98</xdr:row>
      <xdr:rowOff>93816</xdr:rowOff>
    </xdr:to>
    <xdr:cxnSp macro="">
      <xdr:nvCxnSpPr>
        <xdr:cNvPr id="687" name="直線コネクタ 686"/>
        <xdr:cNvCxnSpPr/>
      </xdr:nvCxnSpPr>
      <xdr:spPr>
        <a:xfrm flipV="1">
          <a:off x="13703300" y="16838084"/>
          <a:ext cx="889000" cy="5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93816</xdr:rowOff>
    </xdr:from>
    <xdr:to>
      <xdr:col>71</xdr:col>
      <xdr:colOff>177800</xdr:colOff>
      <xdr:row>98</xdr:row>
      <xdr:rowOff>103865</xdr:rowOff>
    </xdr:to>
    <xdr:cxnSp macro="">
      <xdr:nvCxnSpPr>
        <xdr:cNvPr id="690" name="直線コネクタ 689"/>
        <xdr:cNvCxnSpPr/>
      </xdr:nvCxnSpPr>
      <xdr:spPr>
        <a:xfrm flipV="1">
          <a:off x="12814300" y="16895916"/>
          <a:ext cx="889000" cy="1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118785</xdr:rowOff>
    </xdr:from>
    <xdr:to>
      <xdr:col>85</xdr:col>
      <xdr:colOff>177800</xdr:colOff>
      <xdr:row>98</xdr:row>
      <xdr:rowOff>48935</xdr:rowOff>
    </xdr:to>
    <xdr:sp macro="" textlink="">
      <xdr:nvSpPr>
        <xdr:cNvPr id="700" name="楕円 699"/>
        <xdr:cNvSpPr/>
      </xdr:nvSpPr>
      <xdr:spPr>
        <a:xfrm>
          <a:off x="16268700" y="1674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97212</xdr:rowOff>
    </xdr:from>
    <xdr:ext cx="534377" cy="259045"/>
    <xdr:sp macro="" textlink="">
      <xdr:nvSpPr>
        <xdr:cNvPr id="701" name="積立金該当値テキスト"/>
        <xdr:cNvSpPr txBox="1"/>
      </xdr:nvSpPr>
      <xdr:spPr>
        <a:xfrm>
          <a:off x="16370300" y="167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141305</xdr:rowOff>
    </xdr:from>
    <xdr:to>
      <xdr:col>81</xdr:col>
      <xdr:colOff>101600</xdr:colOff>
      <xdr:row>98</xdr:row>
      <xdr:rowOff>71455</xdr:rowOff>
    </xdr:to>
    <xdr:sp macro="" textlink="">
      <xdr:nvSpPr>
        <xdr:cNvPr id="702" name="楕円 701"/>
        <xdr:cNvSpPr/>
      </xdr:nvSpPr>
      <xdr:spPr>
        <a:xfrm>
          <a:off x="15430500" y="167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62582</xdr:rowOff>
    </xdr:from>
    <xdr:ext cx="534377" cy="259045"/>
    <xdr:sp macro="" textlink="">
      <xdr:nvSpPr>
        <xdr:cNvPr id="703" name="テキスト ボックス 702"/>
        <xdr:cNvSpPr txBox="1"/>
      </xdr:nvSpPr>
      <xdr:spPr>
        <a:xfrm>
          <a:off x="15214111" y="1686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156634</xdr:rowOff>
    </xdr:from>
    <xdr:to>
      <xdr:col>76</xdr:col>
      <xdr:colOff>165100</xdr:colOff>
      <xdr:row>98</xdr:row>
      <xdr:rowOff>86784</xdr:rowOff>
    </xdr:to>
    <xdr:sp macro="" textlink="">
      <xdr:nvSpPr>
        <xdr:cNvPr id="704" name="楕円 703"/>
        <xdr:cNvSpPr/>
      </xdr:nvSpPr>
      <xdr:spPr>
        <a:xfrm>
          <a:off x="14541500" y="1678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77911</xdr:rowOff>
    </xdr:from>
    <xdr:ext cx="534377" cy="259045"/>
    <xdr:sp macro="" textlink="">
      <xdr:nvSpPr>
        <xdr:cNvPr id="705" name="テキスト ボックス 704"/>
        <xdr:cNvSpPr txBox="1"/>
      </xdr:nvSpPr>
      <xdr:spPr>
        <a:xfrm>
          <a:off x="14325111" y="168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43016</xdr:rowOff>
    </xdr:from>
    <xdr:to>
      <xdr:col>72</xdr:col>
      <xdr:colOff>38100</xdr:colOff>
      <xdr:row>98</xdr:row>
      <xdr:rowOff>144616</xdr:rowOff>
    </xdr:to>
    <xdr:sp macro="" textlink="">
      <xdr:nvSpPr>
        <xdr:cNvPr id="706" name="楕円 705"/>
        <xdr:cNvSpPr/>
      </xdr:nvSpPr>
      <xdr:spPr>
        <a:xfrm>
          <a:off x="13652500" y="168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135743</xdr:rowOff>
    </xdr:from>
    <xdr:ext cx="534377" cy="259045"/>
    <xdr:sp macro="" textlink="">
      <xdr:nvSpPr>
        <xdr:cNvPr id="707" name="テキスト ボックス 706"/>
        <xdr:cNvSpPr txBox="1"/>
      </xdr:nvSpPr>
      <xdr:spPr>
        <a:xfrm>
          <a:off x="13436111" y="1693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53065</xdr:rowOff>
    </xdr:from>
    <xdr:to>
      <xdr:col>67</xdr:col>
      <xdr:colOff>101600</xdr:colOff>
      <xdr:row>98</xdr:row>
      <xdr:rowOff>154665</xdr:rowOff>
    </xdr:to>
    <xdr:sp macro="" textlink="">
      <xdr:nvSpPr>
        <xdr:cNvPr id="708" name="楕円 707"/>
        <xdr:cNvSpPr/>
      </xdr:nvSpPr>
      <xdr:spPr>
        <a:xfrm>
          <a:off x="12763500" y="1685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145792</xdr:rowOff>
    </xdr:from>
    <xdr:ext cx="534377" cy="259045"/>
    <xdr:sp macro="" textlink="">
      <xdr:nvSpPr>
        <xdr:cNvPr id="709" name="テキスト ボックス 708"/>
        <xdr:cNvSpPr txBox="1"/>
      </xdr:nvSpPr>
      <xdr:spPr>
        <a:xfrm>
          <a:off x="12547111" y="1694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142420</xdr:rowOff>
    </xdr:from>
    <xdr:to>
      <xdr:col>116</xdr:col>
      <xdr:colOff>63500</xdr:colOff>
      <xdr:row>35</xdr:row>
      <xdr:rowOff>78024</xdr:rowOff>
    </xdr:to>
    <xdr:cxnSp macro="">
      <xdr:nvCxnSpPr>
        <xdr:cNvPr id="736" name="直線コネクタ 735"/>
        <xdr:cNvCxnSpPr/>
      </xdr:nvCxnSpPr>
      <xdr:spPr>
        <a:xfrm flipV="1">
          <a:off x="21323300" y="5971720"/>
          <a:ext cx="838200" cy="10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162127</xdr:rowOff>
    </xdr:from>
    <xdr:ext cx="469744" cy="259045"/>
    <xdr:sp macro="" textlink="">
      <xdr:nvSpPr>
        <xdr:cNvPr id="737" name="投資及び出資金平均値テキスト"/>
        <xdr:cNvSpPr txBox="1"/>
      </xdr:nvSpPr>
      <xdr:spPr>
        <a:xfrm>
          <a:off x="22212300" y="650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63896</xdr:rowOff>
    </xdr:from>
    <xdr:to>
      <xdr:col>111</xdr:col>
      <xdr:colOff>177800</xdr:colOff>
      <xdr:row>35</xdr:row>
      <xdr:rowOff>78024</xdr:rowOff>
    </xdr:to>
    <xdr:cxnSp macro="">
      <xdr:nvCxnSpPr>
        <xdr:cNvPr id="739" name="直線コネクタ 738"/>
        <xdr:cNvCxnSpPr/>
      </xdr:nvCxnSpPr>
      <xdr:spPr>
        <a:xfrm>
          <a:off x="20434300" y="6064646"/>
          <a:ext cx="8890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122969</xdr:rowOff>
    </xdr:from>
    <xdr:ext cx="469744" cy="259045"/>
    <xdr:sp macro="" textlink="">
      <xdr:nvSpPr>
        <xdr:cNvPr id="741" name="テキスト ボックス 740"/>
        <xdr:cNvSpPr txBox="1"/>
      </xdr:nvSpPr>
      <xdr:spPr>
        <a:xfrm>
          <a:off x="21088428" y="663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63896</xdr:rowOff>
    </xdr:from>
    <xdr:to>
      <xdr:col>107</xdr:col>
      <xdr:colOff>50800</xdr:colOff>
      <xdr:row>35</xdr:row>
      <xdr:rowOff>113159</xdr:rowOff>
    </xdr:to>
    <xdr:cxnSp macro="">
      <xdr:nvCxnSpPr>
        <xdr:cNvPr id="742" name="直線コネクタ 741"/>
        <xdr:cNvCxnSpPr/>
      </xdr:nvCxnSpPr>
      <xdr:spPr>
        <a:xfrm flipV="1">
          <a:off x="19545300" y="6064646"/>
          <a:ext cx="8890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131472</xdr:rowOff>
    </xdr:from>
    <xdr:ext cx="469744" cy="259045"/>
    <xdr:sp macro="" textlink="">
      <xdr:nvSpPr>
        <xdr:cNvPr id="744" name="テキスト ボックス 743"/>
        <xdr:cNvSpPr txBox="1"/>
      </xdr:nvSpPr>
      <xdr:spPr>
        <a:xfrm>
          <a:off x="20199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113159</xdr:rowOff>
    </xdr:from>
    <xdr:to>
      <xdr:col>102</xdr:col>
      <xdr:colOff>114300</xdr:colOff>
      <xdr:row>36</xdr:row>
      <xdr:rowOff>27526</xdr:rowOff>
    </xdr:to>
    <xdr:cxnSp macro="">
      <xdr:nvCxnSpPr>
        <xdr:cNvPr id="745" name="直線コネクタ 744"/>
        <xdr:cNvCxnSpPr/>
      </xdr:nvCxnSpPr>
      <xdr:spPr>
        <a:xfrm flipV="1">
          <a:off x="18656300" y="6113909"/>
          <a:ext cx="889000" cy="8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133552</xdr:rowOff>
    </xdr:from>
    <xdr:ext cx="469744" cy="259045"/>
    <xdr:sp macro="" textlink="">
      <xdr:nvSpPr>
        <xdr:cNvPr id="747" name="テキスト ボックス 746"/>
        <xdr:cNvSpPr txBox="1"/>
      </xdr:nvSpPr>
      <xdr:spPr>
        <a:xfrm>
          <a:off x="19310428" y="664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148320</xdr:rowOff>
    </xdr:from>
    <xdr:ext cx="469744" cy="259045"/>
    <xdr:sp macro="" textlink="">
      <xdr:nvSpPr>
        <xdr:cNvPr id="749" name="テキスト ボックス 748"/>
        <xdr:cNvSpPr txBox="1"/>
      </xdr:nvSpPr>
      <xdr:spPr>
        <a:xfrm>
          <a:off x="18421428" y="666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91620</xdr:rowOff>
    </xdr:from>
    <xdr:to>
      <xdr:col>116</xdr:col>
      <xdr:colOff>114300</xdr:colOff>
      <xdr:row>35</xdr:row>
      <xdr:rowOff>21770</xdr:rowOff>
    </xdr:to>
    <xdr:sp macro="" textlink="">
      <xdr:nvSpPr>
        <xdr:cNvPr id="755" name="楕円 754"/>
        <xdr:cNvSpPr/>
      </xdr:nvSpPr>
      <xdr:spPr>
        <a:xfrm>
          <a:off x="22110700" y="59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114497</xdr:rowOff>
    </xdr:from>
    <xdr:ext cx="534377" cy="259045"/>
    <xdr:sp macro="" textlink="">
      <xdr:nvSpPr>
        <xdr:cNvPr id="756" name="投資及び出資金該当値テキスト"/>
        <xdr:cNvSpPr txBox="1"/>
      </xdr:nvSpPr>
      <xdr:spPr>
        <a:xfrm>
          <a:off x="22212300" y="577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27224</xdr:rowOff>
    </xdr:from>
    <xdr:to>
      <xdr:col>112</xdr:col>
      <xdr:colOff>38100</xdr:colOff>
      <xdr:row>35</xdr:row>
      <xdr:rowOff>128824</xdr:rowOff>
    </xdr:to>
    <xdr:sp macro="" textlink="">
      <xdr:nvSpPr>
        <xdr:cNvPr id="757" name="楕円 756"/>
        <xdr:cNvSpPr/>
      </xdr:nvSpPr>
      <xdr:spPr>
        <a:xfrm>
          <a:off x="21272500" y="602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145351</xdr:rowOff>
    </xdr:from>
    <xdr:ext cx="534377" cy="259045"/>
    <xdr:sp macro="" textlink="">
      <xdr:nvSpPr>
        <xdr:cNvPr id="758" name="テキスト ボックス 757"/>
        <xdr:cNvSpPr txBox="1"/>
      </xdr:nvSpPr>
      <xdr:spPr>
        <a:xfrm>
          <a:off x="21056111" y="580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13096</xdr:rowOff>
    </xdr:from>
    <xdr:to>
      <xdr:col>107</xdr:col>
      <xdr:colOff>101600</xdr:colOff>
      <xdr:row>35</xdr:row>
      <xdr:rowOff>114696</xdr:rowOff>
    </xdr:to>
    <xdr:sp macro="" textlink="">
      <xdr:nvSpPr>
        <xdr:cNvPr id="759" name="楕円 758"/>
        <xdr:cNvSpPr/>
      </xdr:nvSpPr>
      <xdr:spPr>
        <a:xfrm>
          <a:off x="20383500" y="60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131223</xdr:rowOff>
    </xdr:from>
    <xdr:ext cx="534377" cy="259045"/>
    <xdr:sp macro="" textlink="">
      <xdr:nvSpPr>
        <xdr:cNvPr id="760" name="テキスト ボックス 759"/>
        <xdr:cNvSpPr txBox="1"/>
      </xdr:nvSpPr>
      <xdr:spPr>
        <a:xfrm>
          <a:off x="20167111" y="578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62359</xdr:rowOff>
    </xdr:from>
    <xdr:to>
      <xdr:col>102</xdr:col>
      <xdr:colOff>165100</xdr:colOff>
      <xdr:row>35</xdr:row>
      <xdr:rowOff>163959</xdr:rowOff>
    </xdr:to>
    <xdr:sp macro="" textlink="">
      <xdr:nvSpPr>
        <xdr:cNvPr id="761" name="楕円 760"/>
        <xdr:cNvSpPr/>
      </xdr:nvSpPr>
      <xdr:spPr>
        <a:xfrm>
          <a:off x="19494500" y="606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9036</xdr:rowOff>
    </xdr:from>
    <xdr:ext cx="534377" cy="259045"/>
    <xdr:sp macro="" textlink="">
      <xdr:nvSpPr>
        <xdr:cNvPr id="762" name="テキスト ボックス 761"/>
        <xdr:cNvSpPr txBox="1"/>
      </xdr:nvSpPr>
      <xdr:spPr>
        <a:xfrm>
          <a:off x="19278111" y="583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148176</xdr:rowOff>
    </xdr:from>
    <xdr:to>
      <xdr:col>98</xdr:col>
      <xdr:colOff>38100</xdr:colOff>
      <xdr:row>36</xdr:row>
      <xdr:rowOff>78326</xdr:rowOff>
    </xdr:to>
    <xdr:sp macro="" textlink="">
      <xdr:nvSpPr>
        <xdr:cNvPr id="763" name="楕円 762"/>
        <xdr:cNvSpPr/>
      </xdr:nvSpPr>
      <xdr:spPr>
        <a:xfrm>
          <a:off x="18605500" y="614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94853</xdr:rowOff>
    </xdr:from>
    <xdr:ext cx="534377" cy="259045"/>
    <xdr:sp macro="" textlink="">
      <xdr:nvSpPr>
        <xdr:cNvPr id="764" name="テキスト ボックス 763"/>
        <xdr:cNvSpPr txBox="1"/>
      </xdr:nvSpPr>
      <xdr:spPr>
        <a:xfrm>
          <a:off x="18389111" y="592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136441</xdr:rowOff>
    </xdr:from>
    <xdr:to>
      <xdr:col>116</xdr:col>
      <xdr:colOff>63500</xdr:colOff>
      <xdr:row>58</xdr:row>
      <xdr:rowOff>136509</xdr:rowOff>
    </xdr:to>
    <xdr:cxnSp macro="">
      <xdr:nvCxnSpPr>
        <xdr:cNvPr id="791" name="直線コネクタ 790"/>
        <xdr:cNvCxnSpPr/>
      </xdr:nvCxnSpPr>
      <xdr:spPr>
        <a:xfrm flipV="1">
          <a:off x="21323300" y="10080541"/>
          <a:ext cx="8382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136509</xdr:rowOff>
    </xdr:from>
    <xdr:to>
      <xdr:col>111</xdr:col>
      <xdr:colOff>177800</xdr:colOff>
      <xdr:row>58</xdr:row>
      <xdr:rowOff>136550</xdr:rowOff>
    </xdr:to>
    <xdr:cxnSp macro="">
      <xdr:nvCxnSpPr>
        <xdr:cNvPr id="794" name="直線コネクタ 793"/>
        <xdr:cNvCxnSpPr/>
      </xdr:nvCxnSpPr>
      <xdr:spPr>
        <a:xfrm flipV="1">
          <a:off x="20434300" y="10080609"/>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136550</xdr:rowOff>
    </xdr:from>
    <xdr:to>
      <xdr:col>107</xdr:col>
      <xdr:colOff>50800</xdr:colOff>
      <xdr:row>58</xdr:row>
      <xdr:rowOff>136637</xdr:rowOff>
    </xdr:to>
    <xdr:cxnSp macro="">
      <xdr:nvCxnSpPr>
        <xdr:cNvPr id="797" name="直線コネクタ 796"/>
        <xdr:cNvCxnSpPr/>
      </xdr:nvCxnSpPr>
      <xdr:spPr>
        <a:xfrm flipV="1">
          <a:off x="19545300" y="10080650"/>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136637</xdr:rowOff>
    </xdr:from>
    <xdr:to>
      <xdr:col>102</xdr:col>
      <xdr:colOff>114300</xdr:colOff>
      <xdr:row>58</xdr:row>
      <xdr:rowOff>136710</xdr:rowOff>
    </xdr:to>
    <xdr:cxnSp macro="">
      <xdr:nvCxnSpPr>
        <xdr:cNvPr id="800" name="直線コネクタ 799"/>
        <xdr:cNvCxnSpPr/>
      </xdr:nvCxnSpPr>
      <xdr:spPr>
        <a:xfrm flipV="1">
          <a:off x="18656300" y="10080737"/>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85641</xdr:rowOff>
    </xdr:from>
    <xdr:to>
      <xdr:col>116</xdr:col>
      <xdr:colOff>114300</xdr:colOff>
      <xdr:row>59</xdr:row>
      <xdr:rowOff>15791</xdr:rowOff>
    </xdr:to>
    <xdr:sp macro="" textlink="">
      <xdr:nvSpPr>
        <xdr:cNvPr id="810" name="楕円 809"/>
        <xdr:cNvSpPr/>
      </xdr:nvSpPr>
      <xdr:spPr>
        <a:xfrm>
          <a:off x="22110700" y="1002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27963</xdr:rowOff>
    </xdr:from>
    <xdr:ext cx="378565" cy="259045"/>
    <xdr:sp macro="" textlink="">
      <xdr:nvSpPr>
        <xdr:cNvPr id="811" name="貸付金該当値テキスト"/>
        <xdr:cNvSpPr txBox="1"/>
      </xdr:nvSpPr>
      <xdr:spPr>
        <a:xfrm>
          <a:off x="22212300" y="9972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85709</xdr:rowOff>
    </xdr:from>
    <xdr:to>
      <xdr:col>112</xdr:col>
      <xdr:colOff>38100</xdr:colOff>
      <xdr:row>59</xdr:row>
      <xdr:rowOff>15859</xdr:rowOff>
    </xdr:to>
    <xdr:sp macro="" textlink="">
      <xdr:nvSpPr>
        <xdr:cNvPr id="812" name="楕円 811"/>
        <xdr:cNvSpPr/>
      </xdr:nvSpPr>
      <xdr:spPr>
        <a:xfrm>
          <a:off x="21272500" y="1002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6986</xdr:rowOff>
    </xdr:from>
    <xdr:ext cx="378565" cy="259045"/>
    <xdr:sp macro="" textlink="">
      <xdr:nvSpPr>
        <xdr:cNvPr id="813" name="テキスト ボックス 812"/>
        <xdr:cNvSpPr txBox="1"/>
      </xdr:nvSpPr>
      <xdr:spPr>
        <a:xfrm>
          <a:off x="21134017" y="10122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85750</xdr:rowOff>
    </xdr:from>
    <xdr:to>
      <xdr:col>107</xdr:col>
      <xdr:colOff>101600</xdr:colOff>
      <xdr:row>59</xdr:row>
      <xdr:rowOff>15900</xdr:rowOff>
    </xdr:to>
    <xdr:sp macro="" textlink="">
      <xdr:nvSpPr>
        <xdr:cNvPr id="814" name="楕円 813"/>
        <xdr:cNvSpPr/>
      </xdr:nvSpPr>
      <xdr:spPr>
        <a:xfrm>
          <a:off x="20383500" y="100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7027</xdr:rowOff>
    </xdr:from>
    <xdr:ext cx="378565" cy="259045"/>
    <xdr:sp macro="" textlink="">
      <xdr:nvSpPr>
        <xdr:cNvPr id="815" name="テキスト ボックス 814"/>
        <xdr:cNvSpPr txBox="1"/>
      </xdr:nvSpPr>
      <xdr:spPr>
        <a:xfrm>
          <a:off x="20245017" y="10122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85837</xdr:rowOff>
    </xdr:from>
    <xdr:to>
      <xdr:col>102</xdr:col>
      <xdr:colOff>165100</xdr:colOff>
      <xdr:row>59</xdr:row>
      <xdr:rowOff>15987</xdr:rowOff>
    </xdr:to>
    <xdr:sp macro="" textlink="">
      <xdr:nvSpPr>
        <xdr:cNvPr id="816" name="楕円 815"/>
        <xdr:cNvSpPr/>
      </xdr:nvSpPr>
      <xdr:spPr>
        <a:xfrm>
          <a:off x="19494500" y="10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7114</xdr:rowOff>
    </xdr:from>
    <xdr:ext cx="378565" cy="259045"/>
    <xdr:sp macro="" textlink="">
      <xdr:nvSpPr>
        <xdr:cNvPr id="817" name="テキスト ボックス 816"/>
        <xdr:cNvSpPr txBox="1"/>
      </xdr:nvSpPr>
      <xdr:spPr>
        <a:xfrm>
          <a:off x="19356017" y="10122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85910</xdr:rowOff>
    </xdr:from>
    <xdr:to>
      <xdr:col>98</xdr:col>
      <xdr:colOff>38100</xdr:colOff>
      <xdr:row>59</xdr:row>
      <xdr:rowOff>16060</xdr:rowOff>
    </xdr:to>
    <xdr:sp macro="" textlink="">
      <xdr:nvSpPr>
        <xdr:cNvPr id="818" name="楕円 817"/>
        <xdr:cNvSpPr/>
      </xdr:nvSpPr>
      <xdr:spPr>
        <a:xfrm>
          <a:off x="18605500" y="100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7187</xdr:rowOff>
    </xdr:from>
    <xdr:ext cx="378565" cy="259045"/>
    <xdr:sp macro="" textlink="">
      <xdr:nvSpPr>
        <xdr:cNvPr id="819" name="テキスト ボックス 818"/>
        <xdr:cNvSpPr txBox="1"/>
      </xdr:nvSpPr>
      <xdr:spPr>
        <a:xfrm>
          <a:off x="18467017" y="10122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163538</xdr:rowOff>
    </xdr:from>
    <xdr:to>
      <xdr:col>116</xdr:col>
      <xdr:colOff>63500</xdr:colOff>
      <xdr:row>75</xdr:row>
      <xdr:rowOff>40284</xdr:rowOff>
    </xdr:to>
    <xdr:cxnSp macro="">
      <xdr:nvCxnSpPr>
        <xdr:cNvPr id="849" name="直線コネクタ 848"/>
        <xdr:cNvCxnSpPr/>
      </xdr:nvCxnSpPr>
      <xdr:spPr>
        <a:xfrm>
          <a:off x="21323300" y="12507938"/>
          <a:ext cx="838200" cy="39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163538</xdr:rowOff>
    </xdr:from>
    <xdr:to>
      <xdr:col>111</xdr:col>
      <xdr:colOff>177800</xdr:colOff>
      <xdr:row>73</xdr:row>
      <xdr:rowOff>148196</xdr:rowOff>
    </xdr:to>
    <xdr:cxnSp macro="">
      <xdr:nvCxnSpPr>
        <xdr:cNvPr id="852" name="直線コネクタ 851"/>
        <xdr:cNvCxnSpPr/>
      </xdr:nvCxnSpPr>
      <xdr:spPr>
        <a:xfrm flipV="1">
          <a:off x="20434300" y="12507938"/>
          <a:ext cx="889000" cy="15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148196</xdr:rowOff>
    </xdr:from>
    <xdr:to>
      <xdr:col>107</xdr:col>
      <xdr:colOff>50800</xdr:colOff>
      <xdr:row>74</xdr:row>
      <xdr:rowOff>3848</xdr:rowOff>
    </xdr:to>
    <xdr:cxnSp macro="">
      <xdr:nvCxnSpPr>
        <xdr:cNvPr id="855" name="直線コネクタ 854"/>
        <xdr:cNvCxnSpPr/>
      </xdr:nvCxnSpPr>
      <xdr:spPr>
        <a:xfrm flipV="1">
          <a:off x="19545300" y="12664046"/>
          <a:ext cx="889000" cy="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3848</xdr:rowOff>
    </xdr:from>
    <xdr:to>
      <xdr:col>102</xdr:col>
      <xdr:colOff>114300</xdr:colOff>
      <xdr:row>74</xdr:row>
      <xdr:rowOff>114173</xdr:rowOff>
    </xdr:to>
    <xdr:cxnSp macro="">
      <xdr:nvCxnSpPr>
        <xdr:cNvPr id="858" name="直線コネクタ 857"/>
        <xdr:cNvCxnSpPr/>
      </xdr:nvCxnSpPr>
      <xdr:spPr>
        <a:xfrm flipV="1">
          <a:off x="18656300" y="12691148"/>
          <a:ext cx="889000" cy="1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xdr:cNvSpPr txBox="1"/>
      </xdr:nvSpPr>
      <xdr:spPr>
        <a:xfrm>
          <a:off x="19278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7053</xdr:rowOff>
    </xdr:from>
    <xdr:ext cx="534377" cy="259045"/>
    <xdr:sp macro="" textlink="">
      <xdr:nvSpPr>
        <xdr:cNvPr id="862" name="テキスト ボックス 861"/>
        <xdr:cNvSpPr txBox="1"/>
      </xdr:nvSpPr>
      <xdr:spPr>
        <a:xfrm>
          <a:off x="18389111" y="1303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160934</xdr:rowOff>
    </xdr:from>
    <xdr:to>
      <xdr:col>116</xdr:col>
      <xdr:colOff>114300</xdr:colOff>
      <xdr:row>75</xdr:row>
      <xdr:rowOff>91084</xdr:rowOff>
    </xdr:to>
    <xdr:sp macro="" textlink="">
      <xdr:nvSpPr>
        <xdr:cNvPr id="868" name="楕円 867"/>
        <xdr:cNvSpPr/>
      </xdr:nvSpPr>
      <xdr:spPr>
        <a:xfrm>
          <a:off x="22110700" y="1284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12361</xdr:rowOff>
    </xdr:from>
    <xdr:ext cx="534377" cy="259045"/>
    <xdr:sp macro="" textlink="">
      <xdr:nvSpPr>
        <xdr:cNvPr id="869" name="繰出金該当値テキスト"/>
        <xdr:cNvSpPr txBox="1"/>
      </xdr:nvSpPr>
      <xdr:spPr>
        <a:xfrm>
          <a:off x="22212300" y="1269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112738</xdr:rowOff>
    </xdr:from>
    <xdr:to>
      <xdr:col>112</xdr:col>
      <xdr:colOff>38100</xdr:colOff>
      <xdr:row>73</xdr:row>
      <xdr:rowOff>42888</xdr:rowOff>
    </xdr:to>
    <xdr:sp macro="" textlink="">
      <xdr:nvSpPr>
        <xdr:cNvPr id="870" name="楕円 869"/>
        <xdr:cNvSpPr/>
      </xdr:nvSpPr>
      <xdr:spPr>
        <a:xfrm>
          <a:off x="21272500" y="1245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59415</xdr:rowOff>
    </xdr:from>
    <xdr:ext cx="599010" cy="259045"/>
    <xdr:sp macro="" textlink="">
      <xdr:nvSpPr>
        <xdr:cNvPr id="871" name="テキスト ボックス 870"/>
        <xdr:cNvSpPr txBox="1"/>
      </xdr:nvSpPr>
      <xdr:spPr>
        <a:xfrm>
          <a:off x="21023795" y="12232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97396</xdr:rowOff>
    </xdr:from>
    <xdr:to>
      <xdr:col>107</xdr:col>
      <xdr:colOff>101600</xdr:colOff>
      <xdr:row>74</xdr:row>
      <xdr:rowOff>27546</xdr:rowOff>
    </xdr:to>
    <xdr:sp macro="" textlink="">
      <xdr:nvSpPr>
        <xdr:cNvPr id="872" name="楕円 871"/>
        <xdr:cNvSpPr/>
      </xdr:nvSpPr>
      <xdr:spPr>
        <a:xfrm>
          <a:off x="20383500" y="1261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44073</xdr:rowOff>
    </xdr:from>
    <xdr:ext cx="599010" cy="259045"/>
    <xdr:sp macro="" textlink="">
      <xdr:nvSpPr>
        <xdr:cNvPr id="873" name="テキスト ボックス 872"/>
        <xdr:cNvSpPr txBox="1"/>
      </xdr:nvSpPr>
      <xdr:spPr>
        <a:xfrm>
          <a:off x="20134795" y="12388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124498</xdr:rowOff>
    </xdr:from>
    <xdr:to>
      <xdr:col>102</xdr:col>
      <xdr:colOff>165100</xdr:colOff>
      <xdr:row>74</xdr:row>
      <xdr:rowOff>54648</xdr:rowOff>
    </xdr:to>
    <xdr:sp macro="" textlink="">
      <xdr:nvSpPr>
        <xdr:cNvPr id="874" name="楕円 873"/>
        <xdr:cNvSpPr/>
      </xdr:nvSpPr>
      <xdr:spPr>
        <a:xfrm>
          <a:off x="19494500" y="1264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71175</xdr:rowOff>
    </xdr:from>
    <xdr:ext cx="599010" cy="259045"/>
    <xdr:sp macro="" textlink="">
      <xdr:nvSpPr>
        <xdr:cNvPr id="875" name="テキスト ボックス 874"/>
        <xdr:cNvSpPr txBox="1"/>
      </xdr:nvSpPr>
      <xdr:spPr>
        <a:xfrm>
          <a:off x="19245795" y="1241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63373</xdr:rowOff>
    </xdr:from>
    <xdr:to>
      <xdr:col>98</xdr:col>
      <xdr:colOff>38100</xdr:colOff>
      <xdr:row>74</xdr:row>
      <xdr:rowOff>164973</xdr:rowOff>
    </xdr:to>
    <xdr:sp macro="" textlink="">
      <xdr:nvSpPr>
        <xdr:cNvPr id="876" name="楕円 875"/>
        <xdr:cNvSpPr/>
      </xdr:nvSpPr>
      <xdr:spPr>
        <a:xfrm>
          <a:off x="18605500" y="1275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10050</xdr:rowOff>
    </xdr:from>
    <xdr:ext cx="534377" cy="259045"/>
    <xdr:sp macro="" textlink="">
      <xdr:nvSpPr>
        <xdr:cNvPr id="877" name="テキスト ボックス 876"/>
        <xdr:cNvSpPr txBox="1"/>
      </xdr:nvSpPr>
      <xdr:spPr>
        <a:xfrm>
          <a:off x="18389111" y="1252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1,027,131</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75,356</a:t>
          </a:r>
          <a:r>
            <a:rPr kumimoji="1" lang="ja-JP" altLang="en-US" sz="1300">
              <a:latin typeface="ＭＳ Ｐゴシック" panose="020B0600070205080204" pitchFamily="50" charset="-128"/>
              <a:ea typeface="ＭＳ Ｐゴシック" panose="020B0600070205080204" pitchFamily="50" charset="-128"/>
            </a:rPr>
            <a:t>円増加した。主な構成項目である人件費は、住民一人当たり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173,506</a:t>
          </a:r>
          <a:r>
            <a:rPr kumimoji="1" lang="ja-JP" altLang="en-US" sz="1300">
              <a:latin typeface="ＭＳ Ｐゴシック" panose="020B0600070205080204" pitchFamily="50" charset="-128"/>
              <a:ea typeface="ＭＳ Ｐゴシック" panose="020B0600070205080204" pitchFamily="50" charset="-128"/>
            </a:rPr>
            <a:t>円であり、会計年度任用職員制度の導入により歳出額が増加していることに加え、平成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報徳病院の診療所化に伴い、企業会計を廃止し一般会計へ編入したことにより、類似団体平均と比べて高い水準となっている。引き続き勧奨退職制度の推進や、技能労務職員の退職不補充、業務の民間委託の推進、組織の見直しによる効率的な職員配置などにより、一層の定員管理に努める。</a:t>
          </a:r>
        </a:p>
        <a:p>
          <a:r>
            <a:rPr kumimoji="1" lang="ja-JP" altLang="en-US" sz="1300">
              <a:latin typeface="ＭＳ Ｐゴシック" panose="020B0600070205080204" pitchFamily="50" charset="-128"/>
              <a:ea typeface="ＭＳ Ｐゴシック" panose="020B0600070205080204" pitchFamily="50" charset="-128"/>
            </a:rPr>
            <a:t>　補助費等は、前年度に比べ増加し、コロナ禍及び物価高騰対策としての生活支援、経済対策などにより、住民一人当たり</a:t>
          </a:r>
          <a:r>
            <a:rPr kumimoji="1" lang="en-US" altLang="ja-JP" sz="1300">
              <a:latin typeface="ＭＳ Ｐゴシック" panose="020B0600070205080204" pitchFamily="50" charset="-128"/>
              <a:ea typeface="ＭＳ Ｐゴシック" panose="020B0600070205080204" pitchFamily="50" charset="-128"/>
            </a:rPr>
            <a:t>186,605</a:t>
          </a:r>
          <a:r>
            <a:rPr kumimoji="1" lang="ja-JP" altLang="en-US" sz="1300">
              <a:latin typeface="ＭＳ Ｐゴシック" panose="020B0600070205080204" pitchFamily="50" charset="-128"/>
              <a:ea typeface="ＭＳ Ｐゴシック" panose="020B0600070205080204" pitchFamily="50" charset="-128"/>
            </a:rPr>
            <a:t>円となり、コロナ禍前の決算額と比較しても大幅に増加した状態が続いている。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151,883</a:t>
          </a:r>
          <a:r>
            <a:rPr kumimoji="1" lang="ja-JP" altLang="en-US" sz="1300">
              <a:latin typeface="ＭＳ Ｐゴシック" panose="020B0600070205080204" pitchFamily="50" charset="-128"/>
              <a:ea typeface="ＭＳ Ｐゴシック" panose="020B0600070205080204" pitchFamily="50" charset="-128"/>
            </a:rPr>
            <a:t>円であり、類似団体と比較すると低い値となっている。今後も、選択と集中により当町の財政規模や人口動向を勘案つつ、有形固定資産減価償却率の推移も踏まえたうえで実施事業を十分精査する必要が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131,917</a:t>
          </a:r>
          <a:r>
            <a:rPr kumimoji="1" lang="ja-JP" altLang="en-US" sz="1300">
              <a:latin typeface="ＭＳ Ｐゴシック" panose="020B0600070205080204" pitchFamily="50" charset="-128"/>
              <a:ea typeface="ＭＳ Ｐゴシック" panose="020B0600070205080204" pitchFamily="50" charset="-128"/>
            </a:rPr>
            <a:t>円であり、類似団体と比較して一人当たりコストが高い状況となっている。これは、大台厚生新病院整備に対する支援、メディカルセンターの整備事業などに要した公債費の増によるものであるが、平成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年度が公債費のピーク期間と見込んでおり、厳しい財政運営となることから、緊急性と住民のニーズを把握した事業の選択と集中により、計画的な町債発行に努める必要がある。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8,411
8,284
362.86
8,915,711
8,639,198
244,136
4,956,072
6,761,908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82877</xdr:rowOff>
    </xdr:from>
    <xdr:to>
      <xdr:col>24</xdr:col>
      <xdr:colOff>63500</xdr:colOff>
      <xdr:row>37</xdr:row>
      <xdr:rowOff>126637</xdr:rowOff>
    </xdr:to>
    <xdr:cxnSp macro="">
      <xdr:nvCxnSpPr>
        <xdr:cNvPr id="63" name="直線コネクタ 62"/>
        <xdr:cNvCxnSpPr/>
      </xdr:nvCxnSpPr>
      <xdr:spPr>
        <a:xfrm flipV="1">
          <a:off x="3797300" y="6426527"/>
          <a:ext cx="8382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126637</xdr:rowOff>
    </xdr:from>
    <xdr:to>
      <xdr:col>19</xdr:col>
      <xdr:colOff>177800</xdr:colOff>
      <xdr:row>37</xdr:row>
      <xdr:rowOff>163540</xdr:rowOff>
    </xdr:to>
    <xdr:cxnSp macro="">
      <xdr:nvCxnSpPr>
        <xdr:cNvPr id="66" name="直線コネクタ 65"/>
        <xdr:cNvCxnSpPr/>
      </xdr:nvCxnSpPr>
      <xdr:spPr>
        <a:xfrm flipV="1">
          <a:off x="2908300" y="6470287"/>
          <a:ext cx="889000" cy="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163540</xdr:rowOff>
    </xdr:from>
    <xdr:to>
      <xdr:col>15</xdr:col>
      <xdr:colOff>50800</xdr:colOff>
      <xdr:row>38</xdr:row>
      <xdr:rowOff>20828</xdr:rowOff>
    </xdr:to>
    <xdr:cxnSp macro="">
      <xdr:nvCxnSpPr>
        <xdr:cNvPr id="69" name="直線コネクタ 68"/>
        <xdr:cNvCxnSpPr/>
      </xdr:nvCxnSpPr>
      <xdr:spPr>
        <a:xfrm flipV="1">
          <a:off x="2019300" y="6507190"/>
          <a:ext cx="8890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155539</xdr:rowOff>
    </xdr:from>
    <xdr:to>
      <xdr:col>10</xdr:col>
      <xdr:colOff>114300</xdr:colOff>
      <xdr:row>38</xdr:row>
      <xdr:rowOff>20828</xdr:rowOff>
    </xdr:to>
    <xdr:cxnSp macro="">
      <xdr:nvCxnSpPr>
        <xdr:cNvPr id="72" name="直線コネクタ 71"/>
        <xdr:cNvCxnSpPr/>
      </xdr:nvCxnSpPr>
      <xdr:spPr>
        <a:xfrm>
          <a:off x="1130300" y="6499189"/>
          <a:ext cx="889000" cy="3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87502</xdr:rowOff>
    </xdr:from>
    <xdr:ext cx="469744" cy="259045"/>
    <xdr:sp macro="" textlink="">
      <xdr:nvSpPr>
        <xdr:cNvPr id="76" name="テキスト ボックス 75"/>
        <xdr:cNvSpPr txBox="1"/>
      </xdr:nvSpPr>
      <xdr:spPr>
        <a:xfrm>
          <a:off x="895428"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32077</xdr:rowOff>
    </xdr:from>
    <xdr:to>
      <xdr:col>24</xdr:col>
      <xdr:colOff>114300</xdr:colOff>
      <xdr:row>37</xdr:row>
      <xdr:rowOff>133677</xdr:rowOff>
    </xdr:to>
    <xdr:sp macro="" textlink="">
      <xdr:nvSpPr>
        <xdr:cNvPr id="82" name="楕円 81"/>
        <xdr:cNvSpPr/>
      </xdr:nvSpPr>
      <xdr:spPr>
        <a:xfrm>
          <a:off x="4584700" y="637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10504</xdr:rowOff>
    </xdr:from>
    <xdr:ext cx="469744" cy="259045"/>
    <xdr:sp macro="" textlink="">
      <xdr:nvSpPr>
        <xdr:cNvPr id="83" name="議会費該当値テキスト"/>
        <xdr:cNvSpPr txBox="1"/>
      </xdr:nvSpPr>
      <xdr:spPr>
        <a:xfrm>
          <a:off x="4686300" y="635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75837</xdr:rowOff>
    </xdr:from>
    <xdr:to>
      <xdr:col>20</xdr:col>
      <xdr:colOff>38100</xdr:colOff>
      <xdr:row>38</xdr:row>
      <xdr:rowOff>5987</xdr:rowOff>
    </xdr:to>
    <xdr:sp macro="" textlink="">
      <xdr:nvSpPr>
        <xdr:cNvPr id="84" name="楕円 83"/>
        <xdr:cNvSpPr/>
      </xdr:nvSpPr>
      <xdr:spPr>
        <a:xfrm>
          <a:off x="3746500" y="641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168564</xdr:rowOff>
    </xdr:from>
    <xdr:ext cx="469744" cy="259045"/>
    <xdr:sp macro="" textlink="">
      <xdr:nvSpPr>
        <xdr:cNvPr id="85" name="テキスト ボックス 84"/>
        <xdr:cNvSpPr txBox="1"/>
      </xdr:nvSpPr>
      <xdr:spPr>
        <a:xfrm>
          <a:off x="3562428" y="651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112740</xdr:rowOff>
    </xdr:from>
    <xdr:to>
      <xdr:col>15</xdr:col>
      <xdr:colOff>101600</xdr:colOff>
      <xdr:row>38</xdr:row>
      <xdr:rowOff>42890</xdr:rowOff>
    </xdr:to>
    <xdr:sp macro="" textlink="">
      <xdr:nvSpPr>
        <xdr:cNvPr id="86" name="楕円 85"/>
        <xdr:cNvSpPr/>
      </xdr:nvSpPr>
      <xdr:spPr>
        <a:xfrm>
          <a:off x="2857500" y="645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34017</xdr:rowOff>
    </xdr:from>
    <xdr:ext cx="469744" cy="259045"/>
    <xdr:sp macro="" textlink="">
      <xdr:nvSpPr>
        <xdr:cNvPr id="87" name="テキスト ボックス 86"/>
        <xdr:cNvSpPr txBox="1"/>
      </xdr:nvSpPr>
      <xdr:spPr>
        <a:xfrm>
          <a:off x="2673428" y="654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141478</xdr:rowOff>
    </xdr:from>
    <xdr:to>
      <xdr:col>10</xdr:col>
      <xdr:colOff>165100</xdr:colOff>
      <xdr:row>38</xdr:row>
      <xdr:rowOff>71628</xdr:rowOff>
    </xdr:to>
    <xdr:sp macro="" textlink="">
      <xdr:nvSpPr>
        <xdr:cNvPr id="88" name="楕円 87"/>
        <xdr:cNvSpPr/>
      </xdr:nvSpPr>
      <xdr:spPr>
        <a:xfrm>
          <a:off x="1968500" y="64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62755</xdr:rowOff>
    </xdr:from>
    <xdr:ext cx="469744" cy="259045"/>
    <xdr:sp macro="" textlink="">
      <xdr:nvSpPr>
        <xdr:cNvPr id="89" name="テキスト ボックス 88"/>
        <xdr:cNvSpPr txBox="1"/>
      </xdr:nvSpPr>
      <xdr:spPr>
        <a:xfrm>
          <a:off x="1784428" y="657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104739</xdr:rowOff>
    </xdr:from>
    <xdr:to>
      <xdr:col>6</xdr:col>
      <xdr:colOff>38100</xdr:colOff>
      <xdr:row>38</xdr:row>
      <xdr:rowOff>34889</xdr:rowOff>
    </xdr:to>
    <xdr:sp macro="" textlink="">
      <xdr:nvSpPr>
        <xdr:cNvPr id="90" name="楕円 89"/>
        <xdr:cNvSpPr/>
      </xdr:nvSpPr>
      <xdr:spPr>
        <a:xfrm>
          <a:off x="1079500" y="644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26016</xdr:rowOff>
    </xdr:from>
    <xdr:ext cx="469744" cy="259045"/>
    <xdr:sp macro="" textlink="">
      <xdr:nvSpPr>
        <xdr:cNvPr id="91" name="テキスト ボックス 90"/>
        <xdr:cNvSpPr txBox="1"/>
      </xdr:nvSpPr>
      <xdr:spPr>
        <a:xfrm>
          <a:off x="895428" y="654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67792</xdr:rowOff>
    </xdr:from>
    <xdr:to>
      <xdr:col>24</xdr:col>
      <xdr:colOff>63500</xdr:colOff>
      <xdr:row>58</xdr:row>
      <xdr:rowOff>90008</xdr:rowOff>
    </xdr:to>
    <xdr:cxnSp macro="">
      <xdr:nvCxnSpPr>
        <xdr:cNvPr id="122" name="直線コネクタ 121"/>
        <xdr:cNvCxnSpPr/>
      </xdr:nvCxnSpPr>
      <xdr:spPr>
        <a:xfrm flipV="1">
          <a:off x="3797300" y="10011892"/>
          <a:ext cx="838200" cy="2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90008</xdr:rowOff>
    </xdr:from>
    <xdr:to>
      <xdr:col>19</xdr:col>
      <xdr:colOff>177800</xdr:colOff>
      <xdr:row>58</xdr:row>
      <xdr:rowOff>118022</xdr:rowOff>
    </xdr:to>
    <xdr:cxnSp macro="">
      <xdr:nvCxnSpPr>
        <xdr:cNvPr id="125" name="直線コネクタ 124"/>
        <xdr:cNvCxnSpPr/>
      </xdr:nvCxnSpPr>
      <xdr:spPr>
        <a:xfrm flipV="1">
          <a:off x="2908300" y="10034108"/>
          <a:ext cx="889000" cy="2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54435</xdr:rowOff>
    </xdr:from>
    <xdr:to>
      <xdr:col>15</xdr:col>
      <xdr:colOff>50800</xdr:colOff>
      <xdr:row>58</xdr:row>
      <xdr:rowOff>118022</xdr:rowOff>
    </xdr:to>
    <xdr:cxnSp macro="">
      <xdr:nvCxnSpPr>
        <xdr:cNvPr id="128" name="直線コネクタ 127"/>
        <xdr:cNvCxnSpPr/>
      </xdr:nvCxnSpPr>
      <xdr:spPr>
        <a:xfrm>
          <a:off x="2019300" y="9998535"/>
          <a:ext cx="889000" cy="6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54435</xdr:rowOff>
    </xdr:from>
    <xdr:to>
      <xdr:col>10</xdr:col>
      <xdr:colOff>114300</xdr:colOff>
      <xdr:row>59</xdr:row>
      <xdr:rowOff>9182</xdr:rowOff>
    </xdr:to>
    <xdr:cxnSp macro="">
      <xdr:nvCxnSpPr>
        <xdr:cNvPr id="131" name="直線コネクタ 130"/>
        <xdr:cNvCxnSpPr/>
      </xdr:nvCxnSpPr>
      <xdr:spPr>
        <a:xfrm flipV="1">
          <a:off x="1130300" y="9998535"/>
          <a:ext cx="889000" cy="12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16992</xdr:rowOff>
    </xdr:from>
    <xdr:to>
      <xdr:col>24</xdr:col>
      <xdr:colOff>114300</xdr:colOff>
      <xdr:row>58</xdr:row>
      <xdr:rowOff>118592</xdr:rowOff>
    </xdr:to>
    <xdr:sp macro="" textlink="">
      <xdr:nvSpPr>
        <xdr:cNvPr id="141" name="楕円 140"/>
        <xdr:cNvSpPr/>
      </xdr:nvSpPr>
      <xdr:spPr>
        <a:xfrm>
          <a:off x="4584700" y="996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117906</xdr:rowOff>
    </xdr:from>
    <xdr:ext cx="599010" cy="259045"/>
    <xdr:sp macro="" textlink="">
      <xdr:nvSpPr>
        <xdr:cNvPr id="142" name="総務費該当値テキスト"/>
        <xdr:cNvSpPr txBox="1"/>
      </xdr:nvSpPr>
      <xdr:spPr>
        <a:xfrm>
          <a:off x="4686300" y="989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39208</xdr:rowOff>
    </xdr:from>
    <xdr:to>
      <xdr:col>20</xdr:col>
      <xdr:colOff>38100</xdr:colOff>
      <xdr:row>58</xdr:row>
      <xdr:rowOff>140808</xdr:rowOff>
    </xdr:to>
    <xdr:sp macro="" textlink="">
      <xdr:nvSpPr>
        <xdr:cNvPr id="143" name="楕円 142"/>
        <xdr:cNvSpPr/>
      </xdr:nvSpPr>
      <xdr:spPr>
        <a:xfrm>
          <a:off x="3746500" y="998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131935</xdr:rowOff>
    </xdr:from>
    <xdr:ext cx="599010" cy="259045"/>
    <xdr:sp macro="" textlink="">
      <xdr:nvSpPr>
        <xdr:cNvPr id="144" name="テキスト ボックス 143"/>
        <xdr:cNvSpPr txBox="1"/>
      </xdr:nvSpPr>
      <xdr:spPr>
        <a:xfrm>
          <a:off x="3497795" y="10076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67222</xdr:rowOff>
    </xdr:from>
    <xdr:to>
      <xdr:col>15</xdr:col>
      <xdr:colOff>101600</xdr:colOff>
      <xdr:row>58</xdr:row>
      <xdr:rowOff>168822</xdr:rowOff>
    </xdr:to>
    <xdr:sp macro="" textlink="">
      <xdr:nvSpPr>
        <xdr:cNvPr id="145" name="楕円 144"/>
        <xdr:cNvSpPr/>
      </xdr:nvSpPr>
      <xdr:spPr>
        <a:xfrm>
          <a:off x="2857500" y="1001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159949</xdr:rowOff>
    </xdr:from>
    <xdr:ext cx="599010" cy="259045"/>
    <xdr:sp macro="" textlink="">
      <xdr:nvSpPr>
        <xdr:cNvPr id="146" name="テキスト ボックス 145"/>
        <xdr:cNvSpPr txBox="1"/>
      </xdr:nvSpPr>
      <xdr:spPr>
        <a:xfrm>
          <a:off x="2608795" y="1010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3635</xdr:rowOff>
    </xdr:from>
    <xdr:to>
      <xdr:col>10</xdr:col>
      <xdr:colOff>165100</xdr:colOff>
      <xdr:row>58</xdr:row>
      <xdr:rowOff>105235</xdr:rowOff>
    </xdr:to>
    <xdr:sp macro="" textlink="">
      <xdr:nvSpPr>
        <xdr:cNvPr id="147" name="楕円 146"/>
        <xdr:cNvSpPr/>
      </xdr:nvSpPr>
      <xdr:spPr>
        <a:xfrm>
          <a:off x="1968500" y="994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96362</xdr:rowOff>
    </xdr:from>
    <xdr:ext cx="599010" cy="259045"/>
    <xdr:sp macro="" textlink="">
      <xdr:nvSpPr>
        <xdr:cNvPr id="148" name="テキスト ボックス 147"/>
        <xdr:cNvSpPr txBox="1"/>
      </xdr:nvSpPr>
      <xdr:spPr>
        <a:xfrm>
          <a:off x="1719795" y="1004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129832</xdr:rowOff>
    </xdr:from>
    <xdr:to>
      <xdr:col>6</xdr:col>
      <xdr:colOff>38100</xdr:colOff>
      <xdr:row>59</xdr:row>
      <xdr:rowOff>59982</xdr:rowOff>
    </xdr:to>
    <xdr:sp macro="" textlink="">
      <xdr:nvSpPr>
        <xdr:cNvPr id="149" name="楕円 148"/>
        <xdr:cNvSpPr/>
      </xdr:nvSpPr>
      <xdr:spPr>
        <a:xfrm>
          <a:off x="1079500" y="1007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51109</xdr:rowOff>
    </xdr:from>
    <xdr:ext cx="534377" cy="259045"/>
    <xdr:sp macro="" textlink="">
      <xdr:nvSpPr>
        <xdr:cNvPr id="150" name="テキスト ボックス 149"/>
        <xdr:cNvSpPr txBox="1"/>
      </xdr:nvSpPr>
      <xdr:spPr>
        <a:xfrm>
          <a:off x="863111" y="101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137285</xdr:rowOff>
    </xdr:from>
    <xdr:to>
      <xdr:col>24</xdr:col>
      <xdr:colOff>63500</xdr:colOff>
      <xdr:row>76</xdr:row>
      <xdr:rowOff>51392</xdr:rowOff>
    </xdr:to>
    <xdr:cxnSp macro="">
      <xdr:nvCxnSpPr>
        <xdr:cNvPr id="180" name="直線コネクタ 179"/>
        <xdr:cNvCxnSpPr/>
      </xdr:nvCxnSpPr>
      <xdr:spPr>
        <a:xfrm flipV="1">
          <a:off x="3797300" y="12996035"/>
          <a:ext cx="838200" cy="8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51392</xdr:rowOff>
    </xdr:from>
    <xdr:to>
      <xdr:col>19</xdr:col>
      <xdr:colOff>177800</xdr:colOff>
      <xdr:row>76</xdr:row>
      <xdr:rowOff>58235</xdr:rowOff>
    </xdr:to>
    <xdr:cxnSp macro="">
      <xdr:nvCxnSpPr>
        <xdr:cNvPr id="183" name="直線コネクタ 182"/>
        <xdr:cNvCxnSpPr/>
      </xdr:nvCxnSpPr>
      <xdr:spPr>
        <a:xfrm flipV="1">
          <a:off x="2908300" y="13081592"/>
          <a:ext cx="889000" cy="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58235</xdr:rowOff>
    </xdr:from>
    <xdr:to>
      <xdr:col>15</xdr:col>
      <xdr:colOff>50800</xdr:colOff>
      <xdr:row>77</xdr:row>
      <xdr:rowOff>2307</xdr:rowOff>
    </xdr:to>
    <xdr:cxnSp macro="">
      <xdr:nvCxnSpPr>
        <xdr:cNvPr id="186" name="直線コネクタ 185"/>
        <xdr:cNvCxnSpPr/>
      </xdr:nvCxnSpPr>
      <xdr:spPr>
        <a:xfrm flipV="1">
          <a:off x="2019300" y="13088435"/>
          <a:ext cx="889000" cy="11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2307</xdr:rowOff>
    </xdr:from>
    <xdr:to>
      <xdr:col>10</xdr:col>
      <xdr:colOff>114300</xdr:colOff>
      <xdr:row>77</xdr:row>
      <xdr:rowOff>53522</xdr:rowOff>
    </xdr:to>
    <xdr:cxnSp macro="">
      <xdr:nvCxnSpPr>
        <xdr:cNvPr id="189" name="直線コネクタ 188"/>
        <xdr:cNvCxnSpPr/>
      </xdr:nvCxnSpPr>
      <xdr:spPr>
        <a:xfrm flipV="1">
          <a:off x="1130300" y="13203957"/>
          <a:ext cx="889000" cy="5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161331</xdr:rowOff>
    </xdr:from>
    <xdr:ext cx="599010" cy="259045"/>
    <xdr:sp macro="" textlink="">
      <xdr:nvSpPr>
        <xdr:cNvPr id="193" name="テキスト ボックス 192"/>
        <xdr:cNvSpPr txBox="1"/>
      </xdr:nvSpPr>
      <xdr:spPr>
        <a:xfrm>
          <a:off x="830795" y="1336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86485</xdr:rowOff>
    </xdr:from>
    <xdr:to>
      <xdr:col>24</xdr:col>
      <xdr:colOff>114300</xdr:colOff>
      <xdr:row>76</xdr:row>
      <xdr:rowOff>16635</xdr:rowOff>
    </xdr:to>
    <xdr:sp macro="" textlink="">
      <xdr:nvSpPr>
        <xdr:cNvPr id="199" name="楕円 198"/>
        <xdr:cNvSpPr/>
      </xdr:nvSpPr>
      <xdr:spPr>
        <a:xfrm>
          <a:off x="4584700" y="1294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109362</xdr:rowOff>
    </xdr:from>
    <xdr:ext cx="599010" cy="259045"/>
    <xdr:sp macro="" textlink="">
      <xdr:nvSpPr>
        <xdr:cNvPr id="200" name="民生費該当値テキスト"/>
        <xdr:cNvSpPr txBox="1"/>
      </xdr:nvSpPr>
      <xdr:spPr>
        <a:xfrm>
          <a:off x="4686300" y="1279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592</xdr:rowOff>
    </xdr:from>
    <xdr:to>
      <xdr:col>20</xdr:col>
      <xdr:colOff>38100</xdr:colOff>
      <xdr:row>76</xdr:row>
      <xdr:rowOff>102192</xdr:rowOff>
    </xdr:to>
    <xdr:sp macro="" textlink="">
      <xdr:nvSpPr>
        <xdr:cNvPr id="201" name="楕円 200"/>
        <xdr:cNvSpPr/>
      </xdr:nvSpPr>
      <xdr:spPr>
        <a:xfrm>
          <a:off x="3746500" y="1303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118718</xdr:rowOff>
    </xdr:from>
    <xdr:ext cx="599010" cy="259045"/>
    <xdr:sp macro="" textlink="">
      <xdr:nvSpPr>
        <xdr:cNvPr id="202" name="テキスト ボックス 201"/>
        <xdr:cNvSpPr txBox="1"/>
      </xdr:nvSpPr>
      <xdr:spPr>
        <a:xfrm>
          <a:off x="3497795" y="1280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7435</xdr:rowOff>
    </xdr:from>
    <xdr:to>
      <xdr:col>15</xdr:col>
      <xdr:colOff>101600</xdr:colOff>
      <xdr:row>76</xdr:row>
      <xdr:rowOff>109035</xdr:rowOff>
    </xdr:to>
    <xdr:sp macro="" textlink="">
      <xdr:nvSpPr>
        <xdr:cNvPr id="203" name="楕円 202"/>
        <xdr:cNvSpPr/>
      </xdr:nvSpPr>
      <xdr:spPr>
        <a:xfrm>
          <a:off x="2857500" y="1303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125561</xdr:rowOff>
    </xdr:from>
    <xdr:ext cx="599010" cy="259045"/>
    <xdr:sp macro="" textlink="">
      <xdr:nvSpPr>
        <xdr:cNvPr id="204" name="テキスト ボックス 203"/>
        <xdr:cNvSpPr txBox="1"/>
      </xdr:nvSpPr>
      <xdr:spPr>
        <a:xfrm>
          <a:off x="2608795" y="1281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122957</xdr:rowOff>
    </xdr:from>
    <xdr:to>
      <xdr:col>10</xdr:col>
      <xdr:colOff>165100</xdr:colOff>
      <xdr:row>77</xdr:row>
      <xdr:rowOff>53107</xdr:rowOff>
    </xdr:to>
    <xdr:sp macro="" textlink="">
      <xdr:nvSpPr>
        <xdr:cNvPr id="205" name="楕円 204"/>
        <xdr:cNvSpPr/>
      </xdr:nvSpPr>
      <xdr:spPr>
        <a:xfrm>
          <a:off x="1968500" y="1315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69635</xdr:rowOff>
    </xdr:from>
    <xdr:ext cx="599010" cy="259045"/>
    <xdr:sp macro="" textlink="">
      <xdr:nvSpPr>
        <xdr:cNvPr id="206" name="テキスト ボックス 205"/>
        <xdr:cNvSpPr txBox="1"/>
      </xdr:nvSpPr>
      <xdr:spPr>
        <a:xfrm>
          <a:off x="1719795" y="1292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2722</xdr:rowOff>
    </xdr:from>
    <xdr:to>
      <xdr:col>6</xdr:col>
      <xdr:colOff>38100</xdr:colOff>
      <xdr:row>77</xdr:row>
      <xdr:rowOff>104322</xdr:rowOff>
    </xdr:to>
    <xdr:sp macro="" textlink="">
      <xdr:nvSpPr>
        <xdr:cNvPr id="207" name="楕円 206"/>
        <xdr:cNvSpPr/>
      </xdr:nvSpPr>
      <xdr:spPr>
        <a:xfrm>
          <a:off x="1079500" y="1320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120849</xdr:rowOff>
    </xdr:from>
    <xdr:ext cx="599010" cy="259045"/>
    <xdr:sp macro="" textlink="">
      <xdr:nvSpPr>
        <xdr:cNvPr id="208" name="テキスト ボックス 207"/>
        <xdr:cNvSpPr txBox="1"/>
      </xdr:nvSpPr>
      <xdr:spPr>
        <a:xfrm>
          <a:off x="830795" y="1297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73383</xdr:rowOff>
    </xdr:from>
    <xdr:to>
      <xdr:col>24</xdr:col>
      <xdr:colOff>63500</xdr:colOff>
      <xdr:row>98</xdr:row>
      <xdr:rowOff>75693</xdr:rowOff>
    </xdr:to>
    <xdr:cxnSp macro="">
      <xdr:nvCxnSpPr>
        <xdr:cNvPr id="235" name="直線コネクタ 234"/>
        <xdr:cNvCxnSpPr/>
      </xdr:nvCxnSpPr>
      <xdr:spPr>
        <a:xfrm flipV="1">
          <a:off x="3797300" y="16875483"/>
          <a:ext cx="838200" cy="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13647</xdr:rowOff>
    </xdr:from>
    <xdr:ext cx="599010" cy="259045"/>
    <xdr:sp macro="" textlink="">
      <xdr:nvSpPr>
        <xdr:cNvPr id="236" name="衛生費平均値テキスト"/>
        <xdr:cNvSpPr txBox="1"/>
      </xdr:nvSpPr>
      <xdr:spPr>
        <a:xfrm>
          <a:off x="4686300" y="1681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75323</xdr:rowOff>
    </xdr:from>
    <xdr:to>
      <xdr:col>19</xdr:col>
      <xdr:colOff>177800</xdr:colOff>
      <xdr:row>98</xdr:row>
      <xdr:rowOff>75693</xdr:rowOff>
    </xdr:to>
    <xdr:cxnSp macro="">
      <xdr:nvCxnSpPr>
        <xdr:cNvPr id="238" name="直線コネクタ 237"/>
        <xdr:cNvCxnSpPr/>
      </xdr:nvCxnSpPr>
      <xdr:spPr>
        <a:xfrm>
          <a:off x="2908300" y="16877423"/>
          <a:ext cx="8890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138757</xdr:rowOff>
    </xdr:from>
    <xdr:ext cx="534377" cy="259045"/>
    <xdr:sp macro="" textlink="">
      <xdr:nvSpPr>
        <xdr:cNvPr id="240" name="テキスト ボックス 239"/>
        <xdr:cNvSpPr txBox="1"/>
      </xdr:nvSpPr>
      <xdr:spPr>
        <a:xfrm>
          <a:off x="3530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75323</xdr:rowOff>
    </xdr:from>
    <xdr:to>
      <xdr:col>15</xdr:col>
      <xdr:colOff>50800</xdr:colOff>
      <xdr:row>98</xdr:row>
      <xdr:rowOff>83204</xdr:rowOff>
    </xdr:to>
    <xdr:cxnSp macro="">
      <xdr:nvCxnSpPr>
        <xdr:cNvPr id="241" name="直線コネクタ 240"/>
        <xdr:cNvCxnSpPr/>
      </xdr:nvCxnSpPr>
      <xdr:spPr>
        <a:xfrm flipV="1">
          <a:off x="2019300" y="16877423"/>
          <a:ext cx="889000" cy="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83204</xdr:rowOff>
    </xdr:from>
    <xdr:to>
      <xdr:col>10</xdr:col>
      <xdr:colOff>114300</xdr:colOff>
      <xdr:row>98</xdr:row>
      <xdr:rowOff>84925</xdr:rowOff>
    </xdr:to>
    <xdr:cxnSp macro="">
      <xdr:nvCxnSpPr>
        <xdr:cNvPr id="244" name="直線コネクタ 243"/>
        <xdr:cNvCxnSpPr/>
      </xdr:nvCxnSpPr>
      <xdr:spPr>
        <a:xfrm flipV="1">
          <a:off x="1130300" y="16885304"/>
          <a:ext cx="889000" cy="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146530</xdr:rowOff>
    </xdr:from>
    <xdr:ext cx="534377" cy="259045"/>
    <xdr:sp macro="" textlink="">
      <xdr:nvSpPr>
        <xdr:cNvPr id="246" name="テキスト ボックス 245"/>
        <xdr:cNvSpPr txBox="1"/>
      </xdr:nvSpPr>
      <xdr:spPr>
        <a:xfrm>
          <a:off x="1752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148623</xdr:rowOff>
    </xdr:from>
    <xdr:ext cx="534377" cy="259045"/>
    <xdr:sp macro="" textlink="">
      <xdr:nvSpPr>
        <xdr:cNvPr id="248" name="テキスト ボックス 247"/>
        <xdr:cNvSpPr txBox="1"/>
      </xdr:nvSpPr>
      <xdr:spPr>
        <a:xfrm>
          <a:off x="863111" y="169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22583</xdr:rowOff>
    </xdr:from>
    <xdr:to>
      <xdr:col>24</xdr:col>
      <xdr:colOff>114300</xdr:colOff>
      <xdr:row>98</xdr:row>
      <xdr:rowOff>124183</xdr:rowOff>
    </xdr:to>
    <xdr:sp macro="" textlink="">
      <xdr:nvSpPr>
        <xdr:cNvPr id="254" name="楕円 253"/>
        <xdr:cNvSpPr/>
      </xdr:nvSpPr>
      <xdr:spPr>
        <a:xfrm>
          <a:off x="4584700" y="1682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153410</xdr:rowOff>
    </xdr:from>
    <xdr:ext cx="599010" cy="259045"/>
    <xdr:sp macro="" textlink="">
      <xdr:nvSpPr>
        <xdr:cNvPr id="255" name="衛生費該当値テキスト"/>
        <xdr:cNvSpPr txBox="1"/>
      </xdr:nvSpPr>
      <xdr:spPr>
        <a:xfrm>
          <a:off x="4686300" y="1661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24893</xdr:rowOff>
    </xdr:from>
    <xdr:to>
      <xdr:col>20</xdr:col>
      <xdr:colOff>38100</xdr:colOff>
      <xdr:row>98</xdr:row>
      <xdr:rowOff>126493</xdr:rowOff>
    </xdr:to>
    <xdr:sp macro="" textlink="">
      <xdr:nvSpPr>
        <xdr:cNvPr id="256" name="楕円 255"/>
        <xdr:cNvSpPr/>
      </xdr:nvSpPr>
      <xdr:spPr>
        <a:xfrm>
          <a:off x="3746500" y="1682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143020</xdr:rowOff>
    </xdr:from>
    <xdr:ext cx="599010" cy="259045"/>
    <xdr:sp macro="" textlink="">
      <xdr:nvSpPr>
        <xdr:cNvPr id="257" name="テキスト ボックス 256"/>
        <xdr:cNvSpPr txBox="1"/>
      </xdr:nvSpPr>
      <xdr:spPr>
        <a:xfrm>
          <a:off x="3497795" y="1660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24523</xdr:rowOff>
    </xdr:from>
    <xdr:to>
      <xdr:col>15</xdr:col>
      <xdr:colOff>101600</xdr:colOff>
      <xdr:row>98</xdr:row>
      <xdr:rowOff>126123</xdr:rowOff>
    </xdr:to>
    <xdr:sp macro="" textlink="">
      <xdr:nvSpPr>
        <xdr:cNvPr id="258" name="楕円 257"/>
        <xdr:cNvSpPr/>
      </xdr:nvSpPr>
      <xdr:spPr>
        <a:xfrm>
          <a:off x="2857500" y="1682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142650</xdr:rowOff>
    </xdr:from>
    <xdr:ext cx="599010" cy="259045"/>
    <xdr:sp macro="" textlink="">
      <xdr:nvSpPr>
        <xdr:cNvPr id="259" name="テキスト ボックス 258"/>
        <xdr:cNvSpPr txBox="1"/>
      </xdr:nvSpPr>
      <xdr:spPr>
        <a:xfrm>
          <a:off x="2608795" y="16601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32404</xdr:rowOff>
    </xdr:from>
    <xdr:to>
      <xdr:col>10</xdr:col>
      <xdr:colOff>165100</xdr:colOff>
      <xdr:row>98</xdr:row>
      <xdr:rowOff>134004</xdr:rowOff>
    </xdr:to>
    <xdr:sp macro="" textlink="">
      <xdr:nvSpPr>
        <xdr:cNvPr id="260" name="楕円 259"/>
        <xdr:cNvSpPr/>
      </xdr:nvSpPr>
      <xdr:spPr>
        <a:xfrm>
          <a:off x="1968500" y="1683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150531</xdr:rowOff>
    </xdr:from>
    <xdr:ext cx="599010" cy="259045"/>
    <xdr:sp macro="" textlink="">
      <xdr:nvSpPr>
        <xdr:cNvPr id="261" name="テキスト ボックス 260"/>
        <xdr:cNvSpPr txBox="1"/>
      </xdr:nvSpPr>
      <xdr:spPr>
        <a:xfrm>
          <a:off x="1719795" y="1660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34125</xdr:rowOff>
    </xdr:from>
    <xdr:to>
      <xdr:col>6</xdr:col>
      <xdr:colOff>38100</xdr:colOff>
      <xdr:row>98</xdr:row>
      <xdr:rowOff>135725</xdr:rowOff>
    </xdr:to>
    <xdr:sp macro="" textlink="">
      <xdr:nvSpPr>
        <xdr:cNvPr id="262" name="楕円 261"/>
        <xdr:cNvSpPr/>
      </xdr:nvSpPr>
      <xdr:spPr>
        <a:xfrm>
          <a:off x="1079500" y="168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152252</xdr:rowOff>
    </xdr:from>
    <xdr:ext cx="599010" cy="259045"/>
    <xdr:sp macro="" textlink="">
      <xdr:nvSpPr>
        <xdr:cNvPr id="263" name="テキスト ボックス 262"/>
        <xdr:cNvSpPr txBox="1"/>
      </xdr:nvSpPr>
      <xdr:spPr>
        <a:xfrm>
          <a:off x="830795" y="1661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156102</xdr:rowOff>
    </xdr:from>
    <xdr:to>
      <xdr:col>55</xdr:col>
      <xdr:colOff>0</xdr:colOff>
      <xdr:row>37</xdr:row>
      <xdr:rowOff>156959</xdr:rowOff>
    </xdr:to>
    <xdr:cxnSp macro="">
      <xdr:nvCxnSpPr>
        <xdr:cNvPr id="288" name="直線コネクタ 287"/>
        <xdr:cNvCxnSpPr/>
      </xdr:nvCxnSpPr>
      <xdr:spPr>
        <a:xfrm flipV="1">
          <a:off x="9639300" y="6499752"/>
          <a:ext cx="8382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156959</xdr:rowOff>
    </xdr:from>
    <xdr:to>
      <xdr:col>50</xdr:col>
      <xdr:colOff>114300</xdr:colOff>
      <xdr:row>37</xdr:row>
      <xdr:rowOff>157474</xdr:rowOff>
    </xdr:to>
    <xdr:cxnSp macro="">
      <xdr:nvCxnSpPr>
        <xdr:cNvPr id="291" name="直線コネクタ 290"/>
        <xdr:cNvCxnSpPr/>
      </xdr:nvCxnSpPr>
      <xdr:spPr>
        <a:xfrm flipV="1">
          <a:off x="8750300" y="6500609"/>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157474</xdr:rowOff>
    </xdr:from>
    <xdr:to>
      <xdr:col>45</xdr:col>
      <xdr:colOff>177800</xdr:colOff>
      <xdr:row>37</xdr:row>
      <xdr:rowOff>158559</xdr:rowOff>
    </xdr:to>
    <xdr:cxnSp macro="">
      <xdr:nvCxnSpPr>
        <xdr:cNvPr id="294" name="直線コネクタ 293"/>
        <xdr:cNvCxnSpPr/>
      </xdr:nvCxnSpPr>
      <xdr:spPr>
        <a:xfrm flipV="1">
          <a:off x="7861300" y="6501124"/>
          <a:ext cx="8890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158559</xdr:rowOff>
    </xdr:from>
    <xdr:to>
      <xdr:col>41</xdr:col>
      <xdr:colOff>50800</xdr:colOff>
      <xdr:row>37</xdr:row>
      <xdr:rowOff>159474</xdr:rowOff>
    </xdr:to>
    <xdr:cxnSp macro="">
      <xdr:nvCxnSpPr>
        <xdr:cNvPr id="297" name="直線コネクタ 296"/>
        <xdr:cNvCxnSpPr/>
      </xdr:nvCxnSpPr>
      <xdr:spPr>
        <a:xfrm flipV="1">
          <a:off x="6972300" y="650220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105302</xdr:rowOff>
    </xdr:from>
    <xdr:to>
      <xdr:col>55</xdr:col>
      <xdr:colOff>50800</xdr:colOff>
      <xdr:row>38</xdr:row>
      <xdr:rowOff>35452</xdr:rowOff>
    </xdr:to>
    <xdr:sp macro="" textlink="">
      <xdr:nvSpPr>
        <xdr:cNvPr id="307" name="楕円 306"/>
        <xdr:cNvSpPr/>
      </xdr:nvSpPr>
      <xdr:spPr>
        <a:xfrm>
          <a:off x="10426700" y="644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378565" cy="259045"/>
    <xdr:sp macro="" textlink="">
      <xdr:nvSpPr>
        <xdr:cNvPr id="308" name="労働費該当値テキスト"/>
        <xdr:cNvSpPr txBox="1"/>
      </xdr:nvSpPr>
      <xdr:spPr>
        <a:xfrm>
          <a:off x="10528300" y="6416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106159</xdr:rowOff>
    </xdr:from>
    <xdr:to>
      <xdr:col>50</xdr:col>
      <xdr:colOff>165100</xdr:colOff>
      <xdr:row>38</xdr:row>
      <xdr:rowOff>36309</xdr:rowOff>
    </xdr:to>
    <xdr:sp macro="" textlink="">
      <xdr:nvSpPr>
        <xdr:cNvPr id="309" name="楕円 308"/>
        <xdr:cNvSpPr/>
      </xdr:nvSpPr>
      <xdr:spPr>
        <a:xfrm>
          <a:off x="9588500" y="644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27436</xdr:rowOff>
    </xdr:from>
    <xdr:ext cx="378565" cy="259045"/>
    <xdr:sp macro="" textlink="">
      <xdr:nvSpPr>
        <xdr:cNvPr id="310" name="テキスト ボックス 309"/>
        <xdr:cNvSpPr txBox="1"/>
      </xdr:nvSpPr>
      <xdr:spPr>
        <a:xfrm>
          <a:off x="9450017" y="6542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106674</xdr:rowOff>
    </xdr:from>
    <xdr:to>
      <xdr:col>46</xdr:col>
      <xdr:colOff>38100</xdr:colOff>
      <xdr:row>38</xdr:row>
      <xdr:rowOff>36824</xdr:rowOff>
    </xdr:to>
    <xdr:sp macro="" textlink="">
      <xdr:nvSpPr>
        <xdr:cNvPr id="311" name="楕円 310"/>
        <xdr:cNvSpPr/>
      </xdr:nvSpPr>
      <xdr:spPr>
        <a:xfrm>
          <a:off x="8699500" y="645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27950</xdr:rowOff>
    </xdr:from>
    <xdr:ext cx="378565" cy="259045"/>
    <xdr:sp macro="" textlink="">
      <xdr:nvSpPr>
        <xdr:cNvPr id="312" name="テキスト ボックス 311"/>
        <xdr:cNvSpPr txBox="1"/>
      </xdr:nvSpPr>
      <xdr:spPr>
        <a:xfrm>
          <a:off x="8561017" y="6543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107759</xdr:rowOff>
    </xdr:from>
    <xdr:to>
      <xdr:col>41</xdr:col>
      <xdr:colOff>101600</xdr:colOff>
      <xdr:row>38</xdr:row>
      <xdr:rowOff>37909</xdr:rowOff>
    </xdr:to>
    <xdr:sp macro="" textlink="">
      <xdr:nvSpPr>
        <xdr:cNvPr id="313" name="楕円 312"/>
        <xdr:cNvSpPr/>
      </xdr:nvSpPr>
      <xdr:spPr>
        <a:xfrm>
          <a:off x="7810500" y="645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29036</xdr:rowOff>
    </xdr:from>
    <xdr:ext cx="378565" cy="259045"/>
    <xdr:sp macro="" textlink="">
      <xdr:nvSpPr>
        <xdr:cNvPr id="314" name="テキスト ボックス 313"/>
        <xdr:cNvSpPr txBox="1"/>
      </xdr:nvSpPr>
      <xdr:spPr>
        <a:xfrm>
          <a:off x="7672017" y="6544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108674</xdr:rowOff>
    </xdr:from>
    <xdr:to>
      <xdr:col>36</xdr:col>
      <xdr:colOff>165100</xdr:colOff>
      <xdr:row>38</xdr:row>
      <xdr:rowOff>38824</xdr:rowOff>
    </xdr:to>
    <xdr:sp macro="" textlink="">
      <xdr:nvSpPr>
        <xdr:cNvPr id="315" name="楕円 314"/>
        <xdr:cNvSpPr/>
      </xdr:nvSpPr>
      <xdr:spPr>
        <a:xfrm>
          <a:off x="6921500" y="645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29951</xdr:rowOff>
    </xdr:from>
    <xdr:ext cx="378565" cy="259045"/>
    <xdr:sp macro="" textlink="">
      <xdr:nvSpPr>
        <xdr:cNvPr id="316" name="テキスト ボックス 315"/>
        <xdr:cNvSpPr txBox="1"/>
      </xdr:nvSpPr>
      <xdr:spPr>
        <a:xfrm>
          <a:off x="6783017" y="6545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55836</xdr:rowOff>
    </xdr:from>
    <xdr:to>
      <xdr:col>55</xdr:col>
      <xdr:colOff>0</xdr:colOff>
      <xdr:row>57</xdr:row>
      <xdr:rowOff>68500</xdr:rowOff>
    </xdr:to>
    <xdr:cxnSp macro="">
      <xdr:nvCxnSpPr>
        <xdr:cNvPr id="343" name="直線コネクタ 342"/>
        <xdr:cNvCxnSpPr/>
      </xdr:nvCxnSpPr>
      <xdr:spPr>
        <a:xfrm>
          <a:off x="9639300" y="9828486"/>
          <a:ext cx="838200" cy="1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55836</xdr:rowOff>
    </xdr:from>
    <xdr:to>
      <xdr:col>50</xdr:col>
      <xdr:colOff>114300</xdr:colOff>
      <xdr:row>57</xdr:row>
      <xdr:rowOff>97935</xdr:rowOff>
    </xdr:to>
    <xdr:cxnSp macro="">
      <xdr:nvCxnSpPr>
        <xdr:cNvPr id="346" name="直線コネクタ 345"/>
        <xdr:cNvCxnSpPr/>
      </xdr:nvCxnSpPr>
      <xdr:spPr>
        <a:xfrm flipV="1">
          <a:off x="8750300" y="9828486"/>
          <a:ext cx="889000" cy="4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97935</xdr:rowOff>
    </xdr:from>
    <xdr:to>
      <xdr:col>45</xdr:col>
      <xdr:colOff>177800</xdr:colOff>
      <xdr:row>57</xdr:row>
      <xdr:rowOff>113475</xdr:rowOff>
    </xdr:to>
    <xdr:cxnSp macro="">
      <xdr:nvCxnSpPr>
        <xdr:cNvPr id="349" name="直線コネクタ 348"/>
        <xdr:cNvCxnSpPr/>
      </xdr:nvCxnSpPr>
      <xdr:spPr>
        <a:xfrm flipV="1">
          <a:off x="7861300" y="9870585"/>
          <a:ext cx="889000" cy="1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113475</xdr:rowOff>
    </xdr:from>
    <xdr:to>
      <xdr:col>41</xdr:col>
      <xdr:colOff>50800</xdr:colOff>
      <xdr:row>57</xdr:row>
      <xdr:rowOff>162688</xdr:rowOff>
    </xdr:to>
    <xdr:cxnSp macro="">
      <xdr:nvCxnSpPr>
        <xdr:cNvPr id="352" name="直線コネクタ 351"/>
        <xdr:cNvCxnSpPr/>
      </xdr:nvCxnSpPr>
      <xdr:spPr>
        <a:xfrm flipV="1">
          <a:off x="6972300" y="9886125"/>
          <a:ext cx="889000" cy="4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17700</xdr:rowOff>
    </xdr:from>
    <xdr:to>
      <xdr:col>55</xdr:col>
      <xdr:colOff>50800</xdr:colOff>
      <xdr:row>57</xdr:row>
      <xdr:rowOff>119300</xdr:rowOff>
    </xdr:to>
    <xdr:sp macro="" textlink="">
      <xdr:nvSpPr>
        <xdr:cNvPr id="362" name="楕円 361"/>
        <xdr:cNvSpPr/>
      </xdr:nvSpPr>
      <xdr:spPr>
        <a:xfrm>
          <a:off x="10426700" y="979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40577</xdr:rowOff>
    </xdr:from>
    <xdr:ext cx="534377" cy="259045"/>
    <xdr:sp macro="" textlink="">
      <xdr:nvSpPr>
        <xdr:cNvPr id="363" name="農林水産業費該当値テキスト"/>
        <xdr:cNvSpPr txBox="1"/>
      </xdr:nvSpPr>
      <xdr:spPr>
        <a:xfrm>
          <a:off x="10528300" y="96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5036</xdr:rowOff>
    </xdr:from>
    <xdr:to>
      <xdr:col>50</xdr:col>
      <xdr:colOff>165100</xdr:colOff>
      <xdr:row>57</xdr:row>
      <xdr:rowOff>106636</xdr:rowOff>
    </xdr:to>
    <xdr:sp macro="" textlink="">
      <xdr:nvSpPr>
        <xdr:cNvPr id="364" name="楕円 363"/>
        <xdr:cNvSpPr/>
      </xdr:nvSpPr>
      <xdr:spPr>
        <a:xfrm>
          <a:off x="9588500" y="97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123163</xdr:rowOff>
    </xdr:from>
    <xdr:ext cx="534377" cy="259045"/>
    <xdr:sp macro="" textlink="">
      <xdr:nvSpPr>
        <xdr:cNvPr id="365" name="テキスト ボックス 364"/>
        <xdr:cNvSpPr txBox="1"/>
      </xdr:nvSpPr>
      <xdr:spPr>
        <a:xfrm>
          <a:off x="9372111" y="955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47135</xdr:rowOff>
    </xdr:from>
    <xdr:to>
      <xdr:col>46</xdr:col>
      <xdr:colOff>38100</xdr:colOff>
      <xdr:row>57</xdr:row>
      <xdr:rowOff>148735</xdr:rowOff>
    </xdr:to>
    <xdr:sp macro="" textlink="">
      <xdr:nvSpPr>
        <xdr:cNvPr id="366" name="楕円 365"/>
        <xdr:cNvSpPr/>
      </xdr:nvSpPr>
      <xdr:spPr>
        <a:xfrm>
          <a:off x="8699500" y="981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139862</xdr:rowOff>
    </xdr:from>
    <xdr:ext cx="534377" cy="259045"/>
    <xdr:sp macro="" textlink="">
      <xdr:nvSpPr>
        <xdr:cNvPr id="367" name="テキスト ボックス 366"/>
        <xdr:cNvSpPr txBox="1"/>
      </xdr:nvSpPr>
      <xdr:spPr>
        <a:xfrm>
          <a:off x="8483111" y="991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62675</xdr:rowOff>
    </xdr:from>
    <xdr:to>
      <xdr:col>41</xdr:col>
      <xdr:colOff>101600</xdr:colOff>
      <xdr:row>57</xdr:row>
      <xdr:rowOff>164275</xdr:rowOff>
    </xdr:to>
    <xdr:sp macro="" textlink="">
      <xdr:nvSpPr>
        <xdr:cNvPr id="368" name="楕円 367"/>
        <xdr:cNvSpPr/>
      </xdr:nvSpPr>
      <xdr:spPr>
        <a:xfrm>
          <a:off x="7810500" y="983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155402</xdr:rowOff>
    </xdr:from>
    <xdr:ext cx="534377" cy="259045"/>
    <xdr:sp macro="" textlink="">
      <xdr:nvSpPr>
        <xdr:cNvPr id="369" name="テキスト ボックス 368"/>
        <xdr:cNvSpPr txBox="1"/>
      </xdr:nvSpPr>
      <xdr:spPr>
        <a:xfrm>
          <a:off x="7594111" y="992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111888</xdr:rowOff>
    </xdr:from>
    <xdr:to>
      <xdr:col>36</xdr:col>
      <xdr:colOff>165100</xdr:colOff>
      <xdr:row>58</xdr:row>
      <xdr:rowOff>42038</xdr:rowOff>
    </xdr:to>
    <xdr:sp macro="" textlink="">
      <xdr:nvSpPr>
        <xdr:cNvPr id="370" name="楕円 369"/>
        <xdr:cNvSpPr/>
      </xdr:nvSpPr>
      <xdr:spPr>
        <a:xfrm>
          <a:off x="6921500" y="988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33165</xdr:rowOff>
    </xdr:from>
    <xdr:ext cx="534377" cy="259045"/>
    <xdr:sp macro="" textlink="">
      <xdr:nvSpPr>
        <xdr:cNvPr id="371" name="テキスト ボックス 370"/>
        <xdr:cNvSpPr txBox="1"/>
      </xdr:nvSpPr>
      <xdr:spPr>
        <a:xfrm>
          <a:off x="6705111" y="997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10838</xdr:rowOff>
    </xdr:from>
    <xdr:to>
      <xdr:col>55</xdr:col>
      <xdr:colOff>0</xdr:colOff>
      <xdr:row>78</xdr:row>
      <xdr:rowOff>154597</xdr:rowOff>
    </xdr:to>
    <xdr:cxnSp macro="">
      <xdr:nvCxnSpPr>
        <xdr:cNvPr id="400" name="直線コネクタ 399"/>
        <xdr:cNvCxnSpPr/>
      </xdr:nvCxnSpPr>
      <xdr:spPr>
        <a:xfrm>
          <a:off x="9639300" y="13383938"/>
          <a:ext cx="838200" cy="14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10838</xdr:rowOff>
    </xdr:from>
    <xdr:to>
      <xdr:col>50</xdr:col>
      <xdr:colOff>114300</xdr:colOff>
      <xdr:row>78</xdr:row>
      <xdr:rowOff>69070</xdr:rowOff>
    </xdr:to>
    <xdr:cxnSp macro="">
      <xdr:nvCxnSpPr>
        <xdr:cNvPr id="403" name="直線コネクタ 402"/>
        <xdr:cNvCxnSpPr/>
      </xdr:nvCxnSpPr>
      <xdr:spPr>
        <a:xfrm flipV="1">
          <a:off x="8750300" y="13383938"/>
          <a:ext cx="889000" cy="5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83512</xdr:rowOff>
    </xdr:from>
    <xdr:ext cx="534377" cy="259045"/>
    <xdr:sp macro="" textlink="">
      <xdr:nvSpPr>
        <xdr:cNvPr id="405" name="テキスト ボックス 404"/>
        <xdr:cNvSpPr txBox="1"/>
      </xdr:nvSpPr>
      <xdr:spPr>
        <a:xfrm>
          <a:off x="9372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31938</xdr:rowOff>
    </xdr:from>
    <xdr:to>
      <xdr:col>45</xdr:col>
      <xdr:colOff>177800</xdr:colOff>
      <xdr:row>78</xdr:row>
      <xdr:rowOff>69070</xdr:rowOff>
    </xdr:to>
    <xdr:cxnSp macro="">
      <xdr:nvCxnSpPr>
        <xdr:cNvPr id="406" name="直線コネクタ 405"/>
        <xdr:cNvCxnSpPr/>
      </xdr:nvCxnSpPr>
      <xdr:spPr>
        <a:xfrm>
          <a:off x="7861300" y="13405038"/>
          <a:ext cx="889000" cy="3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31938</xdr:rowOff>
    </xdr:from>
    <xdr:to>
      <xdr:col>41</xdr:col>
      <xdr:colOff>50800</xdr:colOff>
      <xdr:row>79</xdr:row>
      <xdr:rowOff>978</xdr:rowOff>
    </xdr:to>
    <xdr:cxnSp macro="">
      <xdr:nvCxnSpPr>
        <xdr:cNvPr id="409" name="直線コネクタ 408"/>
        <xdr:cNvCxnSpPr/>
      </xdr:nvCxnSpPr>
      <xdr:spPr>
        <a:xfrm flipV="1">
          <a:off x="6972300" y="13405038"/>
          <a:ext cx="889000" cy="14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106828</xdr:rowOff>
    </xdr:from>
    <xdr:ext cx="534377" cy="259045"/>
    <xdr:sp macro="" textlink="">
      <xdr:nvSpPr>
        <xdr:cNvPr id="411" name="テキスト ボックス 410"/>
        <xdr:cNvSpPr txBox="1"/>
      </xdr:nvSpPr>
      <xdr:spPr>
        <a:xfrm>
          <a:off x="7594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103797</xdr:rowOff>
    </xdr:from>
    <xdr:to>
      <xdr:col>55</xdr:col>
      <xdr:colOff>50800</xdr:colOff>
      <xdr:row>79</xdr:row>
      <xdr:rowOff>33947</xdr:rowOff>
    </xdr:to>
    <xdr:sp macro="" textlink="">
      <xdr:nvSpPr>
        <xdr:cNvPr id="419" name="楕円 418"/>
        <xdr:cNvSpPr/>
      </xdr:nvSpPr>
      <xdr:spPr>
        <a:xfrm>
          <a:off x="10426700" y="1347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18724</xdr:rowOff>
    </xdr:from>
    <xdr:ext cx="534377" cy="259045"/>
    <xdr:sp macro="" textlink="">
      <xdr:nvSpPr>
        <xdr:cNvPr id="420" name="商工費該当値テキスト"/>
        <xdr:cNvSpPr txBox="1"/>
      </xdr:nvSpPr>
      <xdr:spPr>
        <a:xfrm>
          <a:off x="10528300" y="133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131488</xdr:rowOff>
    </xdr:from>
    <xdr:to>
      <xdr:col>50</xdr:col>
      <xdr:colOff>165100</xdr:colOff>
      <xdr:row>78</xdr:row>
      <xdr:rowOff>61638</xdr:rowOff>
    </xdr:to>
    <xdr:sp macro="" textlink="">
      <xdr:nvSpPr>
        <xdr:cNvPr id="421" name="楕円 420"/>
        <xdr:cNvSpPr/>
      </xdr:nvSpPr>
      <xdr:spPr>
        <a:xfrm>
          <a:off x="9588500" y="1333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78165</xdr:rowOff>
    </xdr:from>
    <xdr:ext cx="534377" cy="259045"/>
    <xdr:sp macro="" textlink="">
      <xdr:nvSpPr>
        <xdr:cNvPr id="422" name="テキスト ボックス 421"/>
        <xdr:cNvSpPr txBox="1"/>
      </xdr:nvSpPr>
      <xdr:spPr>
        <a:xfrm>
          <a:off x="9372111" y="1310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18270</xdr:rowOff>
    </xdr:from>
    <xdr:to>
      <xdr:col>46</xdr:col>
      <xdr:colOff>38100</xdr:colOff>
      <xdr:row>78</xdr:row>
      <xdr:rowOff>119870</xdr:rowOff>
    </xdr:to>
    <xdr:sp macro="" textlink="">
      <xdr:nvSpPr>
        <xdr:cNvPr id="423" name="楕円 422"/>
        <xdr:cNvSpPr/>
      </xdr:nvSpPr>
      <xdr:spPr>
        <a:xfrm>
          <a:off x="8699500" y="133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110997</xdr:rowOff>
    </xdr:from>
    <xdr:ext cx="534377" cy="259045"/>
    <xdr:sp macro="" textlink="">
      <xdr:nvSpPr>
        <xdr:cNvPr id="424" name="テキスト ボックス 423"/>
        <xdr:cNvSpPr txBox="1"/>
      </xdr:nvSpPr>
      <xdr:spPr>
        <a:xfrm>
          <a:off x="8483111" y="1348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152588</xdr:rowOff>
    </xdr:from>
    <xdr:to>
      <xdr:col>41</xdr:col>
      <xdr:colOff>101600</xdr:colOff>
      <xdr:row>78</xdr:row>
      <xdr:rowOff>82738</xdr:rowOff>
    </xdr:to>
    <xdr:sp macro="" textlink="">
      <xdr:nvSpPr>
        <xdr:cNvPr id="425" name="楕円 424"/>
        <xdr:cNvSpPr/>
      </xdr:nvSpPr>
      <xdr:spPr>
        <a:xfrm>
          <a:off x="7810500" y="1335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99265</xdr:rowOff>
    </xdr:from>
    <xdr:ext cx="534377" cy="259045"/>
    <xdr:sp macro="" textlink="">
      <xdr:nvSpPr>
        <xdr:cNvPr id="426" name="テキスト ボックス 425"/>
        <xdr:cNvSpPr txBox="1"/>
      </xdr:nvSpPr>
      <xdr:spPr>
        <a:xfrm>
          <a:off x="7594111" y="1312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121628</xdr:rowOff>
    </xdr:from>
    <xdr:to>
      <xdr:col>36</xdr:col>
      <xdr:colOff>165100</xdr:colOff>
      <xdr:row>79</xdr:row>
      <xdr:rowOff>51778</xdr:rowOff>
    </xdr:to>
    <xdr:sp macro="" textlink="">
      <xdr:nvSpPr>
        <xdr:cNvPr id="427" name="楕円 426"/>
        <xdr:cNvSpPr/>
      </xdr:nvSpPr>
      <xdr:spPr>
        <a:xfrm>
          <a:off x="6921500" y="134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42905</xdr:rowOff>
    </xdr:from>
    <xdr:ext cx="534377" cy="259045"/>
    <xdr:sp macro="" textlink="">
      <xdr:nvSpPr>
        <xdr:cNvPr id="428" name="テキスト ボックス 427"/>
        <xdr:cNvSpPr txBox="1"/>
      </xdr:nvSpPr>
      <xdr:spPr>
        <a:xfrm>
          <a:off x="6705111" y="1358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71089</xdr:rowOff>
    </xdr:from>
    <xdr:to>
      <xdr:col>55</xdr:col>
      <xdr:colOff>0</xdr:colOff>
      <xdr:row>97</xdr:row>
      <xdr:rowOff>109703</xdr:rowOff>
    </xdr:to>
    <xdr:cxnSp macro="">
      <xdr:nvCxnSpPr>
        <xdr:cNvPr id="455" name="直線コネクタ 454"/>
        <xdr:cNvCxnSpPr/>
      </xdr:nvCxnSpPr>
      <xdr:spPr>
        <a:xfrm flipV="1">
          <a:off x="9639300" y="16701739"/>
          <a:ext cx="838200" cy="3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109703</xdr:rowOff>
    </xdr:from>
    <xdr:to>
      <xdr:col>50</xdr:col>
      <xdr:colOff>114300</xdr:colOff>
      <xdr:row>97</xdr:row>
      <xdr:rowOff>117553</xdr:rowOff>
    </xdr:to>
    <xdr:cxnSp macro="">
      <xdr:nvCxnSpPr>
        <xdr:cNvPr id="458" name="直線コネクタ 457"/>
        <xdr:cNvCxnSpPr/>
      </xdr:nvCxnSpPr>
      <xdr:spPr>
        <a:xfrm flipV="1">
          <a:off x="8750300" y="16740353"/>
          <a:ext cx="889000" cy="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117553</xdr:rowOff>
    </xdr:from>
    <xdr:to>
      <xdr:col>45</xdr:col>
      <xdr:colOff>177800</xdr:colOff>
      <xdr:row>97</xdr:row>
      <xdr:rowOff>159889</xdr:rowOff>
    </xdr:to>
    <xdr:cxnSp macro="">
      <xdr:nvCxnSpPr>
        <xdr:cNvPr id="461" name="直線コネクタ 460"/>
        <xdr:cNvCxnSpPr/>
      </xdr:nvCxnSpPr>
      <xdr:spPr>
        <a:xfrm flipV="1">
          <a:off x="7861300" y="16748203"/>
          <a:ext cx="889000" cy="4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145731</xdr:rowOff>
    </xdr:from>
    <xdr:to>
      <xdr:col>41</xdr:col>
      <xdr:colOff>50800</xdr:colOff>
      <xdr:row>97</xdr:row>
      <xdr:rowOff>159889</xdr:rowOff>
    </xdr:to>
    <xdr:cxnSp macro="">
      <xdr:nvCxnSpPr>
        <xdr:cNvPr id="464" name="直線コネクタ 463"/>
        <xdr:cNvCxnSpPr/>
      </xdr:nvCxnSpPr>
      <xdr:spPr>
        <a:xfrm>
          <a:off x="6972300" y="16776381"/>
          <a:ext cx="889000" cy="1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xdr:cNvSpPr txBox="1"/>
      </xdr:nvSpPr>
      <xdr:spPr>
        <a:xfrm>
          <a:off x="6705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20289</xdr:rowOff>
    </xdr:from>
    <xdr:to>
      <xdr:col>55</xdr:col>
      <xdr:colOff>50800</xdr:colOff>
      <xdr:row>97</xdr:row>
      <xdr:rowOff>121889</xdr:rowOff>
    </xdr:to>
    <xdr:sp macro="" textlink="">
      <xdr:nvSpPr>
        <xdr:cNvPr id="474" name="楕円 473"/>
        <xdr:cNvSpPr/>
      </xdr:nvSpPr>
      <xdr:spPr>
        <a:xfrm>
          <a:off x="10426700" y="1665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170166</xdr:rowOff>
    </xdr:from>
    <xdr:ext cx="534377" cy="259045"/>
    <xdr:sp macro="" textlink="">
      <xdr:nvSpPr>
        <xdr:cNvPr id="475" name="土木費該当値テキスト"/>
        <xdr:cNvSpPr txBox="1"/>
      </xdr:nvSpPr>
      <xdr:spPr>
        <a:xfrm>
          <a:off x="10528300" y="1662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58903</xdr:rowOff>
    </xdr:from>
    <xdr:to>
      <xdr:col>50</xdr:col>
      <xdr:colOff>165100</xdr:colOff>
      <xdr:row>97</xdr:row>
      <xdr:rowOff>160503</xdr:rowOff>
    </xdr:to>
    <xdr:sp macro="" textlink="">
      <xdr:nvSpPr>
        <xdr:cNvPr id="476" name="楕円 475"/>
        <xdr:cNvSpPr/>
      </xdr:nvSpPr>
      <xdr:spPr>
        <a:xfrm>
          <a:off x="9588500" y="1668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151630</xdr:rowOff>
    </xdr:from>
    <xdr:ext cx="534377" cy="259045"/>
    <xdr:sp macro="" textlink="">
      <xdr:nvSpPr>
        <xdr:cNvPr id="477" name="テキスト ボックス 476"/>
        <xdr:cNvSpPr txBox="1"/>
      </xdr:nvSpPr>
      <xdr:spPr>
        <a:xfrm>
          <a:off x="9372111" y="167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66753</xdr:rowOff>
    </xdr:from>
    <xdr:to>
      <xdr:col>46</xdr:col>
      <xdr:colOff>38100</xdr:colOff>
      <xdr:row>97</xdr:row>
      <xdr:rowOff>168353</xdr:rowOff>
    </xdr:to>
    <xdr:sp macro="" textlink="">
      <xdr:nvSpPr>
        <xdr:cNvPr id="478" name="楕円 477"/>
        <xdr:cNvSpPr/>
      </xdr:nvSpPr>
      <xdr:spPr>
        <a:xfrm>
          <a:off x="8699500" y="1669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159480</xdr:rowOff>
    </xdr:from>
    <xdr:ext cx="534377" cy="259045"/>
    <xdr:sp macro="" textlink="">
      <xdr:nvSpPr>
        <xdr:cNvPr id="479" name="テキスト ボックス 478"/>
        <xdr:cNvSpPr txBox="1"/>
      </xdr:nvSpPr>
      <xdr:spPr>
        <a:xfrm>
          <a:off x="8483111" y="1679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109089</xdr:rowOff>
    </xdr:from>
    <xdr:to>
      <xdr:col>41</xdr:col>
      <xdr:colOff>101600</xdr:colOff>
      <xdr:row>98</xdr:row>
      <xdr:rowOff>39239</xdr:rowOff>
    </xdr:to>
    <xdr:sp macro="" textlink="">
      <xdr:nvSpPr>
        <xdr:cNvPr id="480" name="楕円 479"/>
        <xdr:cNvSpPr/>
      </xdr:nvSpPr>
      <xdr:spPr>
        <a:xfrm>
          <a:off x="7810500" y="167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30366</xdr:rowOff>
    </xdr:from>
    <xdr:ext cx="534377" cy="259045"/>
    <xdr:sp macro="" textlink="">
      <xdr:nvSpPr>
        <xdr:cNvPr id="481" name="テキスト ボックス 480"/>
        <xdr:cNvSpPr txBox="1"/>
      </xdr:nvSpPr>
      <xdr:spPr>
        <a:xfrm>
          <a:off x="7594111" y="1683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94931</xdr:rowOff>
    </xdr:from>
    <xdr:to>
      <xdr:col>36</xdr:col>
      <xdr:colOff>165100</xdr:colOff>
      <xdr:row>98</xdr:row>
      <xdr:rowOff>25081</xdr:rowOff>
    </xdr:to>
    <xdr:sp macro="" textlink="">
      <xdr:nvSpPr>
        <xdr:cNvPr id="482" name="楕円 481"/>
        <xdr:cNvSpPr/>
      </xdr:nvSpPr>
      <xdr:spPr>
        <a:xfrm>
          <a:off x="6921500" y="1672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16208</xdr:rowOff>
    </xdr:from>
    <xdr:ext cx="534377" cy="259045"/>
    <xdr:sp macro="" textlink="">
      <xdr:nvSpPr>
        <xdr:cNvPr id="483" name="テキスト ボックス 482"/>
        <xdr:cNvSpPr txBox="1"/>
      </xdr:nvSpPr>
      <xdr:spPr>
        <a:xfrm>
          <a:off x="6705111" y="1681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102765</xdr:rowOff>
    </xdr:from>
    <xdr:to>
      <xdr:col>85</xdr:col>
      <xdr:colOff>127000</xdr:colOff>
      <xdr:row>36</xdr:row>
      <xdr:rowOff>83840</xdr:rowOff>
    </xdr:to>
    <xdr:cxnSp macro="">
      <xdr:nvCxnSpPr>
        <xdr:cNvPr id="515" name="直線コネクタ 514"/>
        <xdr:cNvCxnSpPr/>
      </xdr:nvCxnSpPr>
      <xdr:spPr>
        <a:xfrm flipV="1">
          <a:off x="15481300" y="5589165"/>
          <a:ext cx="838200" cy="66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6" name="消防費平均値テキスト"/>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83840</xdr:rowOff>
    </xdr:from>
    <xdr:to>
      <xdr:col>81</xdr:col>
      <xdr:colOff>50800</xdr:colOff>
      <xdr:row>36</xdr:row>
      <xdr:rowOff>137953</xdr:rowOff>
    </xdr:to>
    <xdr:cxnSp macro="">
      <xdr:nvCxnSpPr>
        <xdr:cNvPr id="518" name="直線コネクタ 517"/>
        <xdr:cNvCxnSpPr/>
      </xdr:nvCxnSpPr>
      <xdr:spPr>
        <a:xfrm flipV="1">
          <a:off x="14592300" y="6256040"/>
          <a:ext cx="889000" cy="5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71691</xdr:rowOff>
    </xdr:from>
    <xdr:to>
      <xdr:col>76</xdr:col>
      <xdr:colOff>114300</xdr:colOff>
      <xdr:row>36</xdr:row>
      <xdr:rowOff>137953</xdr:rowOff>
    </xdr:to>
    <xdr:cxnSp macro="">
      <xdr:nvCxnSpPr>
        <xdr:cNvPr id="521" name="直線コネクタ 520"/>
        <xdr:cNvCxnSpPr/>
      </xdr:nvCxnSpPr>
      <xdr:spPr>
        <a:xfrm>
          <a:off x="13703300" y="6243891"/>
          <a:ext cx="889000" cy="6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3" name="テキスト ボックス 522"/>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71691</xdr:rowOff>
    </xdr:from>
    <xdr:to>
      <xdr:col>71</xdr:col>
      <xdr:colOff>177800</xdr:colOff>
      <xdr:row>37</xdr:row>
      <xdr:rowOff>23016</xdr:rowOff>
    </xdr:to>
    <xdr:cxnSp macro="">
      <xdr:nvCxnSpPr>
        <xdr:cNvPr id="524" name="直線コネクタ 523"/>
        <xdr:cNvCxnSpPr/>
      </xdr:nvCxnSpPr>
      <xdr:spPr>
        <a:xfrm flipV="1">
          <a:off x="12814300" y="6243891"/>
          <a:ext cx="889000" cy="12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170932</xdr:rowOff>
    </xdr:from>
    <xdr:ext cx="534377" cy="259045"/>
    <xdr:sp macro="" textlink="">
      <xdr:nvSpPr>
        <xdr:cNvPr id="526" name="テキスト ボックス 525"/>
        <xdr:cNvSpPr txBox="1"/>
      </xdr:nvSpPr>
      <xdr:spPr>
        <a:xfrm>
          <a:off x="13436111" y="65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40957</xdr:rowOff>
    </xdr:from>
    <xdr:ext cx="534377" cy="259045"/>
    <xdr:sp macro="" textlink="">
      <xdr:nvSpPr>
        <xdr:cNvPr id="528" name="テキスト ボックス 527"/>
        <xdr:cNvSpPr txBox="1"/>
      </xdr:nvSpPr>
      <xdr:spPr>
        <a:xfrm>
          <a:off x="12547111" y="65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51965</xdr:rowOff>
    </xdr:from>
    <xdr:to>
      <xdr:col>85</xdr:col>
      <xdr:colOff>177800</xdr:colOff>
      <xdr:row>32</xdr:row>
      <xdr:rowOff>153565</xdr:rowOff>
    </xdr:to>
    <xdr:sp macro="" textlink="">
      <xdr:nvSpPr>
        <xdr:cNvPr id="534" name="楕円 533"/>
        <xdr:cNvSpPr/>
      </xdr:nvSpPr>
      <xdr:spPr>
        <a:xfrm>
          <a:off x="16268700" y="553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74842</xdr:rowOff>
    </xdr:from>
    <xdr:ext cx="534377" cy="259045"/>
    <xdr:sp macro="" textlink="">
      <xdr:nvSpPr>
        <xdr:cNvPr id="535" name="消防費該当値テキスト"/>
        <xdr:cNvSpPr txBox="1"/>
      </xdr:nvSpPr>
      <xdr:spPr>
        <a:xfrm>
          <a:off x="16370300" y="538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33040</xdr:rowOff>
    </xdr:from>
    <xdr:to>
      <xdr:col>81</xdr:col>
      <xdr:colOff>101600</xdr:colOff>
      <xdr:row>36</xdr:row>
      <xdr:rowOff>134640</xdr:rowOff>
    </xdr:to>
    <xdr:sp macro="" textlink="">
      <xdr:nvSpPr>
        <xdr:cNvPr id="536" name="楕円 535"/>
        <xdr:cNvSpPr/>
      </xdr:nvSpPr>
      <xdr:spPr>
        <a:xfrm>
          <a:off x="15430500" y="620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151167</xdr:rowOff>
    </xdr:from>
    <xdr:ext cx="534377" cy="259045"/>
    <xdr:sp macro="" textlink="">
      <xdr:nvSpPr>
        <xdr:cNvPr id="537" name="テキスト ボックス 536"/>
        <xdr:cNvSpPr txBox="1"/>
      </xdr:nvSpPr>
      <xdr:spPr>
        <a:xfrm>
          <a:off x="15214111" y="598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87153</xdr:rowOff>
    </xdr:from>
    <xdr:to>
      <xdr:col>76</xdr:col>
      <xdr:colOff>165100</xdr:colOff>
      <xdr:row>37</xdr:row>
      <xdr:rowOff>17303</xdr:rowOff>
    </xdr:to>
    <xdr:sp macro="" textlink="">
      <xdr:nvSpPr>
        <xdr:cNvPr id="538" name="楕円 537"/>
        <xdr:cNvSpPr/>
      </xdr:nvSpPr>
      <xdr:spPr>
        <a:xfrm>
          <a:off x="14541500" y="62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33830</xdr:rowOff>
    </xdr:from>
    <xdr:ext cx="534377" cy="259045"/>
    <xdr:sp macro="" textlink="">
      <xdr:nvSpPr>
        <xdr:cNvPr id="539" name="テキスト ボックス 538"/>
        <xdr:cNvSpPr txBox="1"/>
      </xdr:nvSpPr>
      <xdr:spPr>
        <a:xfrm>
          <a:off x="14325111" y="603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20891</xdr:rowOff>
    </xdr:from>
    <xdr:to>
      <xdr:col>72</xdr:col>
      <xdr:colOff>38100</xdr:colOff>
      <xdr:row>36</xdr:row>
      <xdr:rowOff>122491</xdr:rowOff>
    </xdr:to>
    <xdr:sp macro="" textlink="">
      <xdr:nvSpPr>
        <xdr:cNvPr id="540" name="楕円 539"/>
        <xdr:cNvSpPr/>
      </xdr:nvSpPr>
      <xdr:spPr>
        <a:xfrm>
          <a:off x="13652500" y="619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139018</xdr:rowOff>
    </xdr:from>
    <xdr:ext cx="534377" cy="259045"/>
    <xdr:sp macro="" textlink="">
      <xdr:nvSpPr>
        <xdr:cNvPr id="541" name="テキスト ボックス 540"/>
        <xdr:cNvSpPr txBox="1"/>
      </xdr:nvSpPr>
      <xdr:spPr>
        <a:xfrm>
          <a:off x="13436111" y="596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143666</xdr:rowOff>
    </xdr:from>
    <xdr:to>
      <xdr:col>67</xdr:col>
      <xdr:colOff>101600</xdr:colOff>
      <xdr:row>37</xdr:row>
      <xdr:rowOff>73816</xdr:rowOff>
    </xdr:to>
    <xdr:sp macro="" textlink="">
      <xdr:nvSpPr>
        <xdr:cNvPr id="542" name="楕円 541"/>
        <xdr:cNvSpPr/>
      </xdr:nvSpPr>
      <xdr:spPr>
        <a:xfrm>
          <a:off x="12763500" y="631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90343</xdr:rowOff>
    </xdr:from>
    <xdr:ext cx="534377" cy="259045"/>
    <xdr:sp macro="" textlink="">
      <xdr:nvSpPr>
        <xdr:cNvPr id="543" name="テキスト ボックス 542"/>
        <xdr:cNvSpPr txBox="1"/>
      </xdr:nvSpPr>
      <xdr:spPr>
        <a:xfrm>
          <a:off x="12547111" y="609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80039</xdr:rowOff>
    </xdr:from>
    <xdr:to>
      <xdr:col>85</xdr:col>
      <xdr:colOff>127000</xdr:colOff>
      <xdr:row>57</xdr:row>
      <xdr:rowOff>132586</xdr:rowOff>
    </xdr:to>
    <xdr:cxnSp macro="">
      <xdr:nvCxnSpPr>
        <xdr:cNvPr id="572" name="直線コネクタ 571"/>
        <xdr:cNvCxnSpPr/>
      </xdr:nvCxnSpPr>
      <xdr:spPr>
        <a:xfrm flipV="1">
          <a:off x="15481300" y="9852689"/>
          <a:ext cx="838200" cy="5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118246</xdr:rowOff>
    </xdr:from>
    <xdr:to>
      <xdr:col>81</xdr:col>
      <xdr:colOff>50800</xdr:colOff>
      <xdr:row>57</xdr:row>
      <xdr:rowOff>132586</xdr:rowOff>
    </xdr:to>
    <xdr:cxnSp macro="">
      <xdr:nvCxnSpPr>
        <xdr:cNvPr id="575" name="直線コネクタ 574"/>
        <xdr:cNvCxnSpPr/>
      </xdr:nvCxnSpPr>
      <xdr:spPr>
        <a:xfrm>
          <a:off x="14592300" y="9890896"/>
          <a:ext cx="889000" cy="1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95737</xdr:rowOff>
    </xdr:from>
    <xdr:to>
      <xdr:col>76</xdr:col>
      <xdr:colOff>114300</xdr:colOff>
      <xdr:row>57</xdr:row>
      <xdr:rowOff>118246</xdr:rowOff>
    </xdr:to>
    <xdr:cxnSp macro="">
      <xdr:nvCxnSpPr>
        <xdr:cNvPr id="578" name="直線コネクタ 577"/>
        <xdr:cNvCxnSpPr/>
      </xdr:nvCxnSpPr>
      <xdr:spPr>
        <a:xfrm>
          <a:off x="13703300" y="9868387"/>
          <a:ext cx="889000" cy="2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43101</xdr:rowOff>
    </xdr:from>
    <xdr:to>
      <xdr:col>71</xdr:col>
      <xdr:colOff>177800</xdr:colOff>
      <xdr:row>57</xdr:row>
      <xdr:rowOff>95737</xdr:rowOff>
    </xdr:to>
    <xdr:cxnSp macro="">
      <xdr:nvCxnSpPr>
        <xdr:cNvPr id="581" name="直線コネクタ 580"/>
        <xdr:cNvCxnSpPr/>
      </xdr:nvCxnSpPr>
      <xdr:spPr>
        <a:xfrm>
          <a:off x="12814300" y="9815751"/>
          <a:ext cx="889000" cy="5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108821</xdr:rowOff>
    </xdr:from>
    <xdr:ext cx="534377" cy="259045"/>
    <xdr:sp macro="" textlink="">
      <xdr:nvSpPr>
        <xdr:cNvPr id="585" name="テキスト ボックス 584"/>
        <xdr:cNvSpPr txBox="1"/>
      </xdr:nvSpPr>
      <xdr:spPr>
        <a:xfrm>
          <a:off x="12547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29239</xdr:rowOff>
    </xdr:from>
    <xdr:to>
      <xdr:col>85</xdr:col>
      <xdr:colOff>177800</xdr:colOff>
      <xdr:row>57</xdr:row>
      <xdr:rowOff>130839</xdr:rowOff>
    </xdr:to>
    <xdr:sp macro="" textlink="">
      <xdr:nvSpPr>
        <xdr:cNvPr id="591" name="楕円 590"/>
        <xdr:cNvSpPr/>
      </xdr:nvSpPr>
      <xdr:spPr>
        <a:xfrm>
          <a:off x="16268700" y="980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7666</xdr:rowOff>
    </xdr:from>
    <xdr:ext cx="534377" cy="259045"/>
    <xdr:sp macro="" textlink="">
      <xdr:nvSpPr>
        <xdr:cNvPr id="592" name="教育費該当値テキスト"/>
        <xdr:cNvSpPr txBox="1"/>
      </xdr:nvSpPr>
      <xdr:spPr>
        <a:xfrm>
          <a:off x="16370300" y="97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81786</xdr:rowOff>
    </xdr:from>
    <xdr:to>
      <xdr:col>81</xdr:col>
      <xdr:colOff>101600</xdr:colOff>
      <xdr:row>58</xdr:row>
      <xdr:rowOff>11936</xdr:rowOff>
    </xdr:to>
    <xdr:sp macro="" textlink="">
      <xdr:nvSpPr>
        <xdr:cNvPr id="593" name="楕円 592"/>
        <xdr:cNvSpPr/>
      </xdr:nvSpPr>
      <xdr:spPr>
        <a:xfrm>
          <a:off x="15430500" y="985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3063</xdr:rowOff>
    </xdr:from>
    <xdr:ext cx="534377" cy="259045"/>
    <xdr:sp macro="" textlink="">
      <xdr:nvSpPr>
        <xdr:cNvPr id="594" name="テキスト ボックス 593"/>
        <xdr:cNvSpPr txBox="1"/>
      </xdr:nvSpPr>
      <xdr:spPr>
        <a:xfrm>
          <a:off x="15214111" y="994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67446</xdr:rowOff>
    </xdr:from>
    <xdr:to>
      <xdr:col>76</xdr:col>
      <xdr:colOff>165100</xdr:colOff>
      <xdr:row>57</xdr:row>
      <xdr:rowOff>169046</xdr:rowOff>
    </xdr:to>
    <xdr:sp macro="" textlink="">
      <xdr:nvSpPr>
        <xdr:cNvPr id="595" name="楕円 594"/>
        <xdr:cNvSpPr/>
      </xdr:nvSpPr>
      <xdr:spPr>
        <a:xfrm>
          <a:off x="14541500" y="984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160173</xdr:rowOff>
    </xdr:from>
    <xdr:ext cx="534377" cy="259045"/>
    <xdr:sp macro="" textlink="">
      <xdr:nvSpPr>
        <xdr:cNvPr id="596" name="テキスト ボックス 595"/>
        <xdr:cNvSpPr txBox="1"/>
      </xdr:nvSpPr>
      <xdr:spPr>
        <a:xfrm>
          <a:off x="14325111" y="993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44937</xdr:rowOff>
    </xdr:from>
    <xdr:to>
      <xdr:col>72</xdr:col>
      <xdr:colOff>38100</xdr:colOff>
      <xdr:row>57</xdr:row>
      <xdr:rowOff>146537</xdr:rowOff>
    </xdr:to>
    <xdr:sp macro="" textlink="">
      <xdr:nvSpPr>
        <xdr:cNvPr id="597" name="楕円 596"/>
        <xdr:cNvSpPr/>
      </xdr:nvSpPr>
      <xdr:spPr>
        <a:xfrm>
          <a:off x="13652500" y="981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137664</xdr:rowOff>
    </xdr:from>
    <xdr:ext cx="534377" cy="259045"/>
    <xdr:sp macro="" textlink="">
      <xdr:nvSpPr>
        <xdr:cNvPr id="598" name="テキスト ボックス 597"/>
        <xdr:cNvSpPr txBox="1"/>
      </xdr:nvSpPr>
      <xdr:spPr>
        <a:xfrm>
          <a:off x="13436111" y="991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163751</xdr:rowOff>
    </xdr:from>
    <xdr:to>
      <xdr:col>67</xdr:col>
      <xdr:colOff>101600</xdr:colOff>
      <xdr:row>57</xdr:row>
      <xdr:rowOff>93901</xdr:rowOff>
    </xdr:to>
    <xdr:sp macro="" textlink="">
      <xdr:nvSpPr>
        <xdr:cNvPr id="599" name="楕円 598"/>
        <xdr:cNvSpPr/>
      </xdr:nvSpPr>
      <xdr:spPr>
        <a:xfrm>
          <a:off x="12763500" y="976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110428</xdr:rowOff>
    </xdr:from>
    <xdr:ext cx="534377" cy="259045"/>
    <xdr:sp macro="" textlink="">
      <xdr:nvSpPr>
        <xdr:cNvPr id="600" name="テキスト ボックス 599"/>
        <xdr:cNvSpPr txBox="1"/>
      </xdr:nvSpPr>
      <xdr:spPr>
        <a:xfrm>
          <a:off x="12547111" y="954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48564</xdr:rowOff>
    </xdr:from>
    <xdr:to>
      <xdr:col>85</xdr:col>
      <xdr:colOff>127000</xdr:colOff>
      <xdr:row>79</xdr:row>
      <xdr:rowOff>55662</xdr:rowOff>
    </xdr:to>
    <xdr:cxnSp macro="">
      <xdr:nvCxnSpPr>
        <xdr:cNvPr id="631" name="直線コネクタ 630"/>
        <xdr:cNvCxnSpPr/>
      </xdr:nvCxnSpPr>
      <xdr:spPr>
        <a:xfrm>
          <a:off x="15481300" y="13593114"/>
          <a:ext cx="838200" cy="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48564</xdr:rowOff>
    </xdr:from>
    <xdr:to>
      <xdr:col>81</xdr:col>
      <xdr:colOff>50800</xdr:colOff>
      <xdr:row>79</xdr:row>
      <xdr:rowOff>63467</xdr:rowOff>
    </xdr:to>
    <xdr:cxnSp macro="">
      <xdr:nvCxnSpPr>
        <xdr:cNvPr id="634" name="直線コネクタ 633"/>
        <xdr:cNvCxnSpPr/>
      </xdr:nvCxnSpPr>
      <xdr:spPr>
        <a:xfrm flipV="1">
          <a:off x="14592300" y="13593114"/>
          <a:ext cx="889000" cy="1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27609</xdr:rowOff>
    </xdr:from>
    <xdr:to>
      <xdr:col>76</xdr:col>
      <xdr:colOff>114300</xdr:colOff>
      <xdr:row>79</xdr:row>
      <xdr:rowOff>63467</xdr:rowOff>
    </xdr:to>
    <xdr:cxnSp macro="">
      <xdr:nvCxnSpPr>
        <xdr:cNvPr id="637" name="直線コネクタ 636"/>
        <xdr:cNvCxnSpPr/>
      </xdr:nvCxnSpPr>
      <xdr:spPr>
        <a:xfrm>
          <a:off x="13703300" y="13572159"/>
          <a:ext cx="889000" cy="3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144718</xdr:rowOff>
    </xdr:from>
    <xdr:to>
      <xdr:col>71</xdr:col>
      <xdr:colOff>177800</xdr:colOff>
      <xdr:row>79</xdr:row>
      <xdr:rowOff>27609</xdr:rowOff>
    </xdr:to>
    <xdr:cxnSp macro="">
      <xdr:nvCxnSpPr>
        <xdr:cNvPr id="640" name="直線コネクタ 639"/>
        <xdr:cNvCxnSpPr/>
      </xdr:nvCxnSpPr>
      <xdr:spPr>
        <a:xfrm>
          <a:off x="12814300" y="13517818"/>
          <a:ext cx="889000" cy="5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4862</xdr:rowOff>
    </xdr:from>
    <xdr:to>
      <xdr:col>85</xdr:col>
      <xdr:colOff>177800</xdr:colOff>
      <xdr:row>79</xdr:row>
      <xdr:rowOff>106462</xdr:rowOff>
    </xdr:to>
    <xdr:sp macro="" textlink="">
      <xdr:nvSpPr>
        <xdr:cNvPr id="650" name="楕円 649"/>
        <xdr:cNvSpPr/>
      </xdr:nvSpPr>
      <xdr:spPr>
        <a:xfrm>
          <a:off x="16268700" y="1354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91239</xdr:rowOff>
    </xdr:from>
    <xdr:ext cx="469744" cy="259045"/>
    <xdr:sp macro="" textlink="">
      <xdr:nvSpPr>
        <xdr:cNvPr id="651" name="災害復旧費該当値テキスト"/>
        <xdr:cNvSpPr txBox="1"/>
      </xdr:nvSpPr>
      <xdr:spPr>
        <a:xfrm>
          <a:off x="16370300" y="1346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169214</xdr:rowOff>
    </xdr:from>
    <xdr:to>
      <xdr:col>81</xdr:col>
      <xdr:colOff>101600</xdr:colOff>
      <xdr:row>79</xdr:row>
      <xdr:rowOff>99364</xdr:rowOff>
    </xdr:to>
    <xdr:sp macro="" textlink="">
      <xdr:nvSpPr>
        <xdr:cNvPr id="652" name="楕円 651"/>
        <xdr:cNvSpPr/>
      </xdr:nvSpPr>
      <xdr:spPr>
        <a:xfrm>
          <a:off x="15430500" y="135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90491</xdr:rowOff>
    </xdr:from>
    <xdr:ext cx="469744" cy="259045"/>
    <xdr:sp macro="" textlink="">
      <xdr:nvSpPr>
        <xdr:cNvPr id="653" name="テキスト ボックス 652"/>
        <xdr:cNvSpPr txBox="1"/>
      </xdr:nvSpPr>
      <xdr:spPr>
        <a:xfrm>
          <a:off x="15246428" y="1363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12667</xdr:rowOff>
    </xdr:from>
    <xdr:to>
      <xdr:col>76</xdr:col>
      <xdr:colOff>165100</xdr:colOff>
      <xdr:row>79</xdr:row>
      <xdr:rowOff>114267</xdr:rowOff>
    </xdr:to>
    <xdr:sp macro="" textlink="">
      <xdr:nvSpPr>
        <xdr:cNvPr id="654" name="楕円 653"/>
        <xdr:cNvSpPr/>
      </xdr:nvSpPr>
      <xdr:spPr>
        <a:xfrm>
          <a:off x="14541500" y="1355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105394</xdr:rowOff>
    </xdr:from>
    <xdr:ext cx="469744" cy="259045"/>
    <xdr:sp macro="" textlink="">
      <xdr:nvSpPr>
        <xdr:cNvPr id="655" name="テキスト ボックス 654"/>
        <xdr:cNvSpPr txBox="1"/>
      </xdr:nvSpPr>
      <xdr:spPr>
        <a:xfrm>
          <a:off x="14357428" y="1364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148259</xdr:rowOff>
    </xdr:from>
    <xdr:to>
      <xdr:col>72</xdr:col>
      <xdr:colOff>38100</xdr:colOff>
      <xdr:row>79</xdr:row>
      <xdr:rowOff>78409</xdr:rowOff>
    </xdr:to>
    <xdr:sp macro="" textlink="">
      <xdr:nvSpPr>
        <xdr:cNvPr id="656" name="楕円 655"/>
        <xdr:cNvSpPr/>
      </xdr:nvSpPr>
      <xdr:spPr>
        <a:xfrm>
          <a:off x="13652500" y="1352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69536</xdr:rowOff>
    </xdr:from>
    <xdr:ext cx="469744" cy="259045"/>
    <xdr:sp macro="" textlink="">
      <xdr:nvSpPr>
        <xdr:cNvPr id="657" name="テキスト ボックス 656"/>
        <xdr:cNvSpPr txBox="1"/>
      </xdr:nvSpPr>
      <xdr:spPr>
        <a:xfrm>
          <a:off x="13468428" y="1361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93918</xdr:rowOff>
    </xdr:from>
    <xdr:to>
      <xdr:col>67</xdr:col>
      <xdr:colOff>101600</xdr:colOff>
      <xdr:row>79</xdr:row>
      <xdr:rowOff>24068</xdr:rowOff>
    </xdr:to>
    <xdr:sp macro="" textlink="">
      <xdr:nvSpPr>
        <xdr:cNvPr id="658" name="楕円 657"/>
        <xdr:cNvSpPr/>
      </xdr:nvSpPr>
      <xdr:spPr>
        <a:xfrm>
          <a:off x="12763500" y="1346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15195</xdr:rowOff>
    </xdr:from>
    <xdr:ext cx="534377" cy="259045"/>
    <xdr:sp macro="" textlink="">
      <xdr:nvSpPr>
        <xdr:cNvPr id="659" name="テキスト ボックス 658"/>
        <xdr:cNvSpPr txBox="1"/>
      </xdr:nvSpPr>
      <xdr:spPr>
        <a:xfrm>
          <a:off x="12547111" y="135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56197</xdr:rowOff>
    </xdr:from>
    <xdr:to>
      <xdr:col>85</xdr:col>
      <xdr:colOff>127000</xdr:colOff>
      <xdr:row>96</xdr:row>
      <xdr:rowOff>76126</xdr:rowOff>
    </xdr:to>
    <xdr:cxnSp macro="">
      <xdr:nvCxnSpPr>
        <xdr:cNvPr id="688" name="直線コネクタ 687"/>
        <xdr:cNvCxnSpPr/>
      </xdr:nvCxnSpPr>
      <xdr:spPr>
        <a:xfrm flipV="1">
          <a:off x="15481300" y="16515397"/>
          <a:ext cx="838200" cy="1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76126</xdr:rowOff>
    </xdr:from>
    <xdr:to>
      <xdr:col>81</xdr:col>
      <xdr:colOff>50800</xdr:colOff>
      <xdr:row>96</xdr:row>
      <xdr:rowOff>81083</xdr:rowOff>
    </xdr:to>
    <xdr:cxnSp macro="">
      <xdr:nvCxnSpPr>
        <xdr:cNvPr id="691" name="直線コネクタ 690"/>
        <xdr:cNvCxnSpPr/>
      </xdr:nvCxnSpPr>
      <xdr:spPr>
        <a:xfrm flipV="1">
          <a:off x="14592300" y="16535326"/>
          <a:ext cx="889000" cy="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81083</xdr:rowOff>
    </xdr:from>
    <xdr:to>
      <xdr:col>76</xdr:col>
      <xdr:colOff>114300</xdr:colOff>
      <xdr:row>96</xdr:row>
      <xdr:rowOff>111689</xdr:rowOff>
    </xdr:to>
    <xdr:cxnSp macro="">
      <xdr:nvCxnSpPr>
        <xdr:cNvPr id="694" name="直線コネクタ 693"/>
        <xdr:cNvCxnSpPr/>
      </xdr:nvCxnSpPr>
      <xdr:spPr>
        <a:xfrm flipV="1">
          <a:off x="13703300" y="16540283"/>
          <a:ext cx="889000" cy="3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111689</xdr:rowOff>
    </xdr:from>
    <xdr:to>
      <xdr:col>71</xdr:col>
      <xdr:colOff>177800</xdr:colOff>
      <xdr:row>96</xdr:row>
      <xdr:rowOff>111888</xdr:rowOff>
    </xdr:to>
    <xdr:cxnSp macro="">
      <xdr:nvCxnSpPr>
        <xdr:cNvPr id="697" name="直線コネクタ 696"/>
        <xdr:cNvCxnSpPr/>
      </xdr:nvCxnSpPr>
      <xdr:spPr>
        <a:xfrm flipV="1">
          <a:off x="12814300" y="16570889"/>
          <a:ext cx="8890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699" name="テキスト ボックス 698"/>
        <xdr:cNvSpPr txBox="1"/>
      </xdr:nvSpPr>
      <xdr:spPr>
        <a:xfrm>
          <a:off x="13436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156424</xdr:rowOff>
    </xdr:from>
    <xdr:ext cx="534377" cy="259045"/>
    <xdr:sp macro="" textlink="">
      <xdr:nvSpPr>
        <xdr:cNvPr id="701" name="テキスト ボックス 700"/>
        <xdr:cNvSpPr txBox="1"/>
      </xdr:nvSpPr>
      <xdr:spPr>
        <a:xfrm>
          <a:off x="12547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5397</xdr:rowOff>
    </xdr:from>
    <xdr:to>
      <xdr:col>85</xdr:col>
      <xdr:colOff>177800</xdr:colOff>
      <xdr:row>96</xdr:row>
      <xdr:rowOff>106997</xdr:rowOff>
    </xdr:to>
    <xdr:sp macro="" textlink="">
      <xdr:nvSpPr>
        <xdr:cNvPr id="707" name="楕円 706"/>
        <xdr:cNvSpPr/>
      </xdr:nvSpPr>
      <xdr:spPr>
        <a:xfrm>
          <a:off x="16268700" y="164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28274</xdr:rowOff>
    </xdr:from>
    <xdr:ext cx="599010" cy="259045"/>
    <xdr:sp macro="" textlink="">
      <xdr:nvSpPr>
        <xdr:cNvPr id="708" name="公債費該当値テキスト"/>
        <xdr:cNvSpPr txBox="1"/>
      </xdr:nvSpPr>
      <xdr:spPr>
        <a:xfrm>
          <a:off x="16370300" y="16316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25326</xdr:rowOff>
    </xdr:from>
    <xdr:to>
      <xdr:col>81</xdr:col>
      <xdr:colOff>101600</xdr:colOff>
      <xdr:row>96</xdr:row>
      <xdr:rowOff>126926</xdr:rowOff>
    </xdr:to>
    <xdr:sp macro="" textlink="">
      <xdr:nvSpPr>
        <xdr:cNvPr id="709" name="楕円 708"/>
        <xdr:cNvSpPr/>
      </xdr:nvSpPr>
      <xdr:spPr>
        <a:xfrm>
          <a:off x="15430500" y="1648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143453</xdr:rowOff>
    </xdr:from>
    <xdr:ext cx="599010" cy="259045"/>
    <xdr:sp macro="" textlink="">
      <xdr:nvSpPr>
        <xdr:cNvPr id="710" name="テキスト ボックス 709"/>
        <xdr:cNvSpPr txBox="1"/>
      </xdr:nvSpPr>
      <xdr:spPr>
        <a:xfrm>
          <a:off x="15181795" y="1625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30283</xdr:rowOff>
    </xdr:from>
    <xdr:to>
      <xdr:col>76</xdr:col>
      <xdr:colOff>165100</xdr:colOff>
      <xdr:row>96</xdr:row>
      <xdr:rowOff>131883</xdr:rowOff>
    </xdr:to>
    <xdr:sp macro="" textlink="">
      <xdr:nvSpPr>
        <xdr:cNvPr id="711" name="楕円 710"/>
        <xdr:cNvSpPr/>
      </xdr:nvSpPr>
      <xdr:spPr>
        <a:xfrm>
          <a:off x="14541500" y="1648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148410</xdr:rowOff>
    </xdr:from>
    <xdr:ext cx="599010" cy="259045"/>
    <xdr:sp macro="" textlink="">
      <xdr:nvSpPr>
        <xdr:cNvPr id="712" name="テキスト ボックス 711"/>
        <xdr:cNvSpPr txBox="1"/>
      </xdr:nvSpPr>
      <xdr:spPr>
        <a:xfrm>
          <a:off x="14292795" y="1626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60889</xdr:rowOff>
    </xdr:from>
    <xdr:to>
      <xdr:col>72</xdr:col>
      <xdr:colOff>38100</xdr:colOff>
      <xdr:row>96</xdr:row>
      <xdr:rowOff>162489</xdr:rowOff>
    </xdr:to>
    <xdr:sp macro="" textlink="">
      <xdr:nvSpPr>
        <xdr:cNvPr id="713" name="楕円 712"/>
        <xdr:cNvSpPr/>
      </xdr:nvSpPr>
      <xdr:spPr>
        <a:xfrm>
          <a:off x="13652500" y="1652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7566</xdr:rowOff>
    </xdr:from>
    <xdr:ext cx="599010" cy="259045"/>
    <xdr:sp macro="" textlink="">
      <xdr:nvSpPr>
        <xdr:cNvPr id="714" name="テキスト ボックス 713"/>
        <xdr:cNvSpPr txBox="1"/>
      </xdr:nvSpPr>
      <xdr:spPr>
        <a:xfrm>
          <a:off x="13403795" y="1629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61088</xdr:rowOff>
    </xdr:from>
    <xdr:to>
      <xdr:col>67</xdr:col>
      <xdr:colOff>101600</xdr:colOff>
      <xdr:row>96</xdr:row>
      <xdr:rowOff>162688</xdr:rowOff>
    </xdr:to>
    <xdr:sp macro="" textlink="">
      <xdr:nvSpPr>
        <xdr:cNvPr id="715" name="楕円 714"/>
        <xdr:cNvSpPr/>
      </xdr:nvSpPr>
      <xdr:spPr>
        <a:xfrm>
          <a:off x="12763500" y="1652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7765</xdr:rowOff>
    </xdr:from>
    <xdr:ext cx="599010" cy="259045"/>
    <xdr:sp macro="" textlink="">
      <xdr:nvSpPr>
        <xdr:cNvPr id="716" name="テキスト ボックス 715"/>
        <xdr:cNvSpPr txBox="1"/>
      </xdr:nvSpPr>
      <xdr:spPr>
        <a:xfrm>
          <a:off x="12514795" y="1629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255,634</a:t>
          </a:r>
          <a:r>
            <a:rPr kumimoji="1" lang="ja-JP" altLang="en-US" sz="1300">
              <a:latin typeface="ＭＳ Ｐゴシック" panose="020B0600070205080204" pitchFamily="50" charset="-128"/>
              <a:ea typeface="ＭＳ Ｐゴシック" panose="020B0600070205080204" pitchFamily="50" charset="-128"/>
            </a:rPr>
            <a:t>円であり、類似団体平均値と比べて高い水準にある。これは、東西に長い地勢のため</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つの保育園を保有していることが大きな要因である。</a:t>
          </a: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145,050</a:t>
          </a:r>
          <a:r>
            <a:rPr kumimoji="1" lang="ja-JP" altLang="en-US" sz="1300">
              <a:latin typeface="ＭＳ Ｐゴシック" panose="020B0600070205080204" pitchFamily="50" charset="-128"/>
              <a:ea typeface="ＭＳ Ｐゴシック" panose="020B0600070205080204" pitchFamily="50" charset="-128"/>
            </a:rPr>
            <a:t>円であり、類似団体平均値と比べて高い水準にある。これは、水道事業会計及び生活排水処理事業会計への補助金・出資金の存在や、平成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年度から報徳病院の診療所化により企業会計を廃止し一般会計へ編入したことよる経費が加わっていることが大きな要因である。</a:t>
          </a:r>
        </a:p>
        <a:p>
          <a:r>
            <a:rPr kumimoji="1" lang="ja-JP" altLang="en-US" sz="1300">
              <a:latin typeface="ＭＳ Ｐゴシック" panose="020B0600070205080204" pitchFamily="50" charset="-128"/>
              <a:ea typeface="ＭＳ Ｐゴシック" panose="020B0600070205080204" pitchFamily="50" charset="-128"/>
            </a:rPr>
            <a:t>　消防費は、住民一人当たり</a:t>
          </a:r>
          <a:r>
            <a:rPr kumimoji="1" lang="en-US" altLang="ja-JP" sz="1300">
              <a:latin typeface="ＭＳ Ｐゴシック" panose="020B0600070205080204" pitchFamily="50" charset="-128"/>
              <a:ea typeface="ＭＳ Ｐゴシック" panose="020B0600070205080204" pitchFamily="50" charset="-128"/>
            </a:rPr>
            <a:t>93,262</a:t>
          </a:r>
          <a:r>
            <a:rPr kumimoji="1" lang="ja-JP" altLang="en-US" sz="1300">
              <a:latin typeface="ＭＳ Ｐゴシック" panose="020B0600070205080204" pitchFamily="50" charset="-128"/>
              <a:ea typeface="ＭＳ Ｐゴシック" panose="020B0600070205080204" pitchFamily="50" charset="-128"/>
            </a:rPr>
            <a:t>円であり、前年度と比較しても大幅に増加している。これは、令和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計画で防災行政無線更新事業に着手したことが要因である。また、これまでの経費をみても類似団体と比べて高い水準にあるが、これは、当町の地勢上、町域が東西に広く消防行政にかかる効率性が低いことが大きな要因で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131,917</a:t>
          </a:r>
          <a:r>
            <a:rPr kumimoji="1" lang="ja-JP" altLang="en-US" sz="1300">
              <a:latin typeface="ＭＳ Ｐゴシック" panose="020B0600070205080204" pitchFamily="50" charset="-128"/>
              <a:ea typeface="ＭＳ Ｐゴシック" panose="020B0600070205080204" pitchFamily="50" charset="-128"/>
            </a:rPr>
            <a:t>円であり、類似団体平均値と比べて高い水準にある。これは、合併以降、積極的に公共施設やインフラの整備を行なってきたことが要因である。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実質単年度収支については、新型コロナウイルス対策事業や特定目的基金の積立てなどにより赤字となったが、財政調整基金の取り崩しにより実質収支は黒字となっている。財政調整基金の残高は、令和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年度末で</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千万円となっているが、財政計画では、令和</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年度に</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千万円まで落ち込む見通しとなっていることから、今後は、事業の選択と集中により、適正な財政運営を図るとともに、経常的経費の削減に努める必要がある。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すべての会計で赤字を出していないものの、水道事業会計や生活排水処理事業会計では、法定外繰入に頼る状況にあるため、いずれの事業も使用料の値上げや施設の長寿命化など経営効率の向上に関する検討が必要である。</a:t>
          </a:r>
        </a:p>
        <a:p>
          <a:r>
            <a:rPr kumimoji="1" lang="ja-JP" altLang="en-US" sz="1400">
              <a:latin typeface="ＭＳ ゴシック" pitchFamily="49" charset="-128"/>
              <a:ea typeface="ＭＳ ゴシック" pitchFamily="49" charset="-128"/>
            </a:rPr>
            <a:t>　また、国民健康保険事業特別会計では、平成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年度に国民健康保険税の引上げを行った。保険給付費は減少傾向となったが、これは被保険者数の減少によるものであり、</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人当たりの保険給付費減少に向けて、健康を維持するための健康づくり事業や各種検診事業を推進し、医療費の抑制に努める必要がある。</a:t>
          </a:r>
        </a:p>
        <a:p>
          <a:r>
            <a:rPr kumimoji="1" lang="ja-JP" altLang="en-US" sz="1400">
              <a:latin typeface="ＭＳ ゴシック" pitchFamily="49" charset="-128"/>
              <a:ea typeface="ＭＳ ゴシック" pitchFamily="49" charset="-128"/>
            </a:rPr>
            <a:t>　また、介護保険事業特別会計では、認定者が増加傾向にあり、それに伴い給付費も増加が見込まれる。今後は、給付費の抑制を図るべく、フレイル予防や新しい介護予防・日常生活支援総合事業を推進していく必要がある。</a:t>
          </a:r>
        </a:p>
        <a:p>
          <a:r>
            <a:rPr kumimoji="1" lang="ja-JP" altLang="en-US" sz="1400">
              <a:latin typeface="ＭＳ ゴシック" pitchFamily="49" charset="-128"/>
              <a:ea typeface="ＭＳ ゴシック" pitchFamily="49" charset="-128"/>
            </a:rPr>
            <a:t>　この他の会計においても、適正な利用者負担を求めるなど税収の確保と、行政のスリム化等を図り、持続可能な財政運営に努める必要がある。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8915711</v>
      </c>
      <c r="BO4" s="449"/>
      <c r="BP4" s="449"/>
      <c r="BQ4" s="449"/>
      <c r="BR4" s="449"/>
      <c r="BS4" s="449"/>
      <c r="BT4" s="449"/>
      <c r="BU4" s="450"/>
      <c r="BV4" s="448">
        <v>8437867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4.9000000000000004</v>
      </c>
      <c r="CU4" s="589"/>
      <c r="CV4" s="589"/>
      <c r="CW4" s="589"/>
      <c r="CX4" s="589"/>
      <c r="CY4" s="589"/>
      <c r="CZ4" s="589"/>
      <c r="DA4" s="590"/>
      <c r="DB4" s="588">
        <v>4.2</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8639198</v>
      </c>
      <c r="BO5" s="420"/>
      <c r="BP5" s="420"/>
      <c r="BQ5" s="420"/>
      <c r="BR5" s="420"/>
      <c r="BS5" s="420"/>
      <c r="BT5" s="420"/>
      <c r="BU5" s="421"/>
      <c r="BV5" s="419">
        <v>8180510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88.9</v>
      </c>
      <c r="CU5" s="417"/>
      <c r="CV5" s="417"/>
      <c r="CW5" s="417"/>
      <c r="CX5" s="417"/>
      <c r="CY5" s="417"/>
      <c r="CZ5" s="417"/>
      <c r="DA5" s="418"/>
      <c r="DB5" s="416">
        <v>87</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276513</v>
      </c>
      <c r="BO6" s="420"/>
      <c r="BP6" s="420"/>
      <c r="BQ6" s="420"/>
      <c r="BR6" s="420"/>
      <c r="BS6" s="420"/>
      <c r="BT6" s="420"/>
      <c r="BU6" s="421"/>
      <c r="BV6" s="419">
        <v>257357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89.3</v>
      </c>
      <c r="CU6" s="563"/>
      <c r="CV6" s="563"/>
      <c r="CW6" s="563"/>
      <c r="CX6" s="563"/>
      <c r="CY6" s="563"/>
      <c r="CZ6" s="563"/>
      <c r="DA6" s="564"/>
      <c r="DB6" s="562">
        <v>87.8</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32377</v>
      </c>
      <c r="BO7" s="420"/>
      <c r="BP7" s="420"/>
      <c r="BQ7" s="420"/>
      <c r="BR7" s="420"/>
      <c r="BS7" s="420"/>
      <c r="BT7" s="420"/>
      <c r="BU7" s="421"/>
      <c r="BV7" s="419">
        <v>50400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4956072</v>
      </c>
      <c r="CU7" s="420"/>
      <c r="CV7" s="420"/>
      <c r="CW7" s="420"/>
      <c r="CX7" s="420"/>
      <c r="CY7" s="420"/>
      <c r="CZ7" s="420"/>
      <c r="DA7" s="421"/>
      <c r="DB7" s="419">
        <v>4986072</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244136</v>
      </c>
      <c r="BO8" s="420"/>
      <c r="BP8" s="420"/>
      <c r="BQ8" s="420"/>
      <c r="BR8" s="420"/>
      <c r="BS8" s="420"/>
      <c r="BT8" s="420"/>
      <c r="BU8" s="421"/>
      <c r="BV8" s="419">
        <v>206957</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0.24</v>
      </c>
      <c r="CU8" s="523"/>
      <c r="CV8" s="523"/>
      <c r="CW8" s="523"/>
      <c r="CX8" s="523"/>
      <c r="CY8" s="523"/>
      <c r="CZ8" s="523"/>
      <c r="DA8" s="524"/>
      <c r="DB8" s="522">
        <v>0.24</v>
      </c>
      <c r="DC8" s="523"/>
      <c r="DD8" s="523"/>
      <c r="DE8" s="523"/>
      <c r="DF8" s="523"/>
      <c r="DG8" s="523"/>
      <c r="DH8" s="523"/>
      <c r="DI8" s="524"/>
    </row>
    <row r="9" spans="1:119" ht="18.75" customHeight="1" thickBot="1" x14ac:dyDescent="0.2">
      <c r="A9" s="181"/>
      <c r="B9" s="551" t="s">
        <v>107</v>
      </c>
      <c r="C9" s="552"/>
      <c r="D9" s="552"/>
      <c r="E9" s="552"/>
      <c r="F9" s="552"/>
      <c r="G9" s="552"/>
      <c r="H9" s="552"/>
      <c r="I9" s="552"/>
      <c r="J9" s="552"/>
      <c r="K9" s="470"/>
      <c r="L9" s="553" t="s">
        <v>108</v>
      </c>
      <c r="M9" s="554"/>
      <c r="N9" s="554"/>
      <c r="O9" s="554"/>
      <c r="P9" s="554"/>
      <c r="Q9" s="555"/>
      <c r="R9" s="556">
        <v>8668</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37179</v>
      </c>
      <c r="BO9" s="420"/>
      <c r="BP9" s="420"/>
      <c r="BQ9" s="420"/>
      <c r="BR9" s="420"/>
      <c r="BS9" s="420"/>
      <c r="BT9" s="420"/>
      <c r="BU9" s="421"/>
      <c r="BV9" s="419">
        <v>-47955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18.5</v>
      </c>
      <c r="CU9" s="417"/>
      <c r="CV9" s="417"/>
      <c r="CW9" s="417"/>
      <c r="CX9" s="417"/>
      <c r="CY9" s="417"/>
      <c r="CZ9" s="417"/>
      <c r="DA9" s="418"/>
      <c r="DB9" s="416">
        <v>17.100000000000001</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9557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105530</v>
      </c>
      <c r="BO10" s="420"/>
      <c r="BP10" s="420"/>
      <c r="BQ10" s="420"/>
      <c r="BR10" s="420"/>
      <c r="BS10" s="420"/>
      <c r="BT10" s="420"/>
      <c r="BU10" s="421"/>
      <c r="BV10" s="419">
        <v>129894</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8411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208563</v>
      </c>
      <c r="BO12" s="420"/>
      <c r="BP12" s="420"/>
      <c r="BQ12" s="420"/>
      <c r="BR12" s="420"/>
      <c r="BS12" s="420"/>
      <c r="BT12" s="420"/>
      <c r="BU12" s="421"/>
      <c r="BV12" s="419">
        <v>316220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8284</v>
      </c>
      <c r="S13" s="507"/>
      <c r="T13" s="507"/>
      <c r="U13" s="507"/>
      <c r="V13" s="508"/>
      <c r="W13" s="509" t="s">
        <v>131</v>
      </c>
      <c r="X13" s="405"/>
      <c r="Y13" s="405"/>
      <c r="Z13" s="405"/>
      <c r="AA13" s="405"/>
      <c r="AB13" s="406"/>
      <c r="AC13" s="372">
        <v>292</v>
      </c>
      <c r="AD13" s="373"/>
      <c r="AE13" s="373"/>
      <c r="AF13" s="373"/>
      <c r="AG13" s="374"/>
      <c r="AH13" s="372">
        <v>350</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-65854</v>
      </c>
      <c r="BO13" s="420"/>
      <c r="BP13" s="420"/>
      <c r="BQ13" s="420"/>
      <c r="BR13" s="420"/>
      <c r="BS13" s="420"/>
      <c r="BT13" s="420"/>
      <c r="BU13" s="421"/>
      <c r="BV13" s="419">
        <v>-234281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8.5</v>
      </c>
      <c r="CU13" s="417"/>
      <c r="CV13" s="417"/>
      <c r="CW13" s="417"/>
      <c r="CX13" s="417"/>
      <c r="CY13" s="417"/>
      <c r="CZ13" s="417"/>
      <c r="DA13" s="418"/>
      <c r="DB13" s="416">
        <v>8</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8595</v>
      </c>
      <c r="S14" s="507"/>
      <c r="T14" s="507"/>
      <c r="U14" s="507"/>
      <c r="V14" s="508"/>
      <c r="W14" s="510"/>
      <c r="X14" s="408"/>
      <c r="Y14" s="408"/>
      <c r="Z14" s="408"/>
      <c r="AA14" s="408"/>
      <c r="AB14" s="409"/>
      <c r="AC14" s="499">
        <v>7.7</v>
      </c>
      <c r="AD14" s="500"/>
      <c r="AE14" s="500"/>
      <c r="AF14" s="500"/>
      <c r="AG14" s="501"/>
      <c r="AH14" s="499">
        <v>8.1999999999999993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2.2000000000000002</v>
      </c>
      <c r="CU14" s="517"/>
      <c r="CV14" s="517"/>
      <c r="CW14" s="517"/>
      <c r="CX14" s="517"/>
      <c r="CY14" s="517"/>
      <c r="CZ14" s="517"/>
      <c r="DA14" s="518"/>
      <c r="DB14" s="516">
        <v>7.3</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8487</v>
      </c>
      <c r="S15" s="507"/>
      <c r="T15" s="507"/>
      <c r="U15" s="507"/>
      <c r="V15" s="508"/>
      <c r="W15" s="509" t="s">
        <v>137</v>
      </c>
      <c r="X15" s="405"/>
      <c r="Y15" s="405"/>
      <c r="Z15" s="405"/>
      <c r="AA15" s="405"/>
      <c r="AB15" s="406"/>
      <c r="AC15" s="372">
        <v>1093</v>
      </c>
      <c r="AD15" s="373"/>
      <c r="AE15" s="373"/>
      <c r="AF15" s="373"/>
      <c r="AG15" s="374"/>
      <c r="AH15" s="372">
        <v>1206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1145751</v>
      </c>
      <c r="BO15" s="449"/>
      <c r="BP15" s="449"/>
      <c r="BQ15" s="449"/>
      <c r="BR15" s="449"/>
      <c r="BS15" s="449"/>
      <c r="BT15" s="449"/>
      <c r="BU15" s="450"/>
      <c r="BV15" s="448">
        <v>1115506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28.7</v>
      </c>
      <c r="AD16" s="500"/>
      <c r="AE16" s="500"/>
      <c r="AF16" s="500"/>
      <c r="AG16" s="501"/>
      <c r="AH16" s="499">
        <v>28.2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4672623</v>
      </c>
      <c r="BO16" s="420"/>
      <c r="BP16" s="420"/>
      <c r="BQ16" s="420"/>
      <c r="BR16" s="420"/>
      <c r="BS16" s="420"/>
      <c r="BT16" s="420"/>
      <c r="BU16" s="421"/>
      <c r="BV16" s="419">
        <v>4677126</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2419</v>
      </c>
      <c r="AD17" s="373"/>
      <c r="AE17" s="373"/>
      <c r="AF17" s="373"/>
      <c r="AG17" s="374"/>
      <c r="AH17" s="372">
        <v>2723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1415006</v>
      </c>
      <c r="BO17" s="420"/>
      <c r="BP17" s="420"/>
      <c r="BQ17" s="420"/>
      <c r="BR17" s="420"/>
      <c r="BS17" s="420"/>
      <c r="BT17" s="420"/>
      <c r="BU17" s="421"/>
      <c r="BV17" s="419">
        <v>1376158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362.86</v>
      </c>
      <c r="M18" s="472"/>
      <c r="N18" s="472"/>
      <c r="O18" s="472"/>
      <c r="P18" s="472"/>
      <c r="Q18" s="472"/>
      <c r="R18" s="473"/>
      <c r="S18" s="473"/>
      <c r="T18" s="473"/>
      <c r="U18" s="473"/>
      <c r="V18" s="474"/>
      <c r="W18" s="490"/>
      <c r="X18" s="491"/>
      <c r="Y18" s="491"/>
      <c r="Z18" s="491"/>
      <c r="AA18" s="491"/>
      <c r="AB18" s="515"/>
      <c r="AC18" s="389">
        <v>63.6</v>
      </c>
      <c r="AD18" s="390"/>
      <c r="AE18" s="390"/>
      <c r="AF18" s="390"/>
      <c r="AG18" s="475"/>
      <c r="AH18" s="389">
        <v>63.6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4409544</v>
      </c>
      <c r="BO18" s="420"/>
      <c r="BP18" s="420"/>
      <c r="BQ18" s="420"/>
      <c r="BR18" s="420"/>
      <c r="BS18" s="420"/>
      <c r="BT18" s="420"/>
      <c r="BU18" s="421"/>
      <c r="BV18" s="419">
        <v>4415216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24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6001638</v>
      </c>
      <c r="BO19" s="420"/>
      <c r="BP19" s="420"/>
      <c r="BQ19" s="420"/>
      <c r="BR19" s="420"/>
      <c r="BS19" s="420"/>
      <c r="BT19" s="420"/>
      <c r="BU19" s="421"/>
      <c r="BV19" s="419">
        <v>6380360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3639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6761908</v>
      </c>
      <c r="BO22" s="449"/>
      <c r="BP22" s="449"/>
      <c r="BQ22" s="449"/>
      <c r="BR22" s="449"/>
      <c r="BS22" s="449"/>
      <c r="BT22" s="449"/>
      <c r="BU22" s="450"/>
      <c r="BV22" s="448">
        <v>6976052</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5766252</v>
      </c>
      <c r="BO23" s="420"/>
      <c r="BP23" s="420"/>
      <c r="BQ23" s="420"/>
      <c r="BR23" s="420"/>
      <c r="BS23" s="420"/>
      <c r="BT23" s="420"/>
      <c r="BU23" s="421"/>
      <c r="BV23" s="419">
        <v>5660068</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7410</v>
      </c>
      <c r="R24" s="373"/>
      <c r="S24" s="373"/>
      <c r="T24" s="373"/>
      <c r="U24" s="373"/>
      <c r="V24" s="374"/>
      <c r="W24" s="462"/>
      <c r="X24" s="399"/>
      <c r="Y24" s="400"/>
      <c r="Z24" s="375" t="s">
        <v>162</v>
      </c>
      <c r="AA24" s="376"/>
      <c r="AB24" s="376"/>
      <c r="AC24" s="376"/>
      <c r="AD24" s="376"/>
      <c r="AE24" s="376"/>
      <c r="AF24" s="376"/>
      <c r="AG24" s="377"/>
      <c r="AH24" s="372">
        <v>154</v>
      </c>
      <c r="AI24" s="373"/>
      <c r="AJ24" s="373"/>
      <c r="AK24" s="373"/>
      <c r="AL24" s="374"/>
      <c r="AM24" s="372">
        <v>449834</v>
      </c>
      <c r="AN24" s="373"/>
      <c r="AO24" s="373"/>
      <c r="AP24" s="373"/>
      <c r="AQ24" s="373"/>
      <c r="AR24" s="374"/>
      <c r="AS24" s="372">
        <v>2921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4472021</v>
      </c>
      <c r="BO24" s="420"/>
      <c r="BP24" s="420"/>
      <c r="BQ24" s="420"/>
      <c r="BR24" s="420"/>
      <c r="BS24" s="420"/>
      <c r="BT24" s="420"/>
      <c r="BU24" s="421"/>
      <c r="BV24" s="419">
        <v>4412738</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5620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879108</v>
      </c>
      <c r="BO25" s="449"/>
      <c r="BP25" s="449"/>
      <c r="BQ25" s="449"/>
      <c r="BR25" s="449"/>
      <c r="BS25" s="449"/>
      <c r="BT25" s="449"/>
      <c r="BU25" s="450"/>
      <c r="BV25" s="448">
        <v>896010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5130</v>
      </c>
      <c r="R26" s="373"/>
      <c r="S26" s="373"/>
      <c r="T26" s="373"/>
      <c r="U26" s="373"/>
      <c r="V26" s="374"/>
      <c r="W26" s="462"/>
      <c r="X26" s="399"/>
      <c r="Y26" s="400"/>
      <c r="Z26" s="375" t="s">
        <v>168</v>
      </c>
      <c r="AA26" s="430"/>
      <c r="AB26" s="430"/>
      <c r="AC26" s="430"/>
      <c r="AD26" s="430"/>
      <c r="AE26" s="430"/>
      <c r="AF26" s="430"/>
      <c r="AG26" s="431"/>
      <c r="AH26" s="372">
        <v>4</v>
      </c>
      <c r="AI26" s="373"/>
      <c r="AJ26" s="373"/>
      <c r="AK26" s="373"/>
      <c r="AL26" s="374"/>
      <c r="AM26" s="372">
        <v>9784</v>
      </c>
      <c r="AN26" s="373"/>
      <c r="AO26" s="373"/>
      <c r="AP26" s="373"/>
      <c r="AQ26" s="373"/>
      <c r="AR26" s="374"/>
      <c r="AS26" s="372">
        <v>2446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2800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v>107238</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2100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1947834</v>
      </c>
      <c r="BO28" s="449"/>
      <c r="BP28" s="449"/>
      <c r="BQ28" s="449"/>
      <c r="BR28" s="449"/>
      <c r="BS28" s="449"/>
      <c r="BT28" s="449"/>
      <c r="BU28" s="450"/>
      <c r="BV28" s="448">
        <v>2050867</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9</v>
      </c>
      <c r="M29" s="373"/>
      <c r="N29" s="373"/>
      <c r="O29" s="373"/>
      <c r="P29" s="374"/>
      <c r="Q29" s="372">
        <v>2000</v>
      </c>
      <c r="R29" s="373"/>
      <c r="S29" s="373"/>
      <c r="T29" s="373"/>
      <c r="U29" s="373"/>
      <c r="V29" s="374"/>
      <c r="W29" s="463"/>
      <c r="X29" s="464"/>
      <c r="Y29" s="465"/>
      <c r="Z29" s="375" t="s">
        <v>177</v>
      </c>
      <c r="AA29" s="376"/>
      <c r="AB29" s="376"/>
      <c r="AC29" s="376"/>
      <c r="AD29" s="376"/>
      <c r="AE29" s="376"/>
      <c r="AF29" s="376"/>
      <c r="AG29" s="377"/>
      <c r="AH29" s="372">
        <v>154</v>
      </c>
      <c r="AI29" s="373"/>
      <c r="AJ29" s="373"/>
      <c r="AK29" s="373"/>
      <c r="AL29" s="374"/>
      <c r="AM29" s="372">
        <v>449834</v>
      </c>
      <c r="AN29" s="373"/>
      <c r="AO29" s="373"/>
      <c r="AP29" s="373"/>
      <c r="AQ29" s="373"/>
      <c r="AR29" s="374"/>
      <c r="AS29" s="372">
        <v>2921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148853</v>
      </c>
      <c r="BO29" s="420"/>
      <c r="BP29" s="420"/>
      <c r="BQ29" s="420"/>
      <c r="BR29" s="420"/>
      <c r="BS29" s="420"/>
      <c r="BT29" s="420"/>
      <c r="BU29" s="421"/>
      <c r="BV29" s="419">
        <v>201327</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2283912</v>
      </c>
      <c r="BO30" s="454"/>
      <c r="BP30" s="454"/>
      <c r="BQ30" s="454"/>
      <c r="BR30" s="454"/>
      <c r="BS30" s="454"/>
      <c r="BT30" s="454"/>
      <c r="BU30" s="455"/>
      <c r="BV30" s="453">
        <v>2110913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奥伊勢広域行政組合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フォレストファイターズ</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生活排水処理事業会計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香肌奥伊勢資源化広域連合</v>
      </c>
      <c r="BZ35" s="368"/>
      <c r="CA35" s="368"/>
      <c r="CB35" s="368"/>
      <c r="CC35" s="368"/>
      <c r="CD35" s="368"/>
      <c r="CE35" s="368"/>
      <c r="CF35" s="368"/>
      <c r="CG35" s="368"/>
      <c r="CH35" s="368"/>
      <c r="CI35" s="368"/>
      <c r="CJ35" s="368"/>
      <c r="CK35" s="368"/>
      <c r="CL35" s="368"/>
      <c r="CM35" s="368"/>
      <c r="CN35" s="181"/>
      <c r="CO35" s="367">
        <f t="shared" ref="CO35:CO43" si="3">IF(CQ35="","",CO34+1)</f>
        <v>18</v>
      </c>
      <c r="CP35" s="367"/>
      <c r="CQ35" s="368" t="str">
        <f>IF('各会計、関係団体の財政状況及び健全化判断比率'!BS8="","",'各会計、関係団体の財政状況及び健全化判断比率'!BS8)</f>
        <v>エム・エス・ピー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紀勢地区広域消防組合</v>
      </c>
      <c r="BZ36" s="368"/>
      <c r="CA36" s="368"/>
      <c r="CB36" s="368"/>
      <c r="CC36" s="368"/>
      <c r="CD36" s="368"/>
      <c r="CE36" s="368"/>
      <c r="CF36" s="368"/>
      <c r="CG36" s="368"/>
      <c r="CH36" s="368"/>
      <c r="CI36" s="368"/>
      <c r="CJ36" s="368"/>
      <c r="CK36" s="368"/>
      <c r="CL36" s="368"/>
      <c r="CM36" s="368"/>
      <c r="CN36" s="181"/>
      <c r="CO36" s="367">
        <f t="shared" si="3"/>
        <v>19</v>
      </c>
      <c r="CP36" s="367"/>
      <c r="CQ36" s="368" t="str">
        <f>IF('各会計、関係団体の財政状況及び健全化判断比率'!BS9="","",'各会計、関係団体の財政状況及び健全化判断比率'!BS9)</f>
        <v>宮川物産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三重県市町総合事務組合（一般会計）</v>
      </c>
      <c r="BZ37" s="368"/>
      <c r="CA37" s="368"/>
      <c r="CB37" s="368"/>
      <c r="CC37" s="368"/>
      <c r="CD37" s="368"/>
      <c r="CE37" s="368"/>
      <c r="CF37" s="368"/>
      <c r="CG37" s="368"/>
      <c r="CH37" s="368"/>
      <c r="CI37" s="368"/>
      <c r="CJ37" s="368"/>
      <c r="CK37" s="368"/>
      <c r="CL37" s="368"/>
      <c r="CM37" s="368"/>
      <c r="CN37" s="181"/>
      <c r="CO37" s="367">
        <f t="shared" si="3"/>
        <v>20</v>
      </c>
      <c r="CP37" s="367"/>
      <c r="CQ37" s="368" t="str">
        <f>IF('各会計、関係団体の財政状況及び健全化判断比率'!BS10="","",'各会計、関係団体の財政状況及び健全化判断比率'!BS10)</f>
        <v>宮川観光振興公社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　　　  〃　　　　（共同研修特別会計）</v>
      </c>
      <c r="BZ38" s="368"/>
      <c r="CA38" s="368"/>
      <c r="CB38" s="368"/>
      <c r="CC38" s="368"/>
      <c r="CD38" s="368"/>
      <c r="CE38" s="368"/>
      <c r="CF38" s="368"/>
      <c r="CG38" s="368"/>
      <c r="CH38" s="368"/>
      <c r="CI38" s="368"/>
      <c r="CJ38" s="368"/>
      <c r="CK38" s="368"/>
      <c r="CL38" s="368"/>
      <c r="CM38" s="368"/>
      <c r="CN38" s="181"/>
      <c r="CO38" s="367">
        <f t="shared" si="3"/>
        <v>21</v>
      </c>
      <c r="CP38" s="367"/>
      <c r="CQ38" s="368" t="str">
        <f>IF('各会計、関係団体の財政状況及び健全化判断比率'!BS11="","",'各会計、関係団体の財政状況及び健全化判断比率'!BS11)</f>
        <v>道の駅奥伊勢おおだい</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　　　　　 〃　　　（デジタル地図特別会計）</v>
      </c>
      <c r="BZ39" s="368"/>
      <c r="CA39" s="368"/>
      <c r="CB39" s="368"/>
      <c r="CC39" s="368"/>
      <c r="CD39" s="368"/>
      <c r="CE39" s="368"/>
      <c r="CF39" s="368"/>
      <c r="CG39" s="368"/>
      <c r="CH39" s="368"/>
      <c r="CI39" s="368"/>
      <c r="CJ39" s="368"/>
      <c r="CK39" s="368"/>
      <c r="CL39" s="368"/>
      <c r="CM39" s="368"/>
      <c r="CN39" s="181"/>
      <c r="CO39" s="367">
        <f t="shared" si="3"/>
        <v>22</v>
      </c>
      <c r="CP39" s="367"/>
      <c r="CQ39" s="368" t="str">
        <f>IF('各会計、関係団体の財政状況及び健全化判断比率'!BS12="","",'各会計、関係団体の財政状況及び健全化判断比率'!BS12)</f>
        <v>奥伊勢ハイウェイパーク</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　　　  〃　　　　（物品特別会計）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14</v>
      </c>
      <c r="BX41" s="367"/>
      <c r="BY41" s="368" t="str">
        <f>IF('各会計、関係団体の財政状況及び健全化判断比率'!B75="","",'各会計、関係団体の財政状況及び健全化判断比率'!B75)</f>
        <v>　　　　　 〃　　　（退職手当特別会計）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15</v>
      </c>
      <c r="BX42" s="367"/>
      <c r="BY42" s="368" t="str">
        <f>IF('各会計、関係団体の財政状況及び健全化判断比率'!B76="","",'各会計、関係団体の財政状況及び健全化判断比率'!B76)</f>
        <v>　　　  〃　　　　（消防救急無線特別会計）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16</v>
      </c>
      <c r="BX43" s="367"/>
      <c r="BY43" s="368" t="str">
        <f>IF('各会計、関係団体の財政状況及び健全化判断比率'!B77="","",'各会計、関係団体の財政状況及び健全化判断比率'!B77)</f>
        <v>　　　  〃　　　　（公平委員会特別会計）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rXzZF5PTiX8Y6O2MWtAtmbjOb3Af0VPAzCHhs8u/6940nzt2ARAIGfPfTFbFp+GvclqVkG/AcciocSlxTA6YLQ==" saltValue="BFTwenLbr+tu0bgtm5s00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532</v>
      </c>
      <c r="D34" s="1151"/>
      <c r="E34" s="1152"/>
      <c r="F34" s="32">
        <v>3.36</v>
      </c>
      <c r="G34" s="33">
        <v>3.31</v>
      </c>
      <c r="H34" s="33">
        <v>4.93</v>
      </c>
      <c r="I34" s="33">
        <v>4.1500000000000004</v>
      </c>
      <c r="J34" s="34">
        <v>4.92</v>
      </c>
      <c r="K34" s="22"/>
      <c r="L34" s="22"/>
      <c r="M34" s="22"/>
      <c r="N34" s="22"/>
      <c r="O34" s="22"/>
      <c r="P34" s="22"/>
    </row>
    <row r="35" spans="1:16" ht="39" customHeight="1" x14ac:dyDescent="0.15">
      <c r="A35" s="22"/>
      <c r="B35" s="35"/>
      <c r="C35" s="1145" t="s">
        <v>533</v>
      </c>
      <c r="D35" s="1146"/>
      <c r="E35" s="1147"/>
      <c r="F35" s="36">
        <v>1.1599999999999999</v>
      </c>
      <c r="G35" s="37">
        <v>1.24</v>
      </c>
      <c r="H35" s="37">
        <v>1.3</v>
      </c>
      <c r="I35" s="37">
        <v>1.49</v>
      </c>
      <c r="J35" s="38">
        <v>1.6</v>
      </c>
      <c r="K35" s="22"/>
      <c r="L35" s="22"/>
      <c r="M35" s="22"/>
      <c r="N35" s="22"/>
      <c r="O35" s="22"/>
      <c r="P35" s="22"/>
    </row>
    <row r="36" spans="1:16" ht="39" customHeight="1" x14ac:dyDescent="0.15">
      <c r="A36" s="22"/>
      <c r="B36" s="35"/>
      <c r="C36" s="1145" t="s">
        <v>534</v>
      </c>
      <c r="D36" s="1146"/>
      <c r="E36" s="1147"/>
      <c r="F36" s="36">
        <v>0.84</v>
      </c>
      <c r="G36" s="37">
        <v>1.25</v>
      </c>
      <c r="H36" s="37">
        <v>1.98</v>
      </c>
      <c r="I36" s="37">
        <v>1.95</v>
      </c>
      <c r="J36" s="38">
        <v>1.2</v>
      </c>
      <c r="K36" s="22"/>
      <c r="L36" s="22"/>
      <c r="M36" s="22"/>
      <c r="N36" s="22"/>
      <c r="O36" s="22"/>
      <c r="P36" s="22"/>
    </row>
    <row r="37" spans="1:16" ht="39" customHeight="1" x14ac:dyDescent="0.15">
      <c r="A37" s="22"/>
      <c r="B37" s="35"/>
      <c r="C37" s="1145" t="s">
        <v>535</v>
      </c>
      <c r="D37" s="1146"/>
      <c r="E37" s="1147"/>
      <c r="F37" s="36" t="s">
        <v>486</v>
      </c>
      <c r="G37" s="37" t="s">
        <v>486</v>
      </c>
      <c r="H37" s="37" t="s">
        <v>486</v>
      </c>
      <c r="I37" s="37" t="s">
        <v>486</v>
      </c>
      <c r="J37" s="38">
        <v>0.41</v>
      </c>
      <c r="K37" s="22"/>
      <c r="L37" s="22"/>
      <c r="M37" s="22"/>
      <c r="N37" s="22"/>
      <c r="O37" s="22"/>
      <c r="P37" s="22"/>
    </row>
    <row r="38" spans="1:16" ht="39" customHeight="1" x14ac:dyDescent="0.15">
      <c r="A38" s="22"/>
      <c r="B38" s="35"/>
      <c r="C38" s="1145" t="s">
        <v>536</v>
      </c>
      <c r="D38" s="1146"/>
      <c r="E38" s="1147"/>
      <c r="F38" s="36">
        <v>0.43</v>
      </c>
      <c r="G38" s="37">
        <v>0.13</v>
      </c>
      <c r="H38" s="37">
        <v>0.2</v>
      </c>
      <c r="I38" s="37">
        <v>0.14000000000000001</v>
      </c>
      <c r="J38" s="38">
        <v>0.17</v>
      </c>
      <c r="K38" s="22"/>
      <c r="L38" s="22"/>
      <c r="M38" s="22"/>
      <c r="N38" s="22"/>
      <c r="O38" s="22"/>
      <c r="P38" s="22"/>
    </row>
    <row r="39" spans="1:16" ht="39" customHeight="1" x14ac:dyDescent="0.15">
      <c r="A39" s="22"/>
      <c r="B39" s="35"/>
      <c r="C39" s="1145" t="s">
        <v>537</v>
      </c>
      <c r="D39" s="1146"/>
      <c r="E39" s="1147"/>
      <c r="F39" s="36">
        <v>0</v>
      </c>
      <c r="G39" s="37">
        <v>0</v>
      </c>
      <c r="H39" s="37">
        <v>0.04</v>
      </c>
      <c r="I39" s="37">
        <v>0</v>
      </c>
      <c r="J39" s="38">
        <v>0.05</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v>0.11</v>
      </c>
      <c r="G43" s="42">
        <v>0.23</v>
      </c>
      <c r="H43" s="42">
        <v>0.24</v>
      </c>
      <c r="I43" s="42">
        <v>0.77</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Maj5+vciOSpHUYXkS4rRVe8twI2lun3DkgQJwXJKVMtuSLBebhOiSzQcsNkmkkzSYv0t3n93p7tsIVfnrqung==" saltValue="zdJPSx1vTW5DYwyw7GFz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19"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1213</v>
      </c>
      <c r="L45" s="60">
        <v>1178</v>
      </c>
      <c r="M45" s="60">
        <v>1219</v>
      </c>
      <c r="N45" s="60">
        <v>1215</v>
      </c>
      <c r="O45" s="61">
        <v>1193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175</v>
      </c>
      <c r="L48" s="64">
        <v>185</v>
      </c>
      <c r="M48" s="64">
        <v>203</v>
      </c>
      <c r="N48" s="64">
        <v>199</v>
      </c>
      <c r="O48" s="65">
        <v>178</v>
      </c>
      <c r="P48" s="48"/>
      <c r="Q48" s="48"/>
      <c r="R48" s="48"/>
      <c r="S48" s="48"/>
      <c r="T48" s="48"/>
      <c r="U48" s="48"/>
    </row>
    <row r="49" spans="1:21" ht="30.75" customHeight="1" x14ac:dyDescent="0.15">
      <c r="A49" s="48"/>
      <c r="B49" s="1178"/>
      <c r="C49" s="1179"/>
      <c r="D49" s="62"/>
      <c r="E49" s="1155" t="s">
        <v>14</v>
      </c>
      <c r="F49" s="1155"/>
      <c r="G49" s="1155"/>
      <c r="H49" s="1155"/>
      <c r="I49" s="1155"/>
      <c r="J49" s="1156"/>
      <c r="K49" s="63">
        <v>29</v>
      </c>
      <c r="L49" s="64">
        <v>16</v>
      </c>
      <c r="M49" s="64">
        <v>8</v>
      </c>
      <c r="N49" s="64">
        <v>12</v>
      </c>
      <c r="O49" s="65">
        <v>12</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1091</v>
      </c>
      <c r="L52" s="64">
        <v>1099</v>
      </c>
      <c r="M52" s="64">
        <v>1101</v>
      </c>
      <c r="N52" s="64">
        <v>1086</v>
      </c>
      <c r="O52" s="65">
        <v>1038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326</v>
      </c>
      <c r="L53" s="69">
        <v>280</v>
      </c>
      <c r="M53" s="69">
        <v>329</v>
      </c>
      <c r="N53" s="69">
        <v>340</v>
      </c>
      <c r="O53" s="70">
        <v>345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2bDea84PMKH8TbdSTodPkolfYDZ6LRiEhHz3JkvISWiciiR2sMb2+Zi/BUWyfn5OJDWa9jB4OynXR4/FBswdg==" saltValue="ShC64WWnSo08eNryI1DXI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3" zoomScale="75" zoomScaleNormal="7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55">
        <v>9519</v>
      </c>
      <c r="J41" s="356">
        <v>8971</v>
      </c>
      <c r="K41" s="356">
        <v>8371</v>
      </c>
      <c r="L41" s="356">
        <v>7733</v>
      </c>
      <c r="M41" s="357">
        <v>7399</v>
      </c>
    </row>
    <row r="42" spans="2:13" ht="27.75" customHeight="1" x14ac:dyDescent="0.15">
      <c r="B42" s="1186"/>
      <c r="C42" s="1187"/>
      <c r="D42" s="106"/>
      <c r="E42" s="1190" t="s">
        <v>32</v>
      </c>
      <c r="F42" s="1190"/>
      <c r="G42" s="1190"/>
      <c r="H42" s="1191"/>
      <c r="I42" s="358" t="s">
        <v>486</v>
      </c>
      <c r="J42" s="359" t="s">
        <v>486</v>
      </c>
      <c r="K42" s="359" t="s">
        <v>486</v>
      </c>
      <c r="L42" s="359" t="s">
        <v>486</v>
      </c>
      <c r="M42" s="360" t="s">
        <v>486</v>
      </c>
    </row>
    <row r="43" spans="2:13" ht="27.75" customHeight="1" x14ac:dyDescent="0.15">
      <c r="B43" s="1186"/>
      <c r="C43" s="1187"/>
      <c r="D43" s="106"/>
      <c r="E43" s="1190" t="s">
        <v>33</v>
      </c>
      <c r="F43" s="1190"/>
      <c r="G43" s="1190"/>
      <c r="H43" s="1191"/>
      <c r="I43" s="358">
        <v>2842</v>
      </c>
      <c r="J43" s="359">
        <v>2637</v>
      </c>
      <c r="K43" s="359">
        <v>2435</v>
      </c>
      <c r="L43" s="359">
        <v>2230</v>
      </c>
      <c r="M43" s="360">
        <v>2025</v>
      </c>
    </row>
    <row r="44" spans="2:13" ht="27.75" customHeight="1" x14ac:dyDescent="0.15">
      <c r="B44" s="1186"/>
      <c r="C44" s="1187"/>
      <c r="D44" s="106"/>
      <c r="E44" s="1190" t="s">
        <v>34</v>
      </c>
      <c r="F44" s="1190"/>
      <c r="G44" s="1190"/>
      <c r="H44" s="1191"/>
      <c r="I44" s="358">
        <v>57</v>
      </c>
      <c r="J44" s="359">
        <v>71</v>
      </c>
      <c r="K44" s="359">
        <v>60</v>
      </c>
      <c r="L44" s="359">
        <v>51</v>
      </c>
      <c r="M44" s="360">
        <v>36</v>
      </c>
    </row>
    <row r="45" spans="2:13" ht="27.75" customHeight="1" x14ac:dyDescent="0.15">
      <c r="B45" s="1186"/>
      <c r="C45" s="1187"/>
      <c r="D45" s="106"/>
      <c r="E45" s="1190" t="s">
        <v>35</v>
      </c>
      <c r="F45" s="1190"/>
      <c r="G45" s="1190"/>
      <c r="H45" s="1191"/>
      <c r="I45" s="358">
        <v>1293</v>
      </c>
      <c r="J45" s="359">
        <v>1265</v>
      </c>
      <c r="K45" s="359">
        <v>1213</v>
      </c>
      <c r="L45" s="359">
        <v>1200</v>
      </c>
      <c r="M45" s="360">
        <v>1175</v>
      </c>
    </row>
    <row r="46" spans="2:13" ht="27.75" customHeight="1" x14ac:dyDescent="0.15">
      <c r="B46" s="1186"/>
      <c r="C46" s="1187"/>
      <c r="D46" s="107"/>
      <c r="E46" s="1190" t="s">
        <v>36</v>
      </c>
      <c r="F46" s="1190"/>
      <c r="G46" s="1190"/>
      <c r="H46" s="1191"/>
      <c r="I46" s="358" t="s">
        <v>486</v>
      </c>
      <c r="J46" s="359" t="s">
        <v>486</v>
      </c>
      <c r="K46" s="359" t="s">
        <v>486</v>
      </c>
      <c r="L46" s="359" t="s">
        <v>486</v>
      </c>
      <c r="M46" s="360" t="s">
        <v>486</v>
      </c>
    </row>
    <row r="47" spans="2:13" ht="27.75" customHeight="1" x14ac:dyDescent="0.15">
      <c r="B47" s="1186"/>
      <c r="C47" s="1187"/>
      <c r="D47" s="108"/>
      <c r="E47" s="1200" t="s">
        <v>37</v>
      </c>
      <c r="F47" s="1201"/>
      <c r="G47" s="1201"/>
      <c r="H47" s="1202"/>
      <c r="I47" s="358" t="s">
        <v>486</v>
      </c>
      <c r="J47" s="359" t="s">
        <v>486</v>
      </c>
      <c r="K47" s="359" t="s">
        <v>486</v>
      </c>
      <c r="L47" s="359" t="s">
        <v>486</v>
      </c>
      <c r="M47" s="360" t="s">
        <v>486</v>
      </c>
    </row>
    <row r="48" spans="2:13" ht="27.75" customHeight="1" x14ac:dyDescent="0.15">
      <c r="B48" s="1186"/>
      <c r="C48" s="1187"/>
      <c r="D48" s="106"/>
      <c r="E48" s="1190" t="s">
        <v>38</v>
      </c>
      <c r="F48" s="1190"/>
      <c r="G48" s="1190"/>
      <c r="H48" s="1191"/>
      <c r="I48" s="358" t="s">
        <v>486</v>
      </c>
      <c r="J48" s="359" t="s">
        <v>486</v>
      </c>
      <c r="K48" s="359" t="s">
        <v>486</v>
      </c>
      <c r="L48" s="359" t="s">
        <v>486</v>
      </c>
      <c r="M48" s="360" t="s">
        <v>486</v>
      </c>
    </row>
    <row r="49" spans="2:13" ht="27.75" customHeight="1" x14ac:dyDescent="0.15">
      <c r="B49" s="1188"/>
      <c r="C49" s="1189"/>
      <c r="D49" s="106"/>
      <c r="E49" s="1190" t="s">
        <v>39</v>
      </c>
      <c r="F49" s="1190"/>
      <c r="G49" s="1190"/>
      <c r="H49" s="1191"/>
      <c r="I49" s="358" t="s">
        <v>486</v>
      </c>
      <c r="J49" s="359" t="s">
        <v>486</v>
      </c>
      <c r="K49" s="359" t="s">
        <v>486</v>
      </c>
      <c r="L49" s="359" t="s">
        <v>486</v>
      </c>
      <c r="M49" s="360" t="s">
        <v>486</v>
      </c>
    </row>
    <row r="50" spans="2:13" ht="27.75" customHeight="1" x14ac:dyDescent="0.15">
      <c r="B50" s="1184" t="s">
        <v>40</v>
      </c>
      <c r="C50" s="1185"/>
      <c r="D50" s="109"/>
      <c r="E50" s="1190" t="s">
        <v>41</v>
      </c>
      <c r="F50" s="1190"/>
      <c r="G50" s="1190"/>
      <c r="H50" s="1191"/>
      <c r="I50" s="358">
        <v>3399</v>
      </c>
      <c r="J50" s="359">
        <v>3554</v>
      </c>
      <c r="K50" s="359">
        <v>3842</v>
      </c>
      <c r="L50" s="359">
        <v>3889</v>
      </c>
      <c r="M50" s="360">
        <v>3852</v>
      </c>
    </row>
    <row r="51" spans="2:13" ht="27.75" customHeight="1" x14ac:dyDescent="0.15">
      <c r="B51" s="1186"/>
      <c r="C51" s="1187"/>
      <c r="D51" s="106"/>
      <c r="E51" s="1190" t="s">
        <v>42</v>
      </c>
      <c r="F51" s="1190"/>
      <c r="G51" s="1190"/>
      <c r="H51" s="1191"/>
      <c r="I51" s="358" t="s">
        <v>486</v>
      </c>
      <c r="J51" s="359" t="s">
        <v>486</v>
      </c>
      <c r="K51" s="359" t="s">
        <v>486</v>
      </c>
      <c r="L51" s="359" t="s">
        <v>486</v>
      </c>
      <c r="M51" s="360" t="s">
        <v>486</v>
      </c>
    </row>
    <row r="52" spans="2:13" ht="27.75" customHeight="1" x14ac:dyDescent="0.15">
      <c r="B52" s="1188"/>
      <c r="C52" s="1189"/>
      <c r="D52" s="106"/>
      <c r="E52" s="1190" t="s">
        <v>43</v>
      </c>
      <c r="F52" s="1190"/>
      <c r="G52" s="1190"/>
      <c r="H52" s="1191"/>
      <c r="I52" s="358">
        <v>8916</v>
      </c>
      <c r="J52" s="359">
        <v>8311</v>
      </c>
      <c r="K52" s="359">
        <v>7671</v>
      </c>
      <c r="L52" s="359">
        <v>7037</v>
      </c>
      <c r="M52" s="360">
        <v>6693</v>
      </c>
    </row>
    <row r="53" spans="2:13" ht="27.75" customHeight="1" thickBot="1" x14ac:dyDescent="0.2">
      <c r="B53" s="1192" t="s">
        <v>19</v>
      </c>
      <c r="C53" s="1193"/>
      <c r="D53" s="110"/>
      <c r="E53" s="1194" t="s">
        <v>44</v>
      </c>
      <c r="F53" s="1194"/>
      <c r="G53" s="1194"/>
      <c r="H53" s="1195"/>
      <c r="I53" s="361">
        <v>1396</v>
      </c>
      <c r="J53" s="362">
        <v>1078</v>
      </c>
      <c r="K53" s="362">
        <v>566</v>
      </c>
      <c r="L53" s="362">
        <v>288</v>
      </c>
      <c r="M53" s="363">
        <v>89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jdpwWeUiQ963kTVpOQS89IC2twN0tpjU2XqkpOVuLXaeiE/usZEByordeGlv+KKp0Sjm9esaL/Vet3QFw1vyjA==" saltValue="w2C0X1luKT6J+TVWeW9x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3"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122">
        <v>2237</v>
      </c>
      <c r="G55" s="122">
        <v>2051</v>
      </c>
      <c r="H55" s="123">
        <v>1948</v>
      </c>
    </row>
    <row r="56" spans="2:8" ht="52.5" customHeight="1" x14ac:dyDescent="0.15">
      <c r="B56" s="124"/>
      <c r="C56" s="1213" t="s">
        <v>47</v>
      </c>
      <c r="D56" s="1213"/>
      <c r="E56" s="1214"/>
      <c r="F56" s="125">
        <v>181</v>
      </c>
      <c r="G56" s="125">
        <v>201</v>
      </c>
      <c r="H56" s="126">
        <v>149</v>
      </c>
    </row>
    <row r="57" spans="2:8" ht="53.25" customHeight="1" x14ac:dyDescent="0.15">
      <c r="B57" s="124"/>
      <c r="C57" s="1215" t="s">
        <v>48</v>
      </c>
      <c r="D57" s="1215"/>
      <c r="E57" s="1216"/>
      <c r="F57" s="127">
        <v>1954</v>
      </c>
      <c r="G57" s="127">
        <v>2111</v>
      </c>
      <c r="H57" s="128">
        <v>2284</v>
      </c>
    </row>
    <row r="58" spans="2:8" ht="45.75" customHeight="1" x14ac:dyDescent="0.15">
      <c r="B58" s="129"/>
      <c r="C58" s="1203" t="s">
        <v>566</v>
      </c>
      <c r="D58" s="1204"/>
      <c r="E58" s="1205"/>
      <c r="F58" s="130">
        <v>801</v>
      </c>
      <c r="G58" s="130">
        <v>801</v>
      </c>
      <c r="H58" s="131">
        <v>762</v>
      </c>
    </row>
    <row r="59" spans="2:8" ht="45.75" customHeight="1" x14ac:dyDescent="0.15">
      <c r="B59" s="129"/>
      <c r="C59" s="1203" t="s">
        <v>567</v>
      </c>
      <c r="D59" s="1204"/>
      <c r="E59" s="1205"/>
      <c r="F59" s="130">
        <v>561</v>
      </c>
      <c r="G59" s="130">
        <v>601</v>
      </c>
      <c r="H59" s="131">
        <v>601</v>
      </c>
    </row>
    <row r="60" spans="2:8" ht="45.75" customHeight="1" x14ac:dyDescent="0.15">
      <c r="B60" s="129"/>
      <c r="C60" s="1203" t="s">
        <v>571</v>
      </c>
      <c r="D60" s="1204"/>
      <c r="E60" s="1205"/>
      <c r="F60" s="130">
        <v>128</v>
      </c>
      <c r="G60" s="130">
        <v>228</v>
      </c>
      <c r="H60" s="131">
        <v>421</v>
      </c>
    </row>
    <row r="61" spans="2:8" ht="45.75" customHeight="1" x14ac:dyDescent="0.15">
      <c r="B61" s="129"/>
      <c r="C61" s="1203" t="s">
        <v>568</v>
      </c>
      <c r="D61" s="1204"/>
      <c r="E61" s="1205"/>
      <c r="F61" s="130" t="s">
        <v>570</v>
      </c>
      <c r="G61" s="130" t="s">
        <v>570</v>
      </c>
      <c r="H61" s="131">
        <v>264</v>
      </c>
    </row>
    <row r="62" spans="2:8" ht="45.75" customHeight="1" thickBot="1" x14ac:dyDescent="0.2">
      <c r="B62" s="132"/>
      <c r="C62" s="1206" t="s">
        <v>569</v>
      </c>
      <c r="D62" s="1207"/>
      <c r="E62" s="1208"/>
      <c r="F62" s="133">
        <v>146</v>
      </c>
      <c r="G62" s="133">
        <v>131</v>
      </c>
      <c r="H62" s="134">
        <v>145</v>
      </c>
    </row>
    <row r="63" spans="2:8" ht="52.5" customHeight="1" thickBot="1" x14ac:dyDescent="0.2">
      <c r="B63" s="135"/>
      <c r="C63" s="1209" t="s">
        <v>49</v>
      </c>
      <c r="D63" s="1209"/>
      <c r="E63" s="1210"/>
      <c r="F63" s="136">
        <v>4372</v>
      </c>
      <c r="G63" s="136">
        <v>4363</v>
      </c>
      <c r="H63" s="137">
        <v>4381</v>
      </c>
    </row>
    <row r="64" spans="2:8" x14ac:dyDescent="0.15"/>
  </sheetData>
  <sheetProtection algorithmName="SHA-512" hashValue="PyfBsY+I4CqvSySX2DzbCb5uuRdu6xGvdLJbb87tjnZHRZPYWjW4MXk017RU9QbyQtNhjB+xdTbySDHDGFlEvA==" saltValue="dQu4yoSSm4wFvbUUsiRF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85527</v>
      </c>
      <c r="E3" s="156"/>
      <c r="F3" s="157">
        <v>145139</v>
      </c>
      <c r="G3" s="158"/>
      <c r="H3" s="159"/>
    </row>
    <row r="4" spans="1:8" x14ac:dyDescent="0.15">
      <c r="A4" s="160"/>
      <c r="B4" s="161"/>
      <c r="C4" s="162"/>
      <c r="D4" s="163">
        <v>73844</v>
      </c>
      <c r="E4" s="164"/>
      <c r="F4" s="165">
        <v>83762</v>
      </c>
      <c r="G4" s="166"/>
      <c r="H4" s="167"/>
    </row>
    <row r="5" spans="1:8" x14ac:dyDescent="0.15">
      <c r="A5" s="148" t="s">
        <v>518</v>
      </c>
      <c r="B5" s="153"/>
      <c r="C5" s="154"/>
      <c r="D5" s="155">
        <v>61358</v>
      </c>
      <c r="E5" s="156"/>
      <c r="F5" s="157">
        <v>125391</v>
      </c>
      <c r="G5" s="158"/>
      <c r="H5" s="159"/>
    </row>
    <row r="6" spans="1:8" x14ac:dyDescent="0.15">
      <c r="A6" s="160"/>
      <c r="B6" s="161"/>
      <c r="C6" s="162"/>
      <c r="D6" s="163">
        <v>47546</v>
      </c>
      <c r="E6" s="164"/>
      <c r="F6" s="165">
        <v>68516</v>
      </c>
      <c r="G6" s="166"/>
      <c r="H6" s="167"/>
    </row>
    <row r="7" spans="1:8" x14ac:dyDescent="0.15">
      <c r="A7" s="148" t="s">
        <v>519</v>
      </c>
      <c r="B7" s="153"/>
      <c r="C7" s="154"/>
      <c r="D7" s="155">
        <v>82204</v>
      </c>
      <c r="E7" s="156"/>
      <c r="F7" s="157">
        <v>138402</v>
      </c>
      <c r="G7" s="158"/>
      <c r="H7" s="159"/>
    </row>
    <row r="8" spans="1:8" x14ac:dyDescent="0.15">
      <c r="A8" s="160"/>
      <c r="B8" s="161"/>
      <c r="C8" s="162"/>
      <c r="D8" s="163">
        <v>61985</v>
      </c>
      <c r="E8" s="164"/>
      <c r="F8" s="165">
        <v>70652</v>
      </c>
      <c r="G8" s="166"/>
      <c r="H8" s="167"/>
    </row>
    <row r="9" spans="1:8" x14ac:dyDescent="0.15">
      <c r="A9" s="148" t="s">
        <v>520</v>
      </c>
      <c r="B9" s="153"/>
      <c r="C9" s="154"/>
      <c r="D9" s="155">
        <v>97763</v>
      </c>
      <c r="E9" s="156"/>
      <c r="F9" s="157">
        <v>146367</v>
      </c>
      <c r="G9" s="158"/>
      <c r="H9" s="159"/>
    </row>
    <row r="10" spans="1:8" x14ac:dyDescent="0.15">
      <c r="A10" s="160"/>
      <c r="B10" s="161"/>
      <c r="C10" s="162"/>
      <c r="D10" s="163">
        <v>84117</v>
      </c>
      <c r="E10" s="164"/>
      <c r="F10" s="165">
        <v>79441</v>
      </c>
      <c r="G10" s="166"/>
      <c r="H10" s="167"/>
    </row>
    <row r="11" spans="1:8" x14ac:dyDescent="0.15">
      <c r="A11" s="148" t="s">
        <v>521</v>
      </c>
      <c r="B11" s="153"/>
      <c r="C11" s="154"/>
      <c r="D11" s="155">
        <v>151883</v>
      </c>
      <c r="E11" s="156"/>
      <c r="F11" s="157">
        <v>165181</v>
      </c>
      <c r="G11" s="158"/>
      <c r="H11" s="159"/>
    </row>
    <row r="12" spans="1:8" x14ac:dyDescent="0.15">
      <c r="A12" s="160"/>
      <c r="B12" s="161"/>
      <c r="C12" s="168"/>
      <c r="D12" s="163">
        <v>131726</v>
      </c>
      <c r="E12" s="164"/>
      <c r="F12" s="165">
        <v>82246</v>
      </c>
      <c r="G12" s="166"/>
      <c r="H12" s="167"/>
    </row>
    <row r="13" spans="1:8" x14ac:dyDescent="0.15">
      <c r="A13" s="148"/>
      <c r="B13" s="153"/>
      <c r="C13" s="169"/>
      <c r="D13" s="170">
        <v>95747</v>
      </c>
      <c r="E13" s="171"/>
      <c r="F13" s="172">
        <v>144096</v>
      </c>
      <c r="G13" s="173"/>
      <c r="H13" s="159"/>
    </row>
    <row r="14" spans="1:8" x14ac:dyDescent="0.15">
      <c r="A14" s="160"/>
      <c r="B14" s="161"/>
      <c r="C14" s="162"/>
      <c r="D14" s="163">
        <v>79844</v>
      </c>
      <c r="E14" s="164"/>
      <c r="F14" s="165">
        <v>76923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3.37</v>
      </c>
      <c r="C19" s="174">
        <f>ROUND(VALUE(SUBSTITUTE(実質収支比率等に係る経年分析!G$48,"▲","-")),2)</f>
        <v>3.31</v>
      </c>
      <c r="D19" s="174">
        <f>ROUND(VALUE(SUBSTITUTE(実質収支比率等に係る経年分析!H$48,"▲","-")),2)</f>
        <v>4.93</v>
      </c>
      <c r="E19" s="174">
        <f>ROUND(VALUE(SUBSTITUTE(実質収支比率等に係る経年分析!I$48,"▲","-")),2)</f>
        <v>4.1500000000000004</v>
      </c>
      <c r="F19" s="174">
        <f>ROUND(VALUE(SUBSTITUTE(実質収支比率等に係る経年分析!J$48,"▲","-")),2)</f>
        <v>4.93</v>
      </c>
    </row>
    <row r="20" spans="1:11" x14ac:dyDescent="0.15">
      <c r="A20" s="174" t="s">
        <v>53</v>
      </c>
      <c r="B20" s="174">
        <f>ROUND(VALUE(SUBSTITUTE(実質収支比率等に係る経年分析!F$47,"▲","-")),2)</f>
        <v>47.14</v>
      </c>
      <c r="C20" s="174">
        <f>ROUND(VALUE(SUBSTITUTE(実質収支比率等に係る経年分析!G$47,"▲","-")),2)</f>
        <v>45.48</v>
      </c>
      <c r="D20" s="174">
        <f>ROUND(VALUE(SUBSTITUTE(実質収支比率等に係る経年分析!H$47,"▲","-")),2)</f>
        <v>43.27</v>
      </c>
      <c r="E20" s="174">
        <f>ROUND(VALUE(SUBSTITUTE(実質収支比率等に係る経年分析!I$47,"▲","-")),2)</f>
        <v>41.13</v>
      </c>
      <c r="F20" s="174">
        <f>ROUND(VALUE(SUBSTITUTE(実質収支比率等に係る経年分析!J$47,"▲","-")),2)</f>
        <v>39.299999999999997</v>
      </c>
    </row>
    <row r="21" spans="1:11" x14ac:dyDescent="0.15">
      <c r="A21" s="174" t="s">
        <v>54</v>
      </c>
      <c r="B21" s="174">
        <f>IF(ISNUMBER(VALUE(SUBSTITUTE(実質収支比率等に係る経年分析!F$49,"▲","-"))),ROUND(VALUE(SUBSTITUTE(実質収支比率等に係る経年分析!F$49,"▲","-")),2),NA())</f>
        <v>-0.32</v>
      </c>
      <c r="C21" s="174">
        <f>IF(ISNUMBER(VALUE(SUBSTITUTE(実質収支比率等に係る経年分析!G$49,"▲","-"))),ROUND(VALUE(SUBSTITUTE(実質収支比率等に係る経年分析!G$49,"▲","-")),2),NA())</f>
        <v>0.17</v>
      </c>
      <c r="D21" s="174">
        <f>IF(ISNUMBER(VALUE(SUBSTITUTE(実質収支比率等に係る経年分析!H$49,"▲","-"))),ROUND(VALUE(SUBSTITUTE(実質収支比率等に係る経年分析!H$49,"▲","-")),2),NA())</f>
        <v>1.73</v>
      </c>
      <c r="E21" s="174">
        <f>IF(ISNUMBER(VALUE(SUBSTITUTE(実質収支比率等に係る経年分析!I$49,"▲","-"))),ROUND(VALUE(SUBSTITUTE(実質収支比率等に係る経年分析!I$49,"▲","-")),2),NA())</f>
        <v>-4.7</v>
      </c>
      <c r="F21" s="174">
        <f>IF(ISNUMBER(VALUE(SUBSTITUTE(実質収支比率等に係る経年分析!J$49,"▲","-"))),ROUND(VALUE(SUBSTITUTE(実質収支比率等に係る経年分析!J$49,"▲","-")),2),NA())</f>
        <v>-1.33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0.77</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0.14000000000000001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0.17</v>
      </c>
    </row>
    <row r="33" spans="1:16" x14ac:dyDescent="0.15">
      <c r="A33" s="175" t="str">
        <f>IF(連結実質赤字比率に係る赤字・黒字の構成分析!C$37="",NA(),連結実質赤字比率に係る赤字・黒字の構成分析!C$37)</f>
        <v>生活排水処理事業会計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0.41</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1.1599999999999999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1.49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1.6</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3.36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3.31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4.93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4.1500000000000004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4.92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1091</v>
      </c>
      <c r="E42" s="176"/>
      <c r="F42" s="176"/>
      <c r="G42" s="176">
        <f>'実質公債費比率（分子）の構造'!L$52</f>
        <v>1099</v>
      </c>
      <c r="H42" s="176"/>
      <c r="I42" s="176"/>
      <c r="J42" s="176">
        <f>'実質公債費比率（分子）の構造'!M$52</f>
        <v>1101</v>
      </c>
      <c r="K42" s="176"/>
      <c r="L42" s="176"/>
      <c r="M42" s="176">
        <f>'実質公債費比率（分子）の構造'!N$52</f>
        <v>1086</v>
      </c>
      <c r="N42" s="176"/>
      <c r="O42" s="176"/>
      <c r="P42" s="176">
        <f>'実質公債費比率（分子）の構造'!O$52</f>
        <v>1038</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29</v>
      </c>
      <c r="C45" s="176"/>
      <c r="D45" s="176"/>
      <c r="E45" s="176">
        <f>'実質公債費比率（分子）の構造'!L$49</f>
        <v>16</v>
      </c>
      <c r="F45" s="176"/>
      <c r="G45" s="176"/>
      <c r="H45" s="176">
        <f>'実質公債費比率（分子）の構造'!M$49</f>
        <v>8</v>
      </c>
      <c r="I45" s="176"/>
      <c r="J45" s="176"/>
      <c r="K45" s="176">
        <f>'実質公債費比率（分子）の構造'!N$49</f>
        <v>12</v>
      </c>
      <c r="L45" s="176"/>
      <c r="M45" s="176"/>
      <c r="N45" s="176">
        <f>'実質公債費比率（分子）の構造'!O$49</f>
        <v>12</v>
      </c>
      <c r="O45" s="176"/>
      <c r="P45" s="176"/>
    </row>
    <row r="46" spans="1:16" x14ac:dyDescent="0.15">
      <c r="A46" s="176" t="s">
        <v>64</v>
      </c>
      <c r="B46" s="176">
        <f>'実質公債費比率（分子）の構造'!K$48</f>
        <v>175</v>
      </c>
      <c r="C46" s="176"/>
      <c r="D46" s="176"/>
      <c r="E46" s="176">
        <f>'実質公債費比率（分子）の構造'!L$48</f>
        <v>185</v>
      </c>
      <c r="F46" s="176"/>
      <c r="G46" s="176"/>
      <c r="H46" s="176">
        <f>'実質公債費比率（分子）の構造'!M$48</f>
        <v>203</v>
      </c>
      <c r="I46" s="176"/>
      <c r="J46" s="176"/>
      <c r="K46" s="176">
        <f>'実質公債費比率（分子）の構造'!N$48</f>
        <v>199</v>
      </c>
      <c r="L46" s="176"/>
      <c r="M46" s="176"/>
      <c r="N46" s="176">
        <f>'実質公債費比率（分子）の構造'!O$48</f>
        <v>178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1213</v>
      </c>
      <c r="C49" s="176"/>
      <c r="D49" s="176"/>
      <c r="E49" s="176">
        <f>'実質公債費比率（分子）の構造'!L$45</f>
        <v>1178</v>
      </c>
      <c r="F49" s="176"/>
      <c r="G49" s="176"/>
      <c r="H49" s="176">
        <f>'実質公債費比率（分子）の構造'!M$45</f>
        <v>1219</v>
      </c>
      <c r="I49" s="176"/>
      <c r="J49" s="176"/>
      <c r="K49" s="176">
        <f>'実質公債費比率（分子）の構造'!N$45</f>
        <v>1215</v>
      </c>
      <c r="L49" s="176"/>
      <c r="M49" s="176"/>
      <c r="N49" s="176">
        <f>'実質公債費比率（分子）の構造'!O$45</f>
        <v>1193</v>
      </c>
      <c r="O49" s="176"/>
      <c r="P49" s="176"/>
    </row>
    <row r="50" spans="1:16" x14ac:dyDescent="0.15">
      <c r="A50" s="176" t="s">
        <v>67</v>
      </c>
      <c r="B50" s="176" t="e">
        <f>NA()</f>
        <v>#N/A</v>
      </c>
      <c r="C50" s="176">
        <f>IF(ISNUMBER('実質公債費比率（分子）の構造'!K$53),'実質公債費比率（分子）の構造'!K$53,NA())</f>
        <v>326</v>
      </c>
      <c r="D50" s="176" t="e">
        <f>NA()</f>
        <v>#N/A</v>
      </c>
      <c r="E50" s="176" t="e">
        <f>NA()</f>
        <v>#N/A</v>
      </c>
      <c r="F50" s="176">
        <f>IF(ISNUMBER('実質公債費比率（分子）の構造'!L$53),'実質公債費比率（分子）の構造'!L$53,NA())</f>
        <v>280</v>
      </c>
      <c r="G50" s="176" t="e">
        <f>NA()</f>
        <v>#N/A</v>
      </c>
      <c r="H50" s="176" t="e">
        <f>NA()</f>
        <v>#N/A</v>
      </c>
      <c r="I50" s="176">
        <f>IF(ISNUMBER('実質公債費比率（分子）の構造'!M$53),'実質公債費比率（分子）の構造'!M$53,NA())</f>
        <v>329</v>
      </c>
      <c r="J50" s="176" t="e">
        <f>NA()</f>
        <v>#N/A</v>
      </c>
      <c r="K50" s="176" t="e">
        <f>NA()</f>
        <v>#N/A</v>
      </c>
      <c r="L50" s="176">
        <f>IF(ISNUMBER('実質公債費比率（分子）の構造'!N$53),'実質公債費比率（分子）の構造'!N$53,NA())</f>
        <v>340</v>
      </c>
      <c r="M50" s="176" t="e">
        <f>NA()</f>
        <v>#N/A</v>
      </c>
      <c r="N50" s="176" t="e">
        <f>NA()</f>
        <v>#N/A</v>
      </c>
      <c r="O50" s="176">
        <f>IF(ISNUMBER('実質公債費比率（分子）の構造'!O$53),'実質公債費比率（分子）の構造'!O$53,NA())</f>
        <v>345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8916</v>
      </c>
      <c r="E56" s="175"/>
      <c r="F56" s="175"/>
      <c r="G56" s="175">
        <f>'将来負担比率（分子）の構造'!J$52</f>
        <v>8311</v>
      </c>
      <c r="H56" s="175"/>
      <c r="I56" s="175"/>
      <c r="J56" s="175">
        <f>'将来負担比率（分子）の構造'!K$52</f>
        <v>7671</v>
      </c>
      <c r="K56" s="175"/>
      <c r="L56" s="175"/>
      <c r="M56" s="175">
        <f>'将来負担比率（分子）の構造'!L$52</f>
        <v>7037</v>
      </c>
      <c r="N56" s="175"/>
      <c r="O56" s="175"/>
      <c r="P56" s="175">
        <f>'将来負担比率（分子）の構造'!M$52</f>
        <v>6693</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3399</v>
      </c>
      <c r="E58" s="175"/>
      <c r="F58" s="175"/>
      <c r="G58" s="175">
        <f>'将来負担比率（分子）の構造'!J$50</f>
        <v>3554</v>
      </c>
      <c r="H58" s="175"/>
      <c r="I58" s="175"/>
      <c r="J58" s="175">
        <f>'将来負担比率（分子）の構造'!K$50</f>
        <v>3842</v>
      </c>
      <c r="K58" s="175"/>
      <c r="L58" s="175"/>
      <c r="M58" s="175">
        <f>'将来負担比率（分子）の構造'!L$50</f>
        <v>3889</v>
      </c>
      <c r="N58" s="175"/>
      <c r="O58" s="175"/>
      <c r="P58" s="175">
        <f>'将来負担比率（分子）の構造'!M$50</f>
        <v>3852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1293</v>
      </c>
      <c r="C62" s="175"/>
      <c r="D62" s="175"/>
      <c r="E62" s="175">
        <f>'将来負担比率（分子）の構造'!J$45</f>
        <v>1265</v>
      </c>
      <c r="F62" s="175"/>
      <c r="G62" s="175"/>
      <c r="H62" s="175">
        <f>'将来負担比率（分子）の構造'!K$45</f>
        <v>1213</v>
      </c>
      <c r="I62" s="175"/>
      <c r="J62" s="175"/>
      <c r="K62" s="175">
        <f>'将来負担比率（分子）の構造'!L$45</f>
        <v>1200</v>
      </c>
      <c r="L62" s="175"/>
      <c r="M62" s="175"/>
      <c r="N62" s="175">
        <f>'将来負担比率（分子）の構造'!M$45</f>
        <v>1175</v>
      </c>
      <c r="O62" s="175"/>
      <c r="P62" s="175"/>
    </row>
    <row r="63" spans="1:16" x14ac:dyDescent="0.15">
      <c r="A63" s="175" t="s">
        <v>34</v>
      </c>
      <c r="B63" s="175">
        <f>'将来負担比率（分子）の構造'!I$44</f>
        <v>57</v>
      </c>
      <c r="C63" s="175"/>
      <c r="D63" s="175"/>
      <c r="E63" s="175">
        <f>'将来負担比率（分子）の構造'!J$44</f>
        <v>71</v>
      </c>
      <c r="F63" s="175"/>
      <c r="G63" s="175"/>
      <c r="H63" s="175">
        <f>'将来負担比率（分子）の構造'!K$44</f>
        <v>60</v>
      </c>
      <c r="I63" s="175"/>
      <c r="J63" s="175"/>
      <c r="K63" s="175">
        <f>'将来負担比率（分子）の構造'!L$44</f>
        <v>51</v>
      </c>
      <c r="L63" s="175"/>
      <c r="M63" s="175"/>
      <c r="N63" s="175">
        <f>'将来負担比率（分子）の構造'!M$44</f>
        <v>36</v>
      </c>
      <c r="O63" s="175"/>
      <c r="P63" s="175"/>
    </row>
    <row r="64" spans="1:16" x14ac:dyDescent="0.15">
      <c r="A64" s="175" t="s">
        <v>33</v>
      </c>
      <c r="B64" s="175">
        <f>'将来負担比率（分子）の構造'!I$43</f>
        <v>2842</v>
      </c>
      <c r="C64" s="175"/>
      <c r="D64" s="175"/>
      <c r="E64" s="175">
        <f>'将来負担比率（分子）の構造'!J$43</f>
        <v>2637</v>
      </c>
      <c r="F64" s="175"/>
      <c r="G64" s="175"/>
      <c r="H64" s="175">
        <f>'将来負担比率（分子）の構造'!K$43</f>
        <v>2435</v>
      </c>
      <c r="I64" s="175"/>
      <c r="J64" s="175"/>
      <c r="K64" s="175">
        <f>'将来負担比率（分子）の構造'!L$43</f>
        <v>2230</v>
      </c>
      <c r="L64" s="175"/>
      <c r="M64" s="175"/>
      <c r="N64" s="175">
        <f>'将来負担比率（分子）の構造'!M$43</f>
        <v>2025</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9519</v>
      </c>
      <c r="C66" s="175"/>
      <c r="D66" s="175"/>
      <c r="E66" s="175">
        <f>'将来負担比率（分子）の構造'!J$41</f>
        <v>8971</v>
      </c>
      <c r="F66" s="175"/>
      <c r="G66" s="175"/>
      <c r="H66" s="175">
        <f>'将来負担比率（分子）の構造'!K$41</f>
        <v>8371</v>
      </c>
      <c r="I66" s="175"/>
      <c r="J66" s="175"/>
      <c r="K66" s="175">
        <f>'将来負担比率（分子）の構造'!L$41</f>
        <v>7733</v>
      </c>
      <c r="L66" s="175"/>
      <c r="M66" s="175"/>
      <c r="N66" s="175">
        <f>'将来負担比率（分子）の構造'!M$41</f>
        <v>7399</v>
      </c>
      <c r="O66" s="175"/>
      <c r="P66" s="175"/>
    </row>
    <row r="67" spans="1:16" x14ac:dyDescent="0.15">
      <c r="A67" s="175" t="s">
        <v>71</v>
      </c>
      <c r="B67" s="175" t="e">
        <f>NA()</f>
        <v>#N/A</v>
      </c>
      <c r="C67" s="175">
        <f>IF(ISNUMBER('将来負担比率（分子）の構造'!I$53), IF('将来負担比率（分子）の構造'!I$53 &lt; 0, 0, '将来負担比率（分子）の構造'!I$53), NA())</f>
        <v>1396</v>
      </c>
      <c r="D67" s="175" t="e">
        <f>NA()</f>
        <v>#N/A</v>
      </c>
      <c r="E67" s="175" t="e">
        <f>NA()</f>
        <v>#N/A</v>
      </c>
      <c r="F67" s="175">
        <f>IF(ISNUMBER('将来負担比率（分子）の構造'!J$53), IF('将来負担比率（分子）の構造'!J$53 &lt; 0, 0, '将来負担比率（分子）の構造'!J$53), NA())</f>
        <v>1078</v>
      </c>
      <c r="G67" s="175" t="e">
        <f>NA()</f>
        <v>#N/A</v>
      </c>
      <c r="H67" s="175" t="e">
        <f>NA()</f>
        <v>#N/A</v>
      </c>
      <c r="I67" s="175">
        <f>IF(ISNUMBER('将来負担比率（分子）の構造'!K$53), IF('将来負担比率（分子）の構造'!K$53 &lt; 0, 0, '将来負担比率（分子）の構造'!K$53), NA())</f>
        <v>566</v>
      </c>
      <c r="J67" s="175" t="e">
        <f>NA()</f>
        <v>#N/A</v>
      </c>
      <c r="K67" s="175" t="e">
        <f>NA()</f>
        <v>#N/A</v>
      </c>
      <c r="L67" s="175">
        <f>IF(ISNUMBER('将来負担比率（分子）の構造'!L$53), IF('将来負担比率（分子）の構造'!L$53 &lt; 0, 0, '将来負担比率（分子）の構造'!L$53), NA())</f>
        <v>288</v>
      </c>
      <c r="M67" s="175" t="e">
        <f>NA()</f>
        <v>#N/A</v>
      </c>
      <c r="N67" s="175" t="e">
        <f>NA()</f>
        <v>#N/A</v>
      </c>
      <c r="O67" s="175">
        <f>IF(ISNUMBER('将来負担比率（分子）の構造'!M$53), IF('将来負担比率（分子）の構造'!M$53 &lt; 0, 0, '将来負担比率（分子）の構造'!M$53), NA())</f>
        <v>89</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2237</v>
      </c>
      <c r="C72" s="179">
        <f>基金残高に係る経年分析!G55</f>
        <v>2051</v>
      </c>
      <c r="D72" s="179">
        <f>基金残高に係る経年分析!H55</f>
        <v>1948</v>
      </c>
    </row>
    <row r="73" spans="1:16" x14ac:dyDescent="0.15">
      <c r="A73" s="178" t="s">
        <v>74</v>
      </c>
      <c r="B73" s="179">
        <f>基金残高に係る経年分析!F56</f>
        <v>181</v>
      </c>
      <c r="C73" s="179">
        <f>基金残高に係る経年分析!G56</f>
        <v>201</v>
      </c>
      <c r="D73" s="179">
        <f>基金残高に係る経年分析!H56</f>
        <v>149</v>
      </c>
    </row>
    <row r="74" spans="1:16" x14ac:dyDescent="0.15">
      <c r="A74" s="178" t="s">
        <v>75</v>
      </c>
      <c r="B74" s="179">
        <f>基金残高に係る経年分析!F57</f>
        <v>1954</v>
      </c>
      <c r="C74" s="179">
        <f>基金残高に係る経年分析!G57</f>
        <v>2111</v>
      </c>
      <c r="D74" s="179">
        <f>基金残高に係る経年分析!H57</f>
        <v>2284</v>
      </c>
    </row>
  </sheetData>
  <sheetProtection algorithmName="SHA-512" hashValue="cwwSyhfNJXHrqUYZGq+fachQ7uttAyc6HraeSTTo/U2URk3Sb0tjyHLBYxTITNqOQEwFgQ4CWMf7U2nampbNWg==" saltValue="JFGIqeQS9J6W6KxJFarT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Z38" sqref="AZ38:BF38"/>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991554</v>
      </c>
      <c r="S5" s="674"/>
      <c r="T5" s="674"/>
      <c r="U5" s="674"/>
      <c r="V5" s="674"/>
      <c r="W5" s="674"/>
      <c r="X5" s="674"/>
      <c r="Y5" s="702"/>
      <c r="Z5" s="715">
        <v>11.1</v>
      </c>
      <c r="AA5" s="715"/>
      <c r="AB5" s="715"/>
      <c r="AC5" s="715"/>
      <c r="AD5" s="716">
        <v>991554</v>
      </c>
      <c r="AE5" s="716"/>
      <c r="AF5" s="716"/>
      <c r="AG5" s="716"/>
      <c r="AH5" s="716"/>
      <c r="AI5" s="716"/>
      <c r="AJ5" s="716"/>
      <c r="AK5" s="716"/>
      <c r="AL5" s="703">
        <v>20.100000000000001</v>
      </c>
      <c r="AM5" s="685"/>
      <c r="AN5" s="685"/>
      <c r="AO5" s="704"/>
      <c r="AP5" s="676" t="s">
        <v>216</v>
      </c>
      <c r="AQ5" s="677"/>
      <c r="AR5" s="677"/>
      <c r="AS5" s="677"/>
      <c r="AT5" s="677"/>
      <c r="AU5" s="677"/>
      <c r="AV5" s="677"/>
      <c r="AW5" s="677"/>
      <c r="AX5" s="677"/>
      <c r="AY5" s="677"/>
      <c r="AZ5" s="677"/>
      <c r="BA5" s="677"/>
      <c r="BB5" s="677"/>
      <c r="BC5" s="677"/>
      <c r="BD5" s="677"/>
      <c r="BE5" s="677"/>
      <c r="BF5" s="678"/>
      <c r="BG5" s="621">
        <v>991554</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136377</v>
      </c>
      <c r="S6" s="622"/>
      <c r="T6" s="622"/>
      <c r="U6" s="622"/>
      <c r="V6" s="622"/>
      <c r="W6" s="622"/>
      <c r="X6" s="622"/>
      <c r="Y6" s="623"/>
      <c r="Z6" s="659">
        <v>1.5</v>
      </c>
      <c r="AA6" s="659"/>
      <c r="AB6" s="659"/>
      <c r="AC6" s="659"/>
      <c r="AD6" s="660">
        <v>136377</v>
      </c>
      <c r="AE6" s="660"/>
      <c r="AF6" s="660"/>
      <c r="AG6" s="660"/>
      <c r="AH6" s="660"/>
      <c r="AI6" s="660"/>
      <c r="AJ6" s="660"/>
      <c r="AK6" s="660"/>
      <c r="AL6" s="624">
        <v>2.8</v>
      </c>
      <c r="AM6" s="625"/>
      <c r="AN6" s="625"/>
      <c r="AO6" s="661"/>
      <c r="AP6" s="618" t="s">
        <v>221</v>
      </c>
      <c r="AQ6" s="619"/>
      <c r="AR6" s="619"/>
      <c r="AS6" s="619"/>
      <c r="AT6" s="619"/>
      <c r="AU6" s="619"/>
      <c r="AV6" s="619"/>
      <c r="AW6" s="619"/>
      <c r="AX6" s="619"/>
      <c r="AY6" s="619"/>
      <c r="AZ6" s="619"/>
      <c r="BA6" s="619"/>
      <c r="BB6" s="619"/>
      <c r="BC6" s="619"/>
      <c r="BD6" s="619"/>
      <c r="BE6" s="619"/>
      <c r="BF6" s="620"/>
      <c r="BG6" s="621">
        <v>991554</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68953</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68953</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340</v>
      </c>
      <c r="S7" s="622"/>
      <c r="T7" s="622"/>
      <c r="U7" s="622"/>
      <c r="V7" s="622"/>
      <c r="W7" s="622"/>
      <c r="X7" s="622"/>
      <c r="Y7" s="623"/>
      <c r="Z7" s="659">
        <v>0</v>
      </c>
      <c r="AA7" s="659"/>
      <c r="AB7" s="659"/>
      <c r="AC7" s="659"/>
      <c r="AD7" s="660">
        <v>340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369757</v>
      </c>
      <c r="BH7" s="622"/>
      <c r="BI7" s="622"/>
      <c r="BJ7" s="622"/>
      <c r="BK7" s="622"/>
      <c r="BL7" s="622"/>
      <c r="BM7" s="622"/>
      <c r="BN7" s="623"/>
      <c r="BO7" s="659">
        <v>37.299999999999997</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1564928</v>
      </c>
      <c r="CS7" s="622"/>
      <c r="CT7" s="622"/>
      <c r="CU7" s="622"/>
      <c r="CV7" s="622"/>
      <c r="CW7" s="622"/>
      <c r="CX7" s="622"/>
      <c r="CY7" s="623"/>
      <c r="CZ7" s="659">
        <v>18.100000000000001</v>
      </c>
      <c r="DA7" s="659"/>
      <c r="DB7" s="659"/>
      <c r="DC7" s="659"/>
      <c r="DD7" s="627">
        <v>42055</v>
      </c>
      <c r="DE7" s="622"/>
      <c r="DF7" s="622"/>
      <c r="DG7" s="622"/>
      <c r="DH7" s="622"/>
      <c r="DI7" s="622"/>
      <c r="DJ7" s="622"/>
      <c r="DK7" s="622"/>
      <c r="DL7" s="622"/>
      <c r="DM7" s="622"/>
      <c r="DN7" s="622"/>
      <c r="DO7" s="622"/>
      <c r="DP7" s="623"/>
      <c r="DQ7" s="627">
        <v>1024369</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6837</v>
      </c>
      <c r="S8" s="622"/>
      <c r="T8" s="622"/>
      <c r="U8" s="622"/>
      <c r="V8" s="622"/>
      <c r="W8" s="622"/>
      <c r="X8" s="622"/>
      <c r="Y8" s="623"/>
      <c r="Z8" s="659">
        <v>0.1</v>
      </c>
      <c r="AA8" s="659"/>
      <c r="AB8" s="659"/>
      <c r="AC8" s="659"/>
      <c r="AD8" s="660">
        <v>6837</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14316</v>
      </c>
      <c r="BH8" s="622"/>
      <c r="BI8" s="622"/>
      <c r="BJ8" s="622"/>
      <c r="BK8" s="622"/>
      <c r="BL8" s="622"/>
      <c r="BM8" s="622"/>
      <c r="BN8" s="623"/>
      <c r="BO8" s="659">
        <v>1.4</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2150135</v>
      </c>
      <c r="CS8" s="622"/>
      <c r="CT8" s="622"/>
      <c r="CU8" s="622"/>
      <c r="CV8" s="622"/>
      <c r="CW8" s="622"/>
      <c r="CX8" s="622"/>
      <c r="CY8" s="623"/>
      <c r="CZ8" s="659">
        <v>24.9</v>
      </c>
      <c r="DA8" s="659"/>
      <c r="DB8" s="659"/>
      <c r="DC8" s="659"/>
      <c r="DD8" s="627">
        <v>6796</v>
      </c>
      <c r="DE8" s="622"/>
      <c r="DF8" s="622"/>
      <c r="DG8" s="622"/>
      <c r="DH8" s="622"/>
      <c r="DI8" s="622"/>
      <c r="DJ8" s="622"/>
      <c r="DK8" s="622"/>
      <c r="DL8" s="622"/>
      <c r="DM8" s="622"/>
      <c r="DN8" s="622"/>
      <c r="DO8" s="622"/>
      <c r="DP8" s="623"/>
      <c r="DQ8" s="627">
        <v>1264339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7469</v>
      </c>
      <c r="S9" s="622"/>
      <c r="T9" s="622"/>
      <c r="U9" s="622"/>
      <c r="V9" s="622"/>
      <c r="W9" s="622"/>
      <c r="X9" s="622"/>
      <c r="Y9" s="623"/>
      <c r="Z9" s="659">
        <v>0.1</v>
      </c>
      <c r="AA9" s="659"/>
      <c r="AB9" s="659"/>
      <c r="AC9" s="659"/>
      <c r="AD9" s="660">
        <v>7469</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316666</v>
      </c>
      <c r="BH9" s="622"/>
      <c r="BI9" s="622"/>
      <c r="BJ9" s="622"/>
      <c r="BK9" s="622"/>
      <c r="BL9" s="622"/>
      <c r="BM9" s="622"/>
      <c r="BN9" s="623"/>
      <c r="BO9" s="659">
        <v>31.9</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1220013</v>
      </c>
      <c r="CS9" s="622"/>
      <c r="CT9" s="622"/>
      <c r="CU9" s="622"/>
      <c r="CV9" s="622"/>
      <c r="CW9" s="622"/>
      <c r="CX9" s="622"/>
      <c r="CY9" s="623"/>
      <c r="CZ9" s="659">
        <v>14.1</v>
      </c>
      <c r="DA9" s="659"/>
      <c r="DB9" s="659"/>
      <c r="DC9" s="659"/>
      <c r="DD9" s="627">
        <v>7512</v>
      </c>
      <c r="DE9" s="622"/>
      <c r="DF9" s="622"/>
      <c r="DG9" s="622"/>
      <c r="DH9" s="622"/>
      <c r="DI9" s="622"/>
      <c r="DJ9" s="622"/>
      <c r="DK9" s="622"/>
      <c r="DL9" s="622"/>
      <c r="DM9" s="622"/>
      <c r="DN9" s="622"/>
      <c r="DO9" s="622"/>
      <c r="DP9" s="623"/>
      <c r="DQ9" s="627">
        <v>1053261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24881</v>
      </c>
      <c r="BH10" s="622"/>
      <c r="BI10" s="622"/>
      <c r="BJ10" s="622"/>
      <c r="BK10" s="622"/>
      <c r="BL10" s="622"/>
      <c r="BM10" s="622"/>
      <c r="BN10" s="623"/>
      <c r="BO10" s="659">
        <v>2.5</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6000</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215998</v>
      </c>
      <c r="S11" s="622"/>
      <c r="T11" s="622"/>
      <c r="U11" s="622"/>
      <c r="V11" s="622"/>
      <c r="W11" s="622"/>
      <c r="X11" s="622"/>
      <c r="Y11" s="623"/>
      <c r="Z11" s="624">
        <v>2.4</v>
      </c>
      <c r="AA11" s="625"/>
      <c r="AB11" s="625"/>
      <c r="AC11" s="626"/>
      <c r="AD11" s="627">
        <v>215998</v>
      </c>
      <c r="AE11" s="622"/>
      <c r="AF11" s="622"/>
      <c r="AG11" s="622"/>
      <c r="AH11" s="622"/>
      <c r="AI11" s="622"/>
      <c r="AJ11" s="622"/>
      <c r="AK11" s="623"/>
      <c r="AL11" s="624">
        <v>4.4000000000000004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13894</v>
      </c>
      <c r="BH11" s="622"/>
      <c r="BI11" s="622"/>
      <c r="BJ11" s="622"/>
      <c r="BK11" s="622"/>
      <c r="BL11" s="622"/>
      <c r="BM11" s="622"/>
      <c r="BN11" s="623"/>
      <c r="BO11" s="659">
        <v>1.4</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446397</v>
      </c>
      <c r="CS11" s="622"/>
      <c r="CT11" s="622"/>
      <c r="CU11" s="622"/>
      <c r="CV11" s="622"/>
      <c r="CW11" s="622"/>
      <c r="CX11" s="622"/>
      <c r="CY11" s="623"/>
      <c r="CZ11" s="659">
        <v>5.2</v>
      </c>
      <c r="DA11" s="659"/>
      <c r="DB11" s="659"/>
      <c r="DC11" s="659"/>
      <c r="DD11" s="627">
        <v>169856</v>
      </c>
      <c r="DE11" s="622"/>
      <c r="DF11" s="622"/>
      <c r="DG11" s="622"/>
      <c r="DH11" s="622"/>
      <c r="DI11" s="622"/>
      <c r="DJ11" s="622"/>
      <c r="DK11" s="622"/>
      <c r="DL11" s="622"/>
      <c r="DM11" s="622"/>
      <c r="DN11" s="622"/>
      <c r="DO11" s="622"/>
      <c r="DP11" s="623"/>
      <c r="DQ11" s="627">
        <v>245203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542390</v>
      </c>
      <c r="BH12" s="622"/>
      <c r="BI12" s="622"/>
      <c r="BJ12" s="622"/>
      <c r="BK12" s="622"/>
      <c r="BL12" s="622"/>
      <c r="BM12" s="622"/>
      <c r="BN12" s="623"/>
      <c r="BO12" s="659">
        <v>54.7</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135337</v>
      </c>
      <c r="CS12" s="622"/>
      <c r="CT12" s="622"/>
      <c r="CU12" s="622"/>
      <c r="CV12" s="622"/>
      <c r="CW12" s="622"/>
      <c r="CX12" s="622"/>
      <c r="CY12" s="623"/>
      <c r="CZ12" s="659">
        <v>1.6</v>
      </c>
      <c r="DA12" s="659"/>
      <c r="DB12" s="659"/>
      <c r="DC12" s="659"/>
      <c r="DD12" s="627">
        <v>73940</v>
      </c>
      <c r="DE12" s="622"/>
      <c r="DF12" s="622"/>
      <c r="DG12" s="622"/>
      <c r="DH12" s="622"/>
      <c r="DI12" s="622"/>
      <c r="DJ12" s="622"/>
      <c r="DK12" s="622"/>
      <c r="DL12" s="622"/>
      <c r="DM12" s="622"/>
      <c r="DN12" s="622"/>
      <c r="DO12" s="622"/>
      <c r="DP12" s="623"/>
      <c r="DQ12" s="627">
        <v>62893</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536746</v>
      </c>
      <c r="BH13" s="622"/>
      <c r="BI13" s="622"/>
      <c r="BJ13" s="622"/>
      <c r="BK13" s="622"/>
      <c r="BL13" s="622"/>
      <c r="BM13" s="622"/>
      <c r="BN13" s="623"/>
      <c r="BO13" s="659">
        <v>54.1</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441640</v>
      </c>
      <c r="CS13" s="622"/>
      <c r="CT13" s="622"/>
      <c r="CU13" s="622"/>
      <c r="CV13" s="622"/>
      <c r="CW13" s="622"/>
      <c r="CX13" s="622"/>
      <c r="CY13" s="623"/>
      <c r="CZ13" s="659">
        <v>5.0999999999999996</v>
      </c>
      <c r="DA13" s="659"/>
      <c r="DB13" s="659"/>
      <c r="DC13" s="659"/>
      <c r="DD13" s="627">
        <v>404554</v>
      </c>
      <c r="DE13" s="622"/>
      <c r="DF13" s="622"/>
      <c r="DG13" s="622"/>
      <c r="DH13" s="622"/>
      <c r="DI13" s="622"/>
      <c r="DJ13" s="622"/>
      <c r="DK13" s="622"/>
      <c r="DL13" s="622"/>
      <c r="DM13" s="622"/>
      <c r="DN13" s="622"/>
      <c r="DO13" s="622"/>
      <c r="DP13" s="623"/>
      <c r="DQ13" s="627">
        <v>85576</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511</v>
      </c>
      <c r="S14" s="622"/>
      <c r="T14" s="622"/>
      <c r="U14" s="622"/>
      <c r="V14" s="622"/>
      <c r="W14" s="622"/>
      <c r="X14" s="622"/>
      <c r="Y14" s="623"/>
      <c r="Z14" s="659">
        <v>0</v>
      </c>
      <c r="AA14" s="659"/>
      <c r="AB14" s="659"/>
      <c r="AC14" s="659"/>
      <c r="AD14" s="660">
        <v>511</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37128</v>
      </c>
      <c r="BH14" s="622"/>
      <c r="BI14" s="622"/>
      <c r="BJ14" s="622"/>
      <c r="BK14" s="622"/>
      <c r="BL14" s="622"/>
      <c r="BM14" s="622"/>
      <c r="BN14" s="623"/>
      <c r="BO14" s="659">
        <v>3.7</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784424</v>
      </c>
      <c r="CS14" s="622"/>
      <c r="CT14" s="622"/>
      <c r="CU14" s="622"/>
      <c r="CV14" s="622"/>
      <c r="CW14" s="622"/>
      <c r="CX14" s="622"/>
      <c r="CY14" s="623"/>
      <c r="CZ14" s="659">
        <v>9.1</v>
      </c>
      <c r="DA14" s="659"/>
      <c r="DB14" s="659"/>
      <c r="DC14" s="659"/>
      <c r="DD14" s="627">
        <v>373569</v>
      </c>
      <c r="DE14" s="622"/>
      <c r="DF14" s="622"/>
      <c r="DG14" s="622"/>
      <c r="DH14" s="622"/>
      <c r="DI14" s="622"/>
      <c r="DJ14" s="622"/>
      <c r="DK14" s="622"/>
      <c r="DL14" s="622"/>
      <c r="DM14" s="622"/>
      <c r="DN14" s="622"/>
      <c r="DO14" s="622"/>
      <c r="DP14" s="623"/>
      <c r="DQ14" s="627">
        <v>383794</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42279</v>
      </c>
      <c r="BH15" s="622"/>
      <c r="BI15" s="622"/>
      <c r="BJ15" s="622"/>
      <c r="BK15" s="622"/>
      <c r="BL15" s="622"/>
      <c r="BM15" s="622"/>
      <c r="BN15" s="623"/>
      <c r="BO15" s="659">
        <v>4.3</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678426</v>
      </c>
      <c r="CS15" s="622"/>
      <c r="CT15" s="622"/>
      <c r="CU15" s="622"/>
      <c r="CV15" s="622"/>
      <c r="CW15" s="622"/>
      <c r="CX15" s="622"/>
      <c r="CY15" s="623"/>
      <c r="CZ15" s="659">
        <v>7.9</v>
      </c>
      <c r="DA15" s="659"/>
      <c r="DB15" s="659"/>
      <c r="DC15" s="659"/>
      <c r="DD15" s="627">
        <v>199204</v>
      </c>
      <c r="DE15" s="622"/>
      <c r="DF15" s="622"/>
      <c r="DG15" s="622"/>
      <c r="DH15" s="622"/>
      <c r="DI15" s="622"/>
      <c r="DJ15" s="622"/>
      <c r="DK15" s="622"/>
      <c r="DL15" s="622"/>
      <c r="DM15" s="622"/>
      <c r="DN15" s="622"/>
      <c r="DO15" s="622"/>
      <c r="DP15" s="623"/>
      <c r="DQ15" s="627">
        <v>423711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8328</v>
      </c>
      <c r="S16" s="622"/>
      <c r="T16" s="622"/>
      <c r="U16" s="622"/>
      <c r="V16" s="622"/>
      <c r="W16" s="622"/>
      <c r="X16" s="622"/>
      <c r="Y16" s="623"/>
      <c r="Z16" s="659">
        <v>0.1</v>
      </c>
      <c r="AA16" s="659"/>
      <c r="AB16" s="659"/>
      <c r="AC16" s="659"/>
      <c r="AD16" s="660">
        <v>8328</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33388</v>
      </c>
      <c r="CS16" s="622"/>
      <c r="CT16" s="622"/>
      <c r="CU16" s="622"/>
      <c r="CV16" s="622"/>
      <c r="CW16" s="622"/>
      <c r="CX16" s="622"/>
      <c r="CY16" s="623"/>
      <c r="CZ16" s="659">
        <v>0.4</v>
      </c>
      <c r="DA16" s="659"/>
      <c r="DB16" s="659"/>
      <c r="DC16" s="659"/>
      <c r="DD16" s="627" t="s">
        <v>122</v>
      </c>
      <c r="DE16" s="622"/>
      <c r="DF16" s="622"/>
      <c r="DG16" s="622"/>
      <c r="DH16" s="622"/>
      <c r="DI16" s="622"/>
      <c r="DJ16" s="622"/>
      <c r="DK16" s="622"/>
      <c r="DL16" s="622"/>
      <c r="DM16" s="622"/>
      <c r="DN16" s="622"/>
      <c r="DO16" s="622"/>
      <c r="DP16" s="623"/>
      <c r="DQ16" s="627">
        <v>3469</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22495</v>
      </c>
      <c r="S17" s="622"/>
      <c r="T17" s="622"/>
      <c r="U17" s="622"/>
      <c r="V17" s="622"/>
      <c r="W17" s="622"/>
      <c r="X17" s="622"/>
      <c r="Y17" s="623"/>
      <c r="Z17" s="659">
        <v>0.3</v>
      </c>
      <c r="AA17" s="659"/>
      <c r="AB17" s="659"/>
      <c r="AC17" s="659"/>
      <c r="AD17" s="660">
        <v>22495</v>
      </c>
      <c r="AE17" s="660"/>
      <c r="AF17" s="660"/>
      <c r="AG17" s="660"/>
      <c r="AH17" s="660"/>
      <c r="AI17" s="660"/>
      <c r="AJ17" s="660"/>
      <c r="AK17" s="660"/>
      <c r="AL17" s="624">
        <v>0.5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1109557</v>
      </c>
      <c r="CS17" s="622"/>
      <c r="CT17" s="622"/>
      <c r="CU17" s="622"/>
      <c r="CV17" s="622"/>
      <c r="CW17" s="622"/>
      <c r="CX17" s="622"/>
      <c r="CY17" s="623"/>
      <c r="CZ17" s="659">
        <v>12.8</v>
      </c>
      <c r="DA17" s="659"/>
      <c r="DB17" s="659"/>
      <c r="DC17" s="659"/>
      <c r="DD17" s="627" t="s">
        <v>122</v>
      </c>
      <c r="DE17" s="622"/>
      <c r="DF17" s="622"/>
      <c r="DG17" s="622"/>
      <c r="DH17" s="622"/>
      <c r="DI17" s="622"/>
      <c r="DJ17" s="622"/>
      <c r="DK17" s="622"/>
      <c r="DL17" s="622"/>
      <c r="DM17" s="622"/>
      <c r="DN17" s="622"/>
      <c r="DO17" s="622"/>
      <c r="DP17" s="623"/>
      <c r="DQ17" s="627">
        <v>1109557</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5304</v>
      </c>
      <c r="S18" s="622"/>
      <c r="T18" s="622"/>
      <c r="U18" s="622"/>
      <c r="V18" s="622"/>
      <c r="W18" s="622"/>
      <c r="X18" s="622"/>
      <c r="Y18" s="623"/>
      <c r="Z18" s="659">
        <v>0.1</v>
      </c>
      <c r="AA18" s="659"/>
      <c r="AB18" s="659"/>
      <c r="AC18" s="659"/>
      <c r="AD18" s="660">
        <v>5304</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5169</v>
      </c>
      <c r="S19" s="622"/>
      <c r="T19" s="622"/>
      <c r="U19" s="622"/>
      <c r="V19" s="622"/>
      <c r="W19" s="622"/>
      <c r="X19" s="622"/>
      <c r="Y19" s="623"/>
      <c r="Z19" s="659">
        <v>0.1</v>
      </c>
      <c r="AA19" s="659"/>
      <c r="AB19" s="659"/>
      <c r="AC19" s="659"/>
      <c r="AD19" s="660">
        <v>5169</v>
      </c>
      <c r="AE19" s="660"/>
      <c r="AF19" s="660"/>
      <c r="AG19" s="660"/>
      <c r="AH19" s="660"/>
      <c r="AI19" s="660"/>
      <c r="AJ19" s="660"/>
      <c r="AK19" s="660"/>
      <c r="AL19" s="624">
        <v>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135</v>
      </c>
      <c r="S20" s="622"/>
      <c r="T20" s="622"/>
      <c r="U20" s="622"/>
      <c r="V20" s="622"/>
      <c r="W20" s="622"/>
      <c r="X20" s="622"/>
      <c r="Y20" s="623"/>
      <c r="Z20" s="659">
        <v>0</v>
      </c>
      <c r="AA20" s="659"/>
      <c r="AB20" s="659"/>
      <c r="AC20" s="659"/>
      <c r="AD20" s="660">
        <v>135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8639198</v>
      </c>
      <c r="CS20" s="622"/>
      <c r="CT20" s="622"/>
      <c r="CU20" s="622"/>
      <c r="CV20" s="622"/>
      <c r="CW20" s="622"/>
      <c r="CX20" s="622"/>
      <c r="CY20" s="623"/>
      <c r="CZ20" s="659">
        <v>100</v>
      </c>
      <c r="DA20" s="659"/>
      <c r="DB20" s="659"/>
      <c r="DC20" s="659"/>
      <c r="DD20" s="627">
        <v>1277486</v>
      </c>
      <c r="DE20" s="622"/>
      <c r="DF20" s="622"/>
      <c r="DG20" s="622"/>
      <c r="DH20" s="622"/>
      <c r="DI20" s="622"/>
      <c r="DJ20" s="622"/>
      <c r="DK20" s="622"/>
      <c r="DL20" s="622"/>
      <c r="DM20" s="622"/>
      <c r="DN20" s="622"/>
      <c r="DO20" s="622"/>
      <c r="DP20" s="623"/>
      <c r="DQ20" s="627">
        <v>5725125</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3852271</v>
      </c>
      <c r="S21" s="622"/>
      <c r="T21" s="622"/>
      <c r="U21" s="622"/>
      <c r="V21" s="622"/>
      <c r="W21" s="622"/>
      <c r="X21" s="622"/>
      <c r="Y21" s="623"/>
      <c r="Z21" s="659">
        <v>43.2</v>
      </c>
      <c r="AA21" s="659"/>
      <c r="AB21" s="659"/>
      <c r="AC21" s="659"/>
      <c r="AD21" s="660">
        <v>3519437</v>
      </c>
      <c r="AE21" s="660"/>
      <c r="AF21" s="660"/>
      <c r="AG21" s="660"/>
      <c r="AH21" s="660"/>
      <c r="AI21" s="660"/>
      <c r="AJ21" s="660"/>
      <c r="AK21" s="660"/>
      <c r="AL21" s="624">
        <v>71.2</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3519437</v>
      </c>
      <c r="S22" s="622"/>
      <c r="T22" s="622"/>
      <c r="U22" s="622"/>
      <c r="V22" s="622"/>
      <c r="W22" s="622"/>
      <c r="X22" s="622"/>
      <c r="Y22" s="623"/>
      <c r="Z22" s="659">
        <v>39.5</v>
      </c>
      <c r="AA22" s="659"/>
      <c r="AB22" s="659"/>
      <c r="AC22" s="659"/>
      <c r="AD22" s="660">
        <v>3519437</v>
      </c>
      <c r="AE22" s="660"/>
      <c r="AF22" s="660"/>
      <c r="AG22" s="660"/>
      <c r="AH22" s="660"/>
      <c r="AI22" s="660"/>
      <c r="AJ22" s="660"/>
      <c r="AK22" s="660"/>
      <c r="AL22" s="624">
        <v>71.2</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332834</v>
      </c>
      <c r="S23" s="622"/>
      <c r="T23" s="622"/>
      <c r="U23" s="622"/>
      <c r="V23" s="622"/>
      <c r="W23" s="622"/>
      <c r="X23" s="622"/>
      <c r="Y23" s="623"/>
      <c r="Z23" s="659">
        <v>3.7</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3103683</v>
      </c>
      <c r="CS24" s="674"/>
      <c r="CT24" s="674"/>
      <c r="CU24" s="674"/>
      <c r="CV24" s="674"/>
      <c r="CW24" s="674"/>
      <c r="CX24" s="674"/>
      <c r="CY24" s="702"/>
      <c r="CZ24" s="703">
        <v>35.9</v>
      </c>
      <c r="DA24" s="685"/>
      <c r="DB24" s="685"/>
      <c r="DC24" s="705"/>
      <c r="DD24" s="701">
        <v>2499520</v>
      </c>
      <c r="DE24" s="674"/>
      <c r="DF24" s="674"/>
      <c r="DG24" s="674"/>
      <c r="DH24" s="674"/>
      <c r="DI24" s="674"/>
      <c r="DJ24" s="674"/>
      <c r="DK24" s="702"/>
      <c r="DL24" s="701">
        <v>2429497</v>
      </c>
      <c r="DM24" s="674"/>
      <c r="DN24" s="674"/>
      <c r="DO24" s="674"/>
      <c r="DP24" s="674"/>
      <c r="DQ24" s="674"/>
      <c r="DR24" s="674"/>
      <c r="DS24" s="674"/>
      <c r="DT24" s="674"/>
      <c r="DU24" s="674"/>
      <c r="DV24" s="702"/>
      <c r="DW24" s="703">
        <v>49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5247484</v>
      </c>
      <c r="S25" s="622"/>
      <c r="T25" s="622"/>
      <c r="U25" s="622"/>
      <c r="V25" s="622"/>
      <c r="W25" s="622"/>
      <c r="X25" s="622"/>
      <c r="Y25" s="623"/>
      <c r="Z25" s="659">
        <v>58.9</v>
      </c>
      <c r="AA25" s="659"/>
      <c r="AB25" s="659"/>
      <c r="AC25" s="659"/>
      <c r="AD25" s="660">
        <v>4914650</v>
      </c>
      <c r="AE25" s="660"/>
      <c r="AF25" s="660"/>
      <c r="AG25" s="660"/>
      <c r="AH25" s="660"/>
      <c r="AI25" s="660"/>
      <c r="AJ25" s="660"/>
      <c r="AK25" s="660"/>
      <c r="AL25" s="624">
        <v>99.5</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1459356</v>
      </c>
      <c r="CS25" s="634"/>
      <c r="CT25" s="634"/>
      <c r="CU25" s="634"/>
      <c r="CV25" s="634"/>
      <c r="CW25" s="634"/>
      <c r="CX25" s="634"/>
      <c r="CY25" s="635"/>
      <c r="CZ25" s="624">
        <v>16.899999999999999</v>
      </c>
      <c r="DA25" s="636"/>
      <c r="DB25" s="636"/>
      <c r="DC25" s="637"/>
      <c r="DD25" s="627">
        <v>1194706</v>
      </c>
      <c r="DE25" s="634"/>
      <c r="DF25" s="634"/>
      <c r="DG25" s="634"/>
      <c r="DH25" s="634"/>
      <c r="DI25" s="634"/>
      <c r="DJ25" s="634"/>
      <c r="DK25" s="635"/>
      <c r="DL25" s="627">
        <v>1171029</v>
      </c>
      <c r="DM25" s="634"/>
      <c r="DN25" s="634"/>
      <c r="DO25" s="634"/>
      <c r="DP25" s="634"/>
      <c r="DQ25" s="634"/>
      <c r="DR25" s="634"/>
      <c r="DS25" s="634"/>
      <c r="DT25" s="634"/>
      <c r="DU25" s="634"/>
      <c r="DV25" s="635"/>
      <c r="DW25" s="624">
        <v>23.6</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616</v>
      </c>
      <c r="S26" s="622"/>
      <c r="T26" s="622"/>
      <c r="U26" s="622"/>
      <c r="V26" s="622"/>
      <c r="W26" s="622"/>
      <c r="X26" s="622"/>
      <c r="Y26" s="623"/>
      <c r="Z26" s="659">
        <v>0</v>
      </c>
      <c r="AA26" s="659"/>
      <c r="AB26" s="659"/>
      <c r="AC26" s="659"/>
      <c r="AD26" s="660">
        <v>616</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752660</v>
      </c>
      <c r="CS26" s="622"/>
      <c r="CT26" s="622"/>
      <c r="CU26" s="622"/>
      <c r="CV26" s="622"/>
      <c r="CW26" s="622"/>
      <c r="CX26" s="622"/>
      <c r="CY26" s="623"/>
      <c r="CZ26" s="624">
        <v>8.6999999999999993</v>
      </c>
      <c r="DA26" s="636"/>
      <c r="DB26" s="636"/>
      <c r="DC26" s="637"/>
      <c r="DD26" s="627">
        <v>621910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16300</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991554</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534770</v>
      </c>
      <c r="CS27" s="634"/>
      <c r="CT27" s="634"/>
      <c r="CU27" s="634"/>
      <c r="CV27" s="634"/>
      <c r="CW27" s="634"/>
      <c r="CX27" s="634"/>
      <c r="CY27" s="635"/>
      <c r="CZ27" s="624">
        <v>6.2</v>
      </c>
      <c r="DA27" s="636"/>
      <c r="DB27" s="636"/>
      <c r="DC27" s="637"/>
      <c r="DD27" s="627">
        <v>195257</v>
      </c>
      <c r="DE27" s="634"/>
      <c r="DF27" s="634"/>
      <c r="DG27" s="634"/>
      <c r="DH27" s="634"/>
      <c r="DI27" s="634"/>
      <c r="DJ27" s="634"/>
      <c r="DK27" s="635"/>
      <c r="DL27" s="627">
        <v>191302</v>
      </c>
      <c r="DM27" s="634"/>
      <c r="DN27" s="634"/>
      <c r="DO27" s="634"/>
      <c r="DP27" s="634"/>
      <c r="DQ27" s="634"/>
      <c r="DR27" s="634"/>
      <c r="DS27" s="634"/>
      <c r="DT27" s="634"/>
      <c r="DU27" s="634"/>
      <c r="DV27" s="635"/>
      <c r="DW27" s="624">
        <v>3.9</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113417</v>
      </c>
      <c r="S28" s="622"/>
      <c r="T28" s="622"/>
      <c r="U28" s="622"/>
      <c r="V28" s="622"/>
      <c r="W28" s="622"/>
      <c r="X28" s="622"/>
      <c r="Y28" s="623"/>
      <c r="Z28" s="659">
        <v>1.3</v>
      </c>
      <c r="AA28" s="659"/>
      <c r="AB28" s="659"/>
      <c r="AC28" s="659"/>
      <c r="AD28" s="660">
        <v>7573</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1109557</v>
      </c>
      <c r="CS28" s="622"/>
      <c r="CT28" s="622"/>
      <c r="CU28" s="622"/>
      <c r="CV28" s="622"/>
      <c r="CW28" s="622"/>
      <c r="CX28" s="622"/>
      <c r="CY28" s="623"/>
      <c r="CZ28" s="624">
        <v>12.8</v>
      </c>
      <c r="DA28" s="636"/>
      <c r="DB28" s="636"/>
      <c r="DC28" s="637"/>
      <c r="DD28" s="627">
        <v>1109557</v>
      </c>
      <c r="DE28" s="622"/>
      <c r="DF28" s="622"/>
      <c r="DG28" s="622"/>
      <c r="DH28" s="622"/>
      <c r="DI28" s="622"/>
      <c r="DJ28" s="622"/>
      <c r="DK28" s="623"/>
      <c r="DL28" s="627">
        <v>1067166</v>
      </c>
      <c r="DM28" s="622"/>
      <c r="DN28" s="622"/>
      <c r="DO28" s="622"/>
      <c r="DP28" s="622"/>
      <c r="DQ28" s="622"/>
      <c r="DR28" s="622"/>
      <c r="DS28" s="622"/>
      <c r="DT28" s="622"/>
      <c r="DU28" s="622"/>
      <c r="DV28" s="623"/>
      <c r="DW28" s="624">
        <v>21.5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21785</v>
      </c>
      <c r="S29" s="622"/>
      <c r="T29" s="622"/>
      <c r="U29" s="622"/>
      <c r="V29" s="622"/>
      <c r="W29" s="622"/>
      <c r="X29" s="622"/>
      <c r="Y29" s="623"/>
      <c r="Z29" s="659">
        <v>0.2</v>
      </c>
      <c r="AA29" s="659"/>
      <c r="AB29" s="659"/>
      <c r="AC29" s="659"/>
      <c r="AD29" s="660">
        <v>70</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1109434</v>
      </c>
      <c r="CS29" s="634"/>
      <c r="CT29" s="634"/>
      <c r="CU29" s="634"/>
      <c r="CV29" s="634"/>
      <c r="CW29" s="634"/>
      <c r="CX29" s="634"/>
      <c r="CY29" s="635"/>
      <c r="CZ29" s="624">
        <v>12.8</v>
      </c>
      <c r="DA29" s="636"/>
      <c r="DB29" s="636"/>
      <c r="DC29" s="637"/>
      <c r="DD29" s="627">
        <v>1109434</v>
      </c>
      <c r="DE29" s="634"/>
      <c r="DF29" s="634"/>
      <c r="DG29" s="634"/>
      <c r="DH29" s="634"/>
      <c r="DI29" s="634"/>
      <c r="DJ29" s="634"/>
      <c r="DK29" s="635"/>
      <c r="DL29" s="627">
        <v>1067043</v>
      </c>
      <c r="DM29" s="634"/>
      <c r="DN29" s="634"/>
      <c r="DO29" s="634"/>
      <c r="DP29" s="634"/>
      <c r="DQ29" s="634"/>
      <c r="DR29" s="634"/>
      <c r="DS29" s="634"/>
      <c r="DT29" s="634"/>
      <c r="DU29" s="634"/>
      <c r="DV29" s="635"/>
      <c r="DW29" s="624">
        <v>21.5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747752</v>
      </c>
      <c r="S30" s="622"/>
      <c r="T30" s="622"/>
      <c r="U30" s="622"/>
      <c r="V30" s="622"/>
      <c r="W30" s="622"/>
      <c r="X30" s="622"/>
      <c r="Y30" s="623"/>
      <c r="Z30" s="659">
        <v>8.4</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1088844</v>
      </c>
      <c r="CS30" s="622"/>
      <c r="CT30" s="622"/>
      <c r="CU30" s="622"/>
      <c r="CV30" s="622"/>
      <c r="CW30" s="622"/>
      <c r="CX30" s="622"/>
      <c r="CY30" s="623"/>
      <c r="CZ30" s="624">
        <v>12.6</v>
      </c>
      <c r="DA30" s="636"/>
      <c r="DB30" s="636"/>
      <c r="DC30" s="637"/>
      <c r="DD30" s="627">
        <v>1088844</v>
      </c>
      <c r="DE30" s="622"/>
      <c r="DF30" s="622"/>
      <c r="DG30" s="622"/>
      <c r="DH30" s="622"/>
      <c r="DI30" s="622"/>
      <c r="DJ30" s="622"/>
      <c r="DK30" s="623"/>
      <c r="DL30" s="627">
        <v>1048462</v>
      </c>
      <c r="DM30" s="622"/>
      <c r="DN30" s="622"/>
      <c r="DO30" s="622"/>
      <c r="DP30" s="622"/>
      <c r="DQ30" s="622"/>
      <c r="DR30" s="622"/>
      <c r="DS30" s="622"/>
      <c r="DT30" s="622"/>
      <c r="DU30" s="622"/>
      <c r="DV30" s="623"/>
      <c r="DW30" s="624">
        <v>21.1</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6" t="s">
        <v>177</v>
      </c>
      <c r="AY31" s="677"/>
      <c r="AZ31" s="677"/>
      <c r="BA31" s="677"/>
      <c r="BB31" s="677"/>
      <c r="BC31" s="677"/>
      <c r="BD31" s="677"/>
      <c r="BE31" s="677"/>
      <c r="BF31" s="678"/>
      <c r="BG31" s="683">
        <v>98.8</v>
      </c>
      <c r="BH31" s="684"/>
      <c r="BI31" s="684"/>
      <c r="BJ31" s="684"/>
      <c r="BK31" s="684"/>
      <c r="BL31" s="684"/>
      <c r="BM31" s="685">
        <v>96.5</v>
      </c>
      <c r="BN31" s="684"/>
      <c r="BO31" s="684"/>
      <c r="BP31" s="684"/>
      <c r="BQ31" s="686"/>
      <c r="BR31" s="683">
        <v>99</v>
      </c>
      <c r="BS31" s="684"/>
      <c r="BT31" s="684"/>
      <c r="BU31" s="684"/>
      <c r="BV31" s="684"/>
      <c r="BW31" s="684"/>
      <c r="BX31" s="685">
        <v>96.3</v>
      </c>
      <c r="BY31" s="684"/>
      <c r="BZ31" s="684"/>
      <c r="CA31" s="684"/>
      <c r="CB31" s="686"/>
      <c r="CD31" s="642"/>
      <c r="CE31" s="643"/>
      <c r="CF31" s="618" t="s">
        <v>300</v>
      </c>
      <c r="CG31" s="619"/>
      <c r="CH31" s="619"/>
      <c r="CI31" s="619"/>
      <c r="CJ31" s="619"/>
      <c r="CK31" s="619"/>
      <c r="CL31" s="619"/>
      <c r="CM31" s="619"/>
      <c r="CN31" s="619"/>
      <c r="CO31" s="619"/>
      <c r="CP31" s="619"/>
      <c r="CQ31" s="620"/>
      <c r="CR31" s="621">
        <v>20590</v>
      </c>
      <c r="CS31" s="634"/>
      <c r="CT31" s="634"/>
      <c r="CU31" s="634"/>
      <c r="CV31" s="634"/>
      <c r="CW31" s="634"/>
      <c r="CX31" s="634"/>
      <c r="CY31" s="635"/>
      <c r="CZ31" s="624">
        <v>0.2</v>
      </c>
      <c r="DA31" s="636"/>
      <c r="DB31" s="636"/>
      <c r="DC31" s="637"/>
      <c r="DD31" s="627">
        <v>20590</v>
      </c>
      <c r="DE31" s="634"/>
      <c r="DF31" s="634"/>
      <c r="DG31" s="634"/>
      <c r="DH31" s="634"/>
      <c r="DI31" s="634"/>
      <c r="DJ31" s="634"/>
      <c r="DK31" s="635"/>
      <c r="DL31" s="627">
        <v>18581</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328202</v>
      </c>
      <c r="S32" s="622"/>
      <c r="T32" s="622"/>
      <c r="U32" s="622"/>
      <c r="V32" s="622"/>
      <c r="W32" s="622"/>
      <c r="X32" s="622"/>
      <c r="Y32" s="623"/>
      <c r="Z32" s="659">
        <v>3.7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99.3</v>
      </c>
      <c r="BH32" s="634"/>
      <c r="BI32" s="634"/>
      <c r="BJ32" s="634"/>
      <c r="BK32" s="634"/>
      <c r="BL32" s="634"/>
      <c r="BM32" s="625">
        <v>98.5</v>
      </c>
      <c r="BN32" s="634"/>
      <c r="BO32" s="634"/>
      <c r="BP32" s="634"/>
      <c r="BQ32" s="657"/>
      <c r="BR32" s="692">
        <v>99.4</v>
      </c>
      <c r="BS32" s="634"/>
      <c r="BT32" s="634"/>
      <c r="BU32" s="634"/>
      <c r="BV32" s="634"/>
      <c r="BW32" s="634"/>
      <c r="BX32" s="625">
        <v>98.4</v>
      </c>
      <c r="BY32" s="634"/>
      <c r="BZ32" s="634"/>
      <c r="CA32" s="634"/>
      <c r="CB32" s="657"/>
      <c r="CD32" s="644"/>
      <c r="CE32" s="645"/>
      <c r="CF32" s="618" t="s">
        <v>304</v>
      </c>
      <c r="CG32" s="619"/>
      <c r="CH32" s="619"/>
      <c r="CI32" s="619"/>
      <c r="CJ32" s="619"/>
      <c r="CK32" s="619"/>
      <c r="CL32" s="619"/>
      <c r="CM32" s="619"/>
      <c r="CN32" s="619"/>
      <c r="CO32" s="619"/>
      <c r="CP32" s="619"/>
      <c r="CQ32" s="620"/>
      <c r="CR32" s="621">
        <v>123</v>
      </c>
      <c r="CS32" s="622"/>
      <c r="CT32" s="622"/>
      <c r="CU32" s="622"/>
      <c r="CV32" s="622"/>
      <c r="CW32" s="622"/>
      <c r="CX32" s="622"/>
      <c r="CY32" s="623"/>
      <c r="CZ32" s="624">
        <v>0</v>
      </c>
      <c r="DA32" s="636"/>
      <c r="DB32" s="636"/>
      <c r="DC32" s="637"/>
      <c r="DD32" s="627">
        <v>123</v>
      </c>
      <c r="DE32" s="622"/>
      <c r="DF32" s="622"/>
      <c r="DG32" s="622"/>
      <c r="DH32" s="622"/>
      <c r="DI32" s="622"/>
      <c r="DJ32" s="622"/>
      <c r="DK32" s="623"/>
      <c r="DL32" s="627">
        <v>123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81751</v>
      </c>
      <c r="S33" s="622"/>
      <c r="T33" s="622"/>
      <c r="U33" s="622"/>
      <c r="V33" s="622"/>
      <c r="W33" s="622"/>
      <c r="X33" s="622"/>
      <c r="Y33" s="623"/>
      <c r="Z33" s="659">
        <v>0.9</v>
      </c>
      <c r="AA33" s="659"/>
      <c r="AB33" s="659"/>
      <c r="AC33" s="659"/>
      <c r="AD33" s="660">
        <v>11530</v>
      </c>
      <c r="AE33" s="660"/>
      <c r="AF33" s="660"/>
      <c r="AG33" s="660"/>
      <c r="AH33" s="660"/>
      <c r="AI33" s="660"/>
      <c r="AJ33" s="660"/>
      <c r="AK33" s="660"/>
      <c r="AL33" s="624">
        <v>0.2</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98.4</v>
      </c>
      <c r="BH33" s="606"/>
      <c r="BI33" s="606"/>
      <c r="BJ33" s="606"/>
      <c r="BK33" s="606"/>
      <c r="BL33" s="606"/>
      <c r="BM33" s="652">
        <v>94.8</v>
      </c>
      <c r="BN33" s="606"/>
      <c r="BO33" s="606"/>
      <c r="BP33" s="606"/>
      <c r="BQ33" s="669"/>
      <c r="BR33" s="682">
        <v>98.7</v>
      </c>
      <c r="BS33" s="606"/>
      <c r="BT33" s="606"/>
      <c r="BU33" s="606"/>
      <c r="BV33" s="606"/>
      <c r="BW33" s="606"/>
      <c r="BX33" s="652">
        <v>94.8</v>
      </c>
      <c r="BY33" s="606"/>
      <c r="BZ33" s="606"/>
      <c r="CA33" s="606"/>
      <c r="CB33" s="669"/>
      <c r="CD33" s="618" t="s">
        <v>307</v>
      </c>
      <c r="CE33" s="619"/>
      <c r="CF33" s="619"/>
      <c r="CG33" s="619"/>
      <c r="CH33" s="619"/>
      <c r="CI33" s="619"/>
      <c r="CJ33" s="619"/>
      <c r="CK33" s="619"/>
      <c r="CL33" s="619"/>
      <c r="CM33" s="619"/>
      <c r="CN33" s="619"/>
      <c r="CO33" s="619"/>
      <c r="CP33" s="619"/>
      <c r="CQ33" s="620"/>
      <c r="CR33" s="621">
        <v>4224641</v>
      </c>
      <c r="CS33" s="634"/>
      <c r="CT33" s="634"/>
      <c r="CU33" s="634"/>
      <c r="CV33" s="634"/>
      <c r="CW33" s="634"/>
      <c r="CX33" s="634"/>
      <c r="CY33" s="635"/>
      <c r="CZ33" s="624">
        <v>48.9</v>
      </c>
      <c r="DA33" s="636"/>
      <c r="DB33" s="636"/>
      <c r="DC33" s="637"/>
      <c r="DD33" s="627">
        <v>3009515</v>
      </c>
      <c r="DE33" s="634"/>
      <c r="DF33" s="634"/>
      <c r="DG33" s="634"/>
      <c r="DH33" s="634"/>
      <c r="DI33" s="634"/>
      <c r="DJ33" s="634"/>
      <c r="DK33" s="635"/>
      <c r="DL33" s="627">
        <v>1980047</v>
      </c>
      <c r="DM33" s="634"/>
      <c r="DN33" s="634"/>
      <c r="DO33" s="634"/>
      <c r="DP33" s="634"/>
      <c r="DQ33" s="634"/>
      <c r="DR33" s="634"/>
      <c r="DS33" s="634"/>
      <c r="DT33" s="634"/>
      <c r="DU33" s="634"/>
      <c r="DV33" s="635"/>
      <c r="DW33" s="624">
        <v>39.9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249952</v>
      </c>
      <c r="S34" s="622"/>
      <c r="T34" s="622"/>
      <c r="U34" s="622"/>
      <c r="V34" s="622"/>
      <c r="W34" s="622"/>
      <c r="X34" s="622"/>
      <c r="Y34" s="623"/>
      <c r="Z34" s="659">
        <v>2.8</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1112555</v>
      </c>
      <c r="CS34" s="622"/>
      <c r="CT34" s="622"/>
      <c r="CU34" s="622"/>
      <c r="CV34" s="622"/>
      <c r="CW34" s="622"/>
      <c r="CX34" s="622"/>
      <c r="CY34" s="623"/>
      <c r="CZ34" s="624">
        <v>12.9</v>
      </c>
      <c r="DA34" s="636"/>
      <c r="DB34" s="636"/>
      <c r="DC34" s="637"/>
      <c r="DD34" s="627">
        <v>763180</v>
      </c>
      <c r="DE34" s="622"/>
      <c r="DF34" s="622"/>
      <c r="DG34" s="622"/>
      <c r="DH34" s="622"/>
      <c r="DI34" s="622"/>
      <c r="DJ34" s="622"/>
      <c r="DK34" s="623"/>
      <c r="DL34" s="627">
        <v>656023</v>
      </c>
      <c r="DM34" s="622"/>
      <c r="DN34" s="622"/>
      <c r="DO34" s="622"/>
      <c r="DP34" s="622"/>
      <c r="DQ34" s="622"/>
      <c r="DR34" s="622"/>
      <c r="DS34" s="622"/>
      <c r="DT34" s="622"/>
      <c r="DU34" s="622"/>
      <c r="DV34" s="623"/>
      <c r="DW34" s="624">
        <v>13.2</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643029</v>
      </c>
      <c r="S35" s="622"/>
      <c r="T35" s="622"/>
      <c r="U35" s="622"/>
      <c r="V35" s="622"/>
      <c r="W35" s="622"/>
      <c r="X35" s="622"/>
      <c r="Y35" s="623"/>
      <c r="Z35" s="659">
        <v>7.2</v>
      </c>
      <c r="AA35" s="659"/>
      <c r="AB35" s="659"/>
      <c r="AC35" s="659"/>
      <c r="AD35" s="660" t="s">
        <v>122</v>
      </c>
      <c r="AE35" s="660"/>
      <c r="AF35" s="660"/>
      <c r="AG35" s="660"/>
      <c r="AH35" s="660"/>
      <c r="AI35" s="660"/>
      <c r="AJ35" s="660"/>
      <c r="AK35" s="660"/>
      <c r="AL35" s="624" t="s">
        <v>122</v>
      </c>
      <c r="AM35" s="625"/>
      <c r="AN35" s="625"/>
      <c r="AO35" s="661"/>
      <c r="AP35" s="222"/>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55072</v>
      </c>
      <c r="CS35" s="634"/>
      <c r="CT35" s="634"/>
      <c r="CU35" s="634"/>
      <c r="CV35" s="634"/>
      <c r="CW35" s="634"/>
      <c r="CX35" s="634"/>
      <c r="CY35" s="635"/>
      <c r="CZ35" s="624">
        <v>0.6</v>
      </c>
      <c r="DA35" s="636"/>
      <c r="DB35" s="636"/>
      <c r="DC35" s="637"/>
      <c r="DD35" s="627">
        <v>48898</v>
      </c>
      <c r="DE35" s="634"/>
      <c r="DF35" s="634"/>
      <c r="DG35" s="634"/>
      <c r="DH35" s="634"/>
      <c r="DI35" s="634"/>
      <c r="DJ35" s="634"/>
      <c r="DK35" s="635"/>
      <c r="DL35" s="627">
        <v>48873</v>
      </c>
      <c r="DM35" s="634"/>
      <c r="DN35" s="634"/>
      <c r="DO35" s="634"/>
      <c r="DP35" s="634"/>
      <c r="DQ35" s="634"/>
      <c r="DR35" s="634"/>
      <c r="DS35" s="634"/>
      <c r="DT35" s="634"/>
      <c r="DU35" s="634"/>
      <c r="DV35" s="635"/>
      <c r="DW35" s="624">
        <v>1</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257357</v>
      </c>
      <c r="S36" s="622"/>
      <c r="T36" s="622"/>
      <c r="U36" s="622"/>
      <c r="V36" s="622"/>
      <c r="W36" s="622"/>
      <c r="X36" s="622"/>
      <c r="Y36" s="623"/>
      <c r="Z36" s="659">
        <v>2.9</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3">
        <v>1241424</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8869</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1569531</v>
      </c>
      <c r="CS36" s="622"/>
      <c r="CT36" s="622"/>
      <c r="CU36" s="622"/>
      <c r="CV36" s="622"/>
      <c r="CW36" s="622"/>
      <c r="CX36" s="622"/>
      <c r="CY36" s="623"/>
      <c r="CZ36" s="624">
        <v>18.2</v>
      </c>
      <c r="DA36" s="636"/>
      <c r="DB36" s="636"/>
      <c r="DC36" s="637"/>
      <c r="DD36" s="627">
        <v>1110985</v>
      </c>
      <c r="DE36" s="622"/>
      <c r="DF36" s="622"/>
      <c r="DG36" s="622"/>
      <c r="DH36" s="622"/>
      <c r="DI36" s="622"/>
      <c r="DJ36" s="622"/>
      <c r="DK36" s="623"/>
      <c r="DL36" s="627">
        <v>797105</v>
      </c>
      <c r="DM36" s="622"/>
      <c r="DN36" s="622"/>
      <c r="DO36" s="622"/>
      <c r="DP36" s="622"/>
      <c r="DQ36" s="622"/>
      <c r="DR36" s="622"/>
      <c r="DS36" s="622"/>
      <c r="DT36" s="622"/>
      <c r="DU36" s="622"/>
      <c r="DV36" s="623"/>
      <c r="DW36" s="624">
        <v>16.100000000000001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333366</v>
      </c>
      <c r="S37" s="622"/>
      <c r="T37" s="622"/>
      <c r="U37" s="622"/>
      <c r="V37" s="622"/>
      <c r="W37" s="622"/>
      <c r="X37" s="622"/>
      <c r="Y37" s="623"/>
      <c r="Z37" s="659">
        <v>3.7</v>
      </c>
      <c r="AA37" s="659"/>
      <c r="AB37" s="659"/>
      <c r="AC37" s="659"/>
      <c r="AD37" s="660">
        <v>5685</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357412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-7510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594297</v>
      </c>
      <c r="CS37" s="634"/>
      <c r="CT37" s="634"/>
      <c r="CU37" s="634"/>
      <c r="CV37" s="634"/>
      <c r="CW37" s="634"/>
      <c r="CX37" s="634"/>
      <c r="CY37" s="635"/>
      <c r="CZ37" s="624">
        <v>6.9</v>
      </c>
      <c r="DA37" s="636"/>
      <c r="DB37" s="636"/>
      <c r="DC37" s="637"/>
      <c r="DD37" s="627">
        <v>580997</v>
      </c>
      <c r="DE37" s="634"/>
      <c r="DF37" s="634"/>
      <c r="DG37" s="634"/>
      <c r="DH37" s="634"/>
      <c r="DI37" s="634"/>
      <c r="DJ37" s="634"/>
      <c r="DK37" s="635"/>
      <c r="DL37" s="627">
        <v>558059</v>
      </c>
      <c r="DM37" s="634"/>
      <c r="DN37" s="634"/>
      <c r="DO37" s="634"/>
      <c r="DP37" s="634"/>
      <c r="DQ37" s="634"/>
      <c r="DR37" s="634"/>
      <c r="DS37" s="634"/>
      <c r="DT37" s="634"/>
      <c r="DU37" s="634"/>
      <c r="DV37" s="635"/>
      <c r="DW37" s="624">
        <v>11.2</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874700</v>
      </c>
      <c r="S38" s="622"/>
      <c r="T38" s="622"/>
      <c r="U38" s="622"/>
      <c r="V38" s="622"/>
      <c r="W38" s="622"/>
      <c r="X38" s="622"/>
      <c r="Y38" s="623"/>
      <c r="Z38" s="659">
        <v>9.8000000000000007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165529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1280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709282</v>
      </c>
      <c r="CS38" s="622"/>
      <c r="CT38" s="622"/>
      <c r="CU38" s="622"/>
      <c r="CV38" s="622"/>
      <c r="CW38" s="622"/>
      <c r="CX38" s="622"/>
      <c r="CY38" s="623"/>
      <c r="CZ38" s="624">
        <v>8.1999999999999993</v>
      </c>
      <c r="DA38" s="636"/>
      <c r="DB38" s="636"/>
      <c r="DC38" s="637"/>
      <c r="DD38" s="627">
        <v>611619</v>
      </c>
      <c r="DE38" s="622"/>
      <c r="DF38" s="622"/>
      <c r="DG38" s="622"/>
      <c r="DH38" s="622"/>
      <c r="DI38" s="622"/>
      <c r="DJ38" s="622"/>
      <c r="DK38" s="623"/>
      <c r="DL38" s="627">
        <v>478046</v>
      </c>
      <c r="DM38" s="622"/>
      <c r="DN38" s="622"/>
      <c r="DO38" s="622"/>
      <c r="DP38" s="622"/>
      <c r="DQ38" s="622"/>
      <c r="DR38" s="622"/>
      <c r="DS38" s="622"/>
      <c r="DT38" s="622"/>
      <c r="DU38" s="622"/>
      <c r="DV38" s="623"/>
      <c r="DW38" s="624">
        <v>9.6</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116860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1880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520872</v>
      </c>
      <c r="CS39" s="634"/>
      <c r="CT39" s="634"/>
      <c r="CU39" s="634"/>
      <c r="CV39" s="634"/>
      <c r="CW39" s="634"/>
      <c r="CX39" s="634"/>
      <c r="CY39" s="635"/>
      <c r="CZ39" s="624">
        <v>6</v>
      </c>
      <c r="DA39" s="636"/>
      <c r="DB39" s="636"/>
      <c r="DC39" s="637"/>
      <c r="DD39" s="627">
        <v>223504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21600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9201</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89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257329</v>
      </c>
      <c r="CS40" s="622"/>
      <c r="CT40" s="622"/>
      <c r="CU40" s="622"/>
      <c r="CV40" s="622"/>
      <c r="CW40" s="622"/>
      <c r="CX40" s="622"/>
      <c r="CY40" s="623"/>
      <c r="CZ40" s="624">
        <v>3</v>
      </c>
      <c r="DA40" s="636"/>
      <c r="DB40" s="636"/>
      <c r="DC40" s="637"/>
      <c r="DD40" s="627">
        <v>251329</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8915711</v>
      </c>
      <c r="S41" s="646"/>
      <c r="T41" s="646"/>
      <c r="U41" s="646"/>
      <c r="V41" s="646"/>
      <c r="W41" s="646"/>
      <c r="X41" s="646"/>
      <c r="Y41" s="649"/>
      <c r="Z41" s="650">
        <v>100</v>
      </c>
      <c r="AA41" s="650"/>
      <c r="AB41" s="650"/>
      <c r="AC41" s="650"/>
      <c r="AD41" s="651">
        <v>4940124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81192</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511230</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438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1310874</v>
      </c>
      <c r="CS42" s="634"/>
      <c r="CT42" s="634"/>
      <c r="CU42" s="634"/>
      <c r="CV42" s="634"/>
      <c r="CW42" s="634"/>
      <c r="CX42" s="634"/>
      <c r="CY42" s="635"/>
      <c r="CZ42" s="624">
        <v>15.2</v>
      </c>
      <c r="DA42" s="636"/>
      <c r="DB42" s="636"/>
      <c r="DC42" s="637"/>
      <c r="DD42" s="627">
        <v>216090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50959</v>
      </c>
      <c r="CS43" s="634"/>
      <c r="CT43" s="634"/>
      <c r="CU43" s="634"/>
      <c r="CV43" s="634"/>
      <c r="CW43" s="634"/>
      <c r="CX43" s="634"/>
      <c r="CY43" s="635"/>
      <c r="CZ43" s="624">
        <v>0.6</v>
      </c>
      <c r="DA43" s="636"/>
      <c r="DB43" s="636"/>
      <c r="DC43" s="637"/>
      <c r="DD43" s="627">
        <v>48549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1277486</v>
      </c>
      <c r="CS44" s="622"/>
      <c r="CT44" s="622"/>
      <c r="CU44" s="622"/>
      <c r="CV44" s="622"/>
      <c r="CW44" s="622"/>
      <c r="CX44" s="622"/>
      <c r="CY44" s="623"/>
      <c r="CZ44" s="624">
        <v>14.8</v>
      </c>
      <c r="DA44" s="625"/>
      <c r="DB44" s="625"/>
      <c r="DC44" s="626"/>
      <c r="DD44" s="627">
        <v>212621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165063</v>
      </c>
      <c r="CS45" s="634"/>
      <c r="CT45" s="634"/>
      <c r="CU45" s="634"/>
      <c r="CV45" s="634"/>
      <c r="CW45" s="634"/>
      <c r="CX45" s="634"/>
      <c r="CY45" s="635"/>
      <c r="CZ45" s="624">
        <v>1.9</v>
      </c>
      <c r="DA45" s="636"/>
      <c r="DB45" s="636"/>
      <c r="DC45" s="637"/>
      <c r="DD45" s="627">
        <v>2925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1107951</v>
      </c>
      <c r="CS46" s="622"/>
      <c r="CT46" s="622"/>
      <c r="CU46" s="622"/>
      <c r="CV46" s="622"/>
      <c r="CW46" s="622"/>
      <c r="CX46" s="622"/>
      <c r="CY46" s="623"/>
      <c r="CZ46" s="624">
        <v>12.8</v>
      </c>
      <c r="DA46" s="625"/>
      <c r="DB46" s="625"/>
      <c r="DC46" s="626"/>
      <c r="DD46" s="627">
        <v>208859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33388</v>
      </c>
      <c r="CS47" s="634"/>
      <c r="CT47" s="634"/>
      <c r="CU47" s="634"/>
      <c r="CV47" s="634"/>
      <c r="CW47" s="634"/>
      <c r="CX47" s="634"/>
      <c r="CY47" s="635"/>
      <c r="CZ47" s="624">
        <v>0.4</v>
      </c>
      <c r="DA47" s="636"/>
      <c r="DB47" s="636"/>
      <c r="DC47" s="637"/>
      <c r="DD47" s="627">
        <v>3469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8639198</v>
      </c>
      <c r="CS49" s="606"/>
      <c r="CT49" s="606"/>
      <c r="CU49" s="606"/>
      <c r="CV49" s="606"/>
      <c r="CW49" s="606"/>
      <c r="CX49" s="606"/>
      <c r="CY49" s="607"/>
      <c r="CZ49" s="608">
        <v>100</v>
      </c>
      <c r="DA49" s="609"/>
      <c r="DB49" s="609"/>
      <c r="DC49" s="610"/>
      <c r="DD49" s="611">
        <v>5725125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eSt9EUNUt0ng++nkKCELYNctUPFXn5y0FuxXwK7kGk7DoXCyYeZDBfnYfcba4rjImSTY9vG/nK4ecYo9BqgJGw==" saltValue="QDQ98g8BX323tytO02FpN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topLeftCell="A10" zoomScale="70" zoomScaleNormal="25" zoomScaleSheetLayoutView="70" workbookViewId="0">
      <selection activeCell="AA33" sqref="AA33:AE3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8916</v>
      </c>
      <c r="R7" s="1103"/>
      <c r="S7" s="1103"/>
      <c r="T7" s="1103"/>
      <c r="U7" s="1103"/>
      <c r="V7" s="1103">
        <v>8639</v>
      </c>
      <c r="W7" s="1103"/>
      <c r="X7" s="1103"/>
      <c r="Y7" s="1103"/>
      <c r="Z7" s="1103"/>
      <c r="AA7" s="1103">
        <v>277</v>
      </c>
      <c r="AB7" s="1103"/>
      <c r="AC7" s="1103"/>
      <c r="AD7" s="1103"/>
      <c r="AE7" s="1104"/>
      <c r="AF7" s="1105">
        <v>244</v>
      </c>
      <c r="AG7" s="1106"/>
      <c r="AH7" s="1106"/>
      <c r="AI7" s="1106"/>
      <c r="AJ7" s="1107"/>
      <c r="AK7" s="1108">
        <v>643</v>
      </c>
      <c r="AL7" s="1109"/>
      <c r="AM7" s="1109"/>
      <c r="AN7" s="1109"/>
      <c r="AO7" s="1109"/>
      <c r="AP7" s="1109">
        <v>7399</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560</v>
      </c>
      <c r="BT7" s="1100"/>
      <c r="BU7" s="1100"/>
      <c r="BV7" s="1100"/>
      <c r="BW7" s="1100"/>
      <c r="BX7" s="1100"/>
      <c r="BY7" s="1100"/>
      <c r="BZ7" s="1100"/>
      <c r="CA7" s="1100"/>
      <c r="CB7" s="1100"/>
      <c r="CC7" s="1100"/>
      <c r="CD7" s="1100"/>
      <c r="CE7" s="1100"/>
      <c r="CF7" s="1100"/>
      <c r="CG7" s="1112"/>
      <c r="CH7" s="1096">
        <v>0</v>
      </c>
      <c r="CI7" s="1097"/>
      <c r="CJ7" s="1097"/>
      <c r="CK7" s="1097"/>
      <c r="CL7" s="1098"/>
      <c r="CM7" s="1096">
        <v>206</v>
      </c>
      <c r="CN7" s="1097"/>
      <c r="CO7" s="1097"/>
      <c r="CP7" s="1097"/>
      <c r="CQ7" s="1098"/>
      <c r="CR7" s="1096">
        <v>146</v>
      </c>
      <c r="CS7" s="1097"/>
      <c r="CT7" s="1097"/>
      <c r="CU7" s="1097"/>
      <c r="CV7" s="1098"/>
      <c r="CW7" s="1096" t="s">
        <v>545</v>
      </c>
      <c r="CX7" s="1097"/>
      <c r="CY7" s="1097"/>
      <c r="CZ7" s="1097"/>
      <c r="DA7" s="1098"/>
      <c r="DB7" s="1096" t="s">
        <v>486</v>
      </c>
      <c r="DC7" s="1097"/>
      <c r="DD7" s="1097"/>
      <c r="DE7" s="1097"/>
      <c r="DF7" s="1098"/>
      <c r="DG7" s="1096" t="s">
        <v>486</v>
      </c>
      <c r="DH7" s="1097"/>
      <c r="DI7" s="1097"/>
      <c r="DJ7" s="1097"/>
      <c r="DK7" s="1098"/>
      <c r="DL7" s="1096" t="s">
        <v>486</v>
      </c>
      <c r="DM7" s="1097"/>
      <c r="DN7" s="1097"/>
      <c r="DO7" s="1097"/>
      <c r="DP7" s="1098"/>
      <c r="DQ7" s="1096" t="s">
        <v>486</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561</v>
      </c>
      <c r="BT8" s="993"/>
      <c r="BU8" s="993"/>
      <c r="BV8" s="993"/>
      <c r="BW8" s="993"/>
      <c r="BX8" s="993"/>
      <c r="BY8" s="993"/>
      <c r="BZ8" s="993"/>
      <c r="CA8" s="993"/>
      <c r="CB8" s="993"/>
      <c r="CC8" s="993"/>
      <c r="CD8" s="993"/>
      <c r="CE8" s="993"/>
      <c r="CF8" s="993"/>
      <c r="CG8" s="1014"/>
      <c r="CH8" s="989">
        <v>1</v>
      </c>
      <c r="CI8" s="990"/>
      <c r="CJ8" s="990"/>
      <c r="CK8" s="990"/>
      <c r="CL8" s="991"/>
      <c r="CM8" s="989">
        <v>178</v>
      </c>
      <c r="CN8" s="990"/>
      <c r="CO8" s="990"/>
      <c r="CP8" s="990"/>
      <c r="CQ8" s="991"/>
      <c r="CR8" s="989">
        <v>16</v>
      </c>
      <c r="CS8" s="990"/>
      <c r="CT8" s="990"/>
      <c r="CU8" s="990"/>
      <c r="CV8" s="991"/>
      <c r="CW8" s="989" t="s">
        <v>545</v>
      </c>
      <c r="CX8" s="990"/>
      <c r="CY8" s="990"/>
      <c r="CZ8" s="990"/>
      <c r="DA8" s="991"/>
      <c r="DB8" s="989" t="s">
        <v>486</v>
      </c>
      <c r="DC8" s="990"/>
      <c r="DD8" s="990"/>
      <c r="DE8" s="990"/>
      <c r="DF8" s="991"/>
      <c r="DG8" s="989" t="s">
        <v>486</v>
      </c>
      <c r="DH8" s="990"/>
      <c r="DI8" s="990"/>
      <c r="DJ8" s="990"/>
      <c r="DK8" s="991"/>
      <c r="DL8" s="989" t="s">
        <v>486</v>
      </c>
      <c r="DM8" s="990"/>
      <c r="DN8" s="990"/>
      <c r="DO8" s="990"/>
      <c r="DP8" s="991"/>
      <c r="DQ8" s="989" t="s">
        <v>486</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562</v>
      </c>
      <c r="BT9" s="993"/>
      <c r="BU9" s="993"/>
      <c r="BV9" s="993"/>
      <c r="BW9" s="993"/>
      <c r="BX9" s="993"/>
      <c r="BY9" s="993"/>
      <c r="BZ9" s="993"/>
      <c r="CA9" s="993"/>
      <c r="CB9" s="993"/>
      <c r="CC9" s="993"/>
      <c r="CD9" s="993"/>
      <c r="CE9" s="993"/>
      <c r="CF9" s="993"/>
      <c r="CG9" s="1014"/>
      <c r="CH9" s="989">
        <v>3</v>
      </c>
      <c r="CI9" s="990"/>
      <c r="CJ9" s="990"/>
      <c r="CK9" s="990"/>
      <c r="CL9" s="991"/>
      <c r="CM9" s="989">
        <v>17</v>
      </c>
      <c r="CN9" s="990"/>
      <c r="CO9" s="990"/>
      <c r="CP9" s="990"/>
      <c r="CQ9" s="991"/>
      <c r="CR9" s="989">
        <v>34</v>
      </c>
      <c r="CS9" s="990"/>
      <c r="CT9" s="990"/>
      <c r="CU9" s="990"/>
      <c r="CV9" s="991"/>
      <c r="CW9" s="989" t="s">
        <v>545</v>
      </c>
      <c r="CX9" s="990"/>
      <c r="CY9" s="990"/>
      <c r="CZ9" s="990"/>
      <c r="DA9" s="991"/>
      <c r="DB9" s="989" t="s">
        <v>486</v>
      </c>
      <c r="DC9" s="990"/>
      <c r="DD9" s="990"/>
      <c r="DE9" s="990"/>
      <c r="DF9" s="991"/>
      <c r="DG9" s="989" t="s">
        <v>486</v>
      </c>
      <c r="DH9" s="990"/>
      <c r="DI9" s="990"/>
      <c r="DJ9" s="990"/>
      <c r="DK9" s="991"/>
      <c r="DL9" s="989" t="s">
        <v>486</v>
      </c>
      <c r="DM9" s="990"/>
      <c r="DN9" s="990"/>
      <c r="DO9" s="990"/>
      <c r="DP9" s="991"/>
      <c r="DQ9" s="989" t="s">
        <v>486</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563</v>
      </c>
      <c r="BT10" s="993"/>
      <c r="BU10" s="993"/>
      <c r="BV10" s="993"/>
      <c r="BW10" s="993"/>
      <c r="BX10" s="993"/>
      <c r="BY10" s="993"/>
      <c r="BZ10" s="993"/>
      <c r="CA10" s="993"/>
      <c r="CB10" s="993"/>
      <c r="CC10" s="993"/>
      <c r="CD10" s="993"/>
      <c r="CE10" s="993"/>
      <c r="CF10" s="993"/>
      <c r="CG10" s="1014"/>
      <c r="CH10" s="989">
        <v>2</v>
      </c>
      <c r="CI10" s="990"/>
      <c r="CJ10" s="990"/>
      <c r="CK10" s="990"/>
      <c r="CL10" s="991"/>
      <c r="CM10" s="989">
        <v>48</v>
      </c>
      <c r="CN10" s="990"/>
      <c r="CO10" s="990"/>
      <c r="CP10" s="990"/>
      <c r="CQ10" s="991"/>
      <c r="CR10" s="989">
        <v>43</v>
      </c>
      <c r="CS10" s="990"/>
      <c r="CT10" s="990"/>
      <c r="CU10" s="990"/>
      <c r="CV10" s="991"/>
      <c r="CW10" s="989" t="s">
        <v>545</v>
      </c>
      <c r="CX10" s="990"/>
      <c r="CY10" s="990"/>
      <c r="CZ10" s="990"/>
      <c r="DA10" s="991"/>
      <c r="DB10" s="989" t="s">
        <v>486</v>
      </c>
      <c r="DC10" s="990"/>
      <c r="DD10" s="990"/>
      <c r="DE10" s="990"/>
      <c r="DF10" s="991"/>
      <c r="DG10" s="989" t="s">
        <v>486</v>
      </c>
      <c r="DH10" s="990"/>
      <c r="DI10" s="990"/>
      <c r="DJ10" s="990"/>
      <c r="DK10" s="991"/>
      <c r="DL10" s="989" t="s">
        <v>486</v>
      </c>
      <c r="DM10" s="990"/>
      <c r="DN10" s="990"/>
      <c r="DO10" s="990"/>
      <c r="DP10" s="991"/>
      <c r="DQ10" s="989" t="s">
        <v>486</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564</v>
      </c>
      <c r="BT11" s="993"/>
      <c r="BU11" s="993"/>
      <c r="BV11" s="993"/>
      <c r="BW11" s="993"/>
      <c r="BX11" s="993"/>
      <c r="BY11" s="993"/>
      <c r="BZ11" s="993"/>
      <c r="CA11" s="993"/>
      <c r="CB11" s="993"/>
      <c r="CC11" s="993"/>
      <c r="CD11" s="993"/>
      <c r="CE11" s="993"/>
      <c r="CF11" s="993"/>
      <c r="CG11" s="1014"/>
      <c r="CH11" s="989">
        <v>2</v>
      </c>
      <c r="CI11" s="990"/>
      <c r="CJ11" s="990"/>
      <c r="CK11" s="990"/>
      <c r="CL11" s="991"/>
      <c r="CM11" s="989">
        <v>43</v>
      </c>
      <c r="CN11" s="990"/>
      <c r="CO11" s="990"/>
      <c r="CP11" s="990"/>
      <c r="CQ11" s="991"/>
      <c r="CR11" s="989">
        <v>26</v>
      </c>
      <c r="CS11" s="990"/>
      <c r="CT11" s="990"/>
      <c r="CU11" s="990"/>
      <c r="CV11" s="991"/>
      <c r="CW11" s="989" t="s">
        <v>545</v>
      </c>
      <c r="CX11" s="990"/>
      <c r="CY11" s="990"/>
      <c r="CZ11" s="990"/>
      <c r="DA11" s="991"/>
      <c r="DB11" s="989" t="s">
        <v>486</v>
      </c>
      <c r="DC11" s="990"/>
      <c r="DD11" s="990"/>
      <c r="DE11" s="990"/>
      <c r="DF11" s="991"/>
      <c r="DG11" s="989" t="s">
        <v>486</v>
      </c>
      <c r="DH11" s="990"/>
      <c r="DI11" s="990"/>
      <c r="DJ11" s="990"/>
      <c r="DK11" s="991"/>
      <c r="DL11" s="989" t="s">
        <v>486</v>
      </c>
      <c r="DM11" s="990"/>
      <c r="DN11" s="990"/>
      <c r="DO11" s="990"/>
      <c r="DP11" s="991"/>
      <c r="DQ11" s="989" t="s">
        <v>486</v>
      </c>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t="s">
        <v>565</v>
      </c>
      <c r="BT12" s="993"/>
      <c r="BU12" s="993"/>
      <c r="BV12" s="993"/>
      <c r="BW12" s="993"/>
      <c r="BX12" s="993"/>
      <c r="BY12" s="993"/>
      <c r="BZ12" s="993"/>
      <c r="CA12" s="993"/>
      <c r="CB12" s="993"/>
      <c r="CC12" s="993"/>
      <c r="CD12" s="993"/>
      <c r="CE12" s="993"/>
      <c r="CF12" s="993"/>
      <c r="CG12" s="1014"/>
      <c r="CH12" s="989">
        <v>12</v>
      </c>
      <c r="CI12" s="990"/>
      <c r="CJ12" s="990"/>
      <c r="CK12" s="990"/>
      <c r="CL12" s="991"/>
      <c r="CM12" s="989">
        <v>77</v>
      </c>
      <c r="CN12" s="990"/>
      <c r="CO12" s="990"/>
      <c r="CP12" s="990"/>
      <c r="CQ12" s="991"/>
      <c r="CR12" s="989">
        <v>30</v>
      </c>
      <c r="CS12" s="990"/>
      <c r="CT12" s="990"/>
      <c r="CU12" s="990"/>
      <c r="CV12" s="991"/>
      <c r="CW12" s="989" t="s">
        <v>545</v>
      </c>
      <c r="CX12" s="990"/>
      <c r="CY12" s="990"/>
      <c r="CZ12" s="990"/>
      <c r="DA12" s="991"/>
      <c r="DB12" s="989" t="s">
        <v>486</v>
      </c>
      <c r="DC12" s="990"/>
      <c r="DD12" s="990"/>
      <c r="DE12" s="990"/>
      <c r="DF12" s="991"/>
      <c r="DG12" s="989" t="s">
        <v>486</v>
      </c>
      <c r="DH12" s="990"/>
      <c r="DI12" s="990"/>
      <c r="DJ12" s="990"/>
      <c r="DK12" s="991"/>
      <c r="DL12" s="989" t="s">
        <v>486</v>
      </c>
      <c r="DM12" s="990"/>
      <c r="DN12" s="990"/>
      <c r="DO12" s="990"/>
      <c r="DP12" s="991"/>
      <c r="DQ12" s="989" t="s">
        <v>486</v>
      </c>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v>8916</v>
      </c>
      <c r="R23" s="1061"/>
      <c r="S23" s="1061"/>
      <c r="T23" s="1061"/>
      <c r="U23" s="1061"/>
      <c r="V23" s="1061">
        <v>8639</v>
      </c>
      <c r="W23" s="1061"/>
      <c r="X23" s="1061"/>
      <c r="Y23" s="1061"/>
      <c r="Z23" s="1061"/>
      <c r="AA23" s="1061">
        <v>277</v>
      </c>
      <c r="AB23" s="1061"/>
      <c r="AC23" s="1061"/>
      <c r="AD23" s="1061"/>
      <c r="AE23" s="1068"/>
      <c r="AF23" s="1069">
        <v>244</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1134</v>
      </c>
      <c r="R28" s="1051"/>
      <c r="S28" s="1051"/>
      <c r="T28" s="1051"/>
      <c r="U28" s="1051"/>
      <c r="V28" s="1051">
        <v>1126</v>
      </c>
      <c r="W28" s="1051"/>
      <c r="X28" s="1051"/>
      <c r="Y28" s="1051"/>
      <c r="Z28" s="1051"/>
      <c r="AA28" s="1051">
        <v>9</v>
      </c>
      <c r="AB28" s="1051"/>
      <c r="AC28" s="1051"/>
      <c r="AD28" s="1051"/>
      <c r="AE28" s="1052"/>
      <c r="AF28" s="1053">
        <v>9</v>
      </c>
      <c r="AG28" s="1051"/>
      <c r="AH28" s="1051"/>
      <c r="AI28" s="1051"/>
      <c r="AJ28" s="1054"/>
      <c r="AK28" s="1042">
        <v>107</v>
      </c>
      <c r="AL28" s="1043"/>
      <c r="AM28" s="1043"/>
      <c r="AN28" s="1043"/>
      <c r="AO28" s="1043"/>
      <c r="AP28" s="1043" t="s">
        <v>545</v>
      </c>
      <c r="AQ28" s="1043"/>
      <c r="AR28" s="1043"/>
      <c r="AS28" s="1043"/>
      <c r="AT28" s="1043"/>
      <c r="AU28" s="1043" t="s">
        <v>545</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v>1793</v>
      </c>
      <c r="R29" s="1039"/>
      <c r="S29" s="1039"/>
      <c r="T29" s="1039"/>
      <c r="U29" s="1039"/>
      <c r="V29" s="1039">
        <v>1733</v>
      </c>
      <c r="W29" s="1039"/>
      <c r="X29" s="1039"/>
      <c r="Y29" s="1039"/>
      <c r="Z29" s="1039"/>
      <c r="AA29" s="1039">
        <v>60</v>
      </c>
      <c r="AB29" s="1039"/>
      <c r="AC29" s="1039"/>
      <c r="AD29" s="1039"/>
      <c r="AE29" s="1040"/>
      <c r="AF29" s="1035">
        <v>60</v>
      </c>
      <c r="AG29" s="1036"/>
      <c r="AH29" s="1036"/>
      <c r="AI29" s="1036"/>
      <c r="AJ29" s="1037"/>
      <c r="AK29" s="980">
        <v>283</v>
      </c>
      <c r="AL29" s="971"/>
      <c r="AM29" s="971"/>
      <c r="AN29" s="971"/>
      <c r="AO29" s="971"/>
      <c r="AP29" s="971" t="s">
        <v>545</v>
      </c>
      <c r="AQ29" s="971"/>
      <c r="AR29" s="971"/>
      <c r="AS29" s="971"/>
      <c r="AT29" s="971"/>
      <c r="AU29" s="971" t="s">
        <v>545</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v>182</v>
      </c>
      <c r="R30" s="1039"/>
      <c r="S30" s="1039"/>
      <c r="T30" s="1039"/>
      <c r="U30" s="1039"/>
      <c r="V30" s="1039">
        <v>180</v>
      </c>
      <c r="W30" s="1039"/>
      <c r="X30" s="1039"/>
      <c r="Y30" s="1039"/>
      <c r="Z30" s="1039"/>
      <c r="AA30" s="1039">
        <v>3</v>
      </c>
      <c r="AB30" s="1039"/>
      <c r="AC30" s="1039"/>
      <c r="AD30" s="1039"/>
      <c r="AE30" s="1040"/>
      <c r="AF30" s="1035">
        <v>3</v>
      </c>
      <c r="AG30" s="1036"/>
      <c r="AH30" s="1036"/>
      <c r="AI30" s="1036"/>
      <c r="AJ30" s="1037"/>
      <c r="AK30" s="980">
        <v>51</v>
      </c>
      <c r="AL30" s="971"/>
      <c r="AM30" s="971"/>
      <c r="AN30" s="971"/>
      <c r="AO30" s="971"/>
      <c r="AP30" s="971" t="s">
        <v>545</v>
      </c>
      <c r="AQ30" s="971"/>
      <c r="AR30" s="971"/>
      <c r="AS30" s="971"/>
      <c r="AT30" s="971"/>
      <c r="AU30" s="971" t="s">
        <v>545</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391</v>
      </c>
      <c r="C31" s="1031"/>
      <c r="D31" s="1031"/>
      <c r="E31" s="1031"/>
      <c r="F31" s="1031"/>
      <c r="G31" s="1031"/>
      <c r="H31" s="1031"/>
      <c r="I31" s="1031"/>
      <c r="J31" s="1031"/>
      <c r="K31" s="1031"/>
      <c r="L31" s="1031"/>
      <c r="M31" s="1031"/>
      <c r="N31" s="1031"/>
      <c r="O31" s="1031"/>
      <c r="P31" s="1032"/>
      <c r="Q31" s="1038">
        <v>418</v>
      </c>
      <c r="R31" s="1039"/>
      <c r="S31" s="1039"/>
      <c r="T31" s="1039"/>
      <c r="U31" s="1039"/>
      <c r="V31" s="1039">
        <v>462</v>
      </c>
      <c r="W31" s="1039"/>
      <c r="X31" s="1039"/>
      <c r="Y31" s="1039"/>
      <c r="Z31" s="1039"/>
      <c r="AA31" s="1039">
        <v>-44</v>
      </c>
      <c r="AB31" s="1039"/>
      <c r="AC31" s="1039"/>
      <c r="AD31" s="1039"/>
      <c r="AE31" s="1040"/>
      <c r="AF31" s="1035">
        <v>80</v>
      </c>
      <c r="AG31" s="1036"/>
      <c r="AH31" s="1036"/>
      <c r="AI31" s="1036"/>
      <c r="AJ31" s="1037"/>
      <c r="AK31" s="980">
        <v>140</v>
      </c>
      <c r="AL31" s="971"/>
      <c r="AM31" s="971"/>
      <c r="AN31" s="971"/>
      <c r="AO31" s="971"/>
      <c r="AP31" s="971">
        <v>3034</v>
      </c>
      <c r="AQ31" s="971"/>
      <c r="AR31" s="971"/>
      <c r="AS31" s="971"/>
      <c r="AT31" s="971"/>
      <c r="AU31" s="971">
        <v>1369</v>
      </c>
      <c r="AV31" s="971"/>
      <c r="AW31" s="971"/>
      <c r="AX31" s="971"/>
      <c r="AY31" s="971"/>
      <c r="AZ31" s="1041"/>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v>295</v>
      </c>
      <c r="R32" s="1039"/>
      <c r="S32" s="1039"/>
      <c r="T32" s="1039"/>
      <c r="U32" s="1039"/>
      <c r="V32" s="1039">
        <v>302</v>
      </c>
      <c r="W32" s="1039"/>
      <c r="X32" s="1039"/>
      <c r="Y32" s="1039"/>
      <c r="Z32" s="1039"/>
      <c r="AA32" s="1039">
        <v>-6</v>
      </c>
      <c r="AB32" s="1039"/>
      <c r="AC32" s="1039"/>
      <c r="AD32" s="1039"/>
      <c r="AE32" s="1040"/>
      <c r="AF32" s="1035">
        <v>21</v>
      </c>
      <c r="AG32" s="1036"/>
      <c r="AH32" s="1036"/>
      <c r="AI32" s="1036"/>
      <c r="AJ32" s="1037"/>
      <c r="AK32" s="980">
        <v>130</v>
      </c>
      <c r="AL32" s="971"/>
      <c r="AM32" s="971"/>
      <c r="AN32" s="971"/>
      <c r="AO32" s="971"/>
      <c r="AP32" s="971">
        <v>657</v>
      </c>
      <c r="AQ32" s="971"/>
      <c r="AR32" s="971"/>
      <c r="AS32" s="971"/>
      <c r="AT32" s="971"/>
      <c r="AU32" s="971">
        <v>657</v>
      </c>
      <c r="AV32" s="971"/>
      <c r="AW32" s="971"/>
      <c r="AX32" s="971"/>
      <c r="AY32" s="971"/>
      <c r="AZ32" s="1041"/>
      <c r="BA32" s="1041"/>
      <c r="BB32" s="1041"/>
      <c r="BC32" s="1041"/>
      <c r="BD32" s="1041"/>
      <c r="BE32" s="972" t="s">
        <v>392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171</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546</v>
      </c>
      <c r="C68" s="986"/>
      <c r="D68" s="986"/>
      <c r="E68" s="986"/>
      <c r="F68" s="986"/>
      <c r="G68" s="986"/>
      <c r="H68" s="986"/>
      <c r="I68" s="986"/>
      <c r="J68" s="986"/>
      <c r="K68" s="986"/>
      <c r="L68" s="986"/>
      <c r="M68" s="986"/>
      <c r="N68" s="986"/>
      <c r="O68" s="986"/>
      <c r="P68" s="987"/>
      <c r="Q68" s="988">
        <v>170</v>
      </c>
      <c r="R68" s="982"/>
      <c r="S68" s="982"/>
      <c r="T68" s="982"/>
      <c r="U68" s="982"/>
      <c r="V68" s="982">
        <v>137</v>
      </c>
      <c r="W68" s="982"/>
      <c r="X68" s="982"/>
      <c r="Y68" s="982"/>
      <c r="Z68" s="982"/>
      <c r="AA68" s="982">
        <v>34</v>
      </c>
      <c r="AB68" s="982"/>
      <c r="AC68" s="982"/>
      <c r="AD68" s="982"/>
      <c r="AE68" s="982"/>
      <c r="AF68" s="982">
        <v>34</v>
      </c>
      <c r="AG68" s="982"/>
      <c r="AH68" s="982"/>
      <c r="AI68" s="982"/>
      <c r="AJ68" s="982"/>
      <c r="AK68" s="982" t="s">
        <v>545</v>
      </c>
      <c r="AL68" s="982"/>
      <c r="AM68" s="982"/>
      <c r="AN68" s="982"/>
      <c r="AO68" s="982"/>
      <c r="AP68" s="982" t="s">
        <v>545</v>
      </c>
      <c r="AQ68" s="982"/>
      <c r="AR68" s="982"/>
      <c r="AS68" s="982"/>
      <c r="AT68" s="982"/>
      <c r="AU68" s="982" t="s">
        <v>545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547</v>
      </c>
      <c r="C69" s="975"/>
      <c r="D69" s="975"/>
      <c r="E69" s="975"/>
      <c r="F69" s="975"/>
      <c r="G69" s="975"/>
      <c r="H69" s="975"/>
      <c r="I69" s="975"/>
      <c r="J69" s="975"/>
      <c r="K69" s="975"/>
      <c r="L69" s="975"/>
      <c r="M69" s="975"/>
      <c r="N69" s="975"/>
      <c r="O69" s="975"/>
      <c r="P69" s="976"/>
      <c r="Q69" s="977">
        <v>709</v>
      </c>
      <c r="R69" s="971"/>
      <c r="S69" s="971"/>
      <c r="T69" s="971"/>
      <c r="U69" s="971"/>
      <c r="V69" s="971">
        <v>687</v>
      </c>
      <c r="W69" s="971"/>
      <c r="X69" s="971"/>
      <c r="Y69" s="971"/>
      <c r="Z69" s="971"/>
      <c r="AA69" s="971">
        <v>23</v>
      </c>
      <c r="AB69" s="971"/>
      <c r="AC69" s="971"/>
      <c r="AD69" s="971"/>
      <c r="AE69" s="971"/>
      <c r="AF69" s="971">
        <v>13</v>
      </c>
      <c r="AG69" s="971"/>
      <c r="AH69" s="971"/>
      <c r="AI69" s="971"/>
      <c r="AJ69" s="971"/>
      <c r="AK69" s="971">
        <v>14</v>
      </c>
      <c r="AL69" s="971"/>
      <c r="AM69" s="971"/>
      <c r="AN69" s="971"/>
      <c r="AO69" s="971"/>
      <c r="AP69" s="971">
        <v>103</v>
      </c>
      <c r="AQ69" s="971"/>
      <c r="AR69" s="971"/>
      <c r="AS69" s="971"/>
      <c r="AT69" s="971"/>
      <c r="AU69" s="971">
        <v>30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548</v>
      </c>
      <c r="C70" s="975"/>
      <c r="D70" s="975"/>
      <c r="E70" s="975"/>
      <c r="F70" s="975"/>
      <c r="G70" s="975"/>
      <c r="H70" s="975"/>
      <c r="I70" s="975"/>
      <c r="J70" s="975"/>
      <c r="K70" s="975"/>
      <c r="L70" s="975"/>
      <c r="M70" s="975"/>
      <c r="N70" s="975"/>
      <c r="O70" s="975"/>
      <c r="P70" s="976"/>
      <c r="Q70" s="977">
        <v>813</v>
      </c>
      <c r="R70" s="971"/>
      <c r="S70" s="971"/>
      <c r="T70" s="971"/>
      <c r="U70" s="971"/>
      <c r="V70" s="971">
        <v>788</v>
      </c>
      <c r="W70" s="971"/>
      <c r="X70" s="971"/>
      <c r="Y70" s="971"/>
      <c r="Z70" s="971"/>
      <c r="AA70" s="971">
        <v>25</v>
      </c>
      <c r="AB70" s="971"/>
      <c r="AC70" s="971"/>
      <c r="AD70" s="971"/>
      <c r="AE70" s="971"/>
      <c r="AF70" s="971">
        <v>25</v>
      </c>
      <c r="AG70" s="971"/>
      <c r="AH70" s="971"/>
      <c r="AI70" s="971"/>
      <c r="AJ70" s="971"/>
      <c r="AK70" s="971">
        <v>6</v>
      </c>
      <c r="AL70" s="971"/>
      <c r="AM70" s="971"/>
      <c r="AN70" s="971"/>
      <c r="AO70" s="971"/>
      <c r="AP70" s="971" t="s">
        <v>545</v>
      </c>
      <c r="AQ70" s="971"/>
      <c r="AR70" s="971"/>
      <c r="AS70" s="971"/>
      <c r="AT70" s="971"/>
      <c r="AU70" s="971" t="s">
        <v>545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549</v>
      </c>
      <c r="C71" s="975"/>
      <c r="D71" s="975"/>
      <c r="E71" s="975"/>
      <c r="F71" s="975"/>
      <c r="G71" s="975"/>
      <c r="H71" s="975"/>
      <c r="I71" s="975"/>
      <c r="J71" s="975"/>
      <c r="K71" s="975"/>
      <c r="L71" s="975"/>
      <c r="M71" s="975"/>
      <c r="N71" s="975"/>
      <c r="O71" s="975"/>
      <c r="P71" s="976"/>
      <c r="Q71" s="977">
        <v>313</v>
      </c>
      <c r="R71" s="971"/>
      <c r="S71" s="971"/>
      <c r="T71" s="971"/>
      <c r="U71" s="971"/>
      <c r="V71" s="971">
        <v>294</v>
      </c>
      <c r="W71" s="971"/>
      <c r="X71" s="971"/>
      <c r="Y71" s="971"/>
      <c r="Z71" s="971"/>
      <c r="AA71" s="971">
        <v>19</v>
      </c>
      <c r="AB71" s="971"/>
      <c r="AC71" s="971"/>
      <c r="AD71" s="971"/>
      <c r="AE71" s="971"/>
      <c r="AF71" s="971">
        <v>19</v>
      </c>
      <c r="AG71" s="971"/>
      <c r="AH71" s="971"/>
      <c r="AI71" s="971"/>
      <c r="AJ71" s="971"/>
      <c r="AK71" s="971">
        <v>83</v>
      </c>
      <c r="AL71" s="971"/>
      <c r="AM71" s="971"/>
      <c r="AN71" s="971"/>
      <c r="AO71" s="971"/>
      <c r="AP71" s="971" t="s">
        <v>545</v>
      </c>
      <c r="AQ71" s="971"/>
      <c r="AR71" s="971"/>
      <c r="AS71" s="971"/>
      <c r="AT71" s="971"/>
      <c r="AU71" s="971" t="s">
        <v>545</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550</v>
      </c>
      <c r="C72" s="975"/>
      <c r="D72" s="975"/>
      <c r="E72" s="975"/>
      <c r="F72" s="975"/>
      <c r="G72" s="975"/>
      <c r="H72" s="975"/>
      <c r="I72" s="975"/>
      <c r="J72" s="975"/>
      <c r="K72" s="975"/>
      <c r="L72" s="975"/>
      <c r="M72" s="975"/>
      <c r="N72" s="975"/>
      <c r="O72" s="975"/>
      <c r="P72" s="976"/>
      <c r="Q72" s="977">
        <v>62</v>
      </c>
      <c r="R72" s="971"/>
      <c r="S72" s="971"/>
      <c r="T72" s="971"/>
      <c r="U72" s="971"/>
      <c r="V72" s="971">
        <v>61</v>
      </c>
      <c r="W72" s="971"/>
      <c r="X72" s="971"/>
      <c r="Y72" s="971"/>
      <c r="Z72" s="971"/>
      <c r="AA72" s="971">
        <v>1</v>
      </c>
      <c r="AB72" s="971"/>
      <c r="AC72" s="971"/>
      <c r="AD72" s="971"/>
      <c r="AE72" s="971"/>
      <c r="AF72" s="971">
        <v>1</v>
      </c>
      <c r="AG72" s="971"/>
      <c r="AH72" s="971"/>
      <c r="AI72" s="971"/>
      <c r="AJ72" s="971"/>
      <c r="AK72" s="971" t="s">
        <v>545</v>
      </c>
      <c r="AL72" s="971"/>
      <c r="AM72" s="971"/>
      <c r="AN72" s="971"/>
      <c r="AO72" s="971"/>
      <c r="AP72" s="971" t="s">
        <v>545</v>
      </c>
      <c r="AQ72" s="971"/>
      <c r="AR72" s="971"/>
      <c r="AS72" s="971"/>
      <c r="AT72" s="971"/>
      <c r="AU72" s="971" t="s">
        <v>545</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551</v>
      </c>
      <c r="C73" s="975"/>
      <c r="D73" s="975"/>
      <c r="E73" s="975"/>
      <c r="F73" s="975"/>
      <c r="G73" s="975"/>
      <c r="H73" s="975"/>
      <c r="I73" s="975"/>
      <c r="J73" s="975"/>
      <c r="K73" s="975"/>
      <c r="L73" s="975"/>
      <c r="M73" s="975"/>
      <c r="N73" s="975"/>
      <c r="O73" s="975"/>
      <c r="P73" s="976"/>
      <c r="Q73" s="977">
        <v>155</v>
      </c>
      <c r="R73" s="971"/>
      <c r="S73" s="971"/>
      <c r="T73" s="971"/>
      <c r="U73" s="971"/>
      <c r="V73" s="971">
        <v>153</v>
      </c>
      <c r="W73" s="971"/>
      <c r="X73" s="971"/>
      <c r="Y73" s="971"/>
      <c r="Z73" s="971"/>
      <c r="AA73" s="971">
        <v>3</v>
      </c>
      <c r="AB73" s="971"/>
      <c r="AC73" s="971"/>
      <c r="AD73" s="971"/>
      <c r="AE73" s="971"/>
      <c r="AF73" s="971">
        <v>3</v>
      </c>
      <c r="AG73" s="971"/>
      <c r="AH73" s="971"/>
      <c r="AI73" s="971"/>
      <c r="AJ73" s="971"/>
      <c r="AK73" s="971" t="s">
        <v>545</v>
      </c>
      <c r="AL73" s="971"/>
      <c r="AM73" s="971"/>
      <c r="AN73" s="971"/>
      <c r="AO73" s="971"/>
      <c r="AP73" s="971" t="s">
        <v>545</v>
      </c>
      <c r="AQ73" s="971"/>
      <c r="AR73" s="971"/>
      <c r="AS73" s="971"/>
      <c r="AT73" s="971"/>
      <c r="AU73" s="971" t="s">
        <v>545</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552</v>
      </c>
      <c r="C74" s="975"/>
      <c r="D74" s="975"/>
      <c r="E74" s="975"/>
      <c r="F74" s="975"/>
      <c r="G74" s="975"/>
      <c r="H74" s="975"/>
      <c r="I74" s="975"/>
      <c r="J74" s="975"/>
      <c r="K74" s="975"/>
      <c r="L74" s="975"/>
      <c r="M74" s="975"/>
      <c r="N74" s="975"/>
      <c r="O74" s="975"/>
      <c r="P74" s="976"/>
      <c r="Q74" s="977">
        <v>16</v>
      </c>
      <c r="R74" s="971"/>
      <c r="S74" s="971"/>
      <c r="T74" s="971"/>
      <c r="U74" s="971"/>
      <c r="V74" s="971">
        <v>14</v>
      </c>
      <c r="W74" s="971"/>
      <c r="X74" s="971"/>
      <c r="Y74" s="971"/>
      <c r="Z74" s="971"/>
      <c r="AA74" s="971">
        <v>2</v>
      </c>
      <c r="AB74" s="971"/>
      <c r="AC74" s="971"/>
      <c r="AD74" s="971"/>
      <c r="AE74" s="971"/>
      <c r="AF74" s="971">
        <v>2</v>
      </c>
      <c r="AG74" s="971"/>
      <c r="AH74" s="971"/>
      <c r="AI74" s="971"/>
      <c r="AJ74" s="971"/>
      <c r="AK74" s="971" t="s">
        <v>545</v>
      </c>
      <c r="AL74" s="971"/>
      <c r="AM74" s="971"/>
      <c r="AN74" s="971"/>
      <c r="AO74" s="971"/>
      <c r="AP74" s="971" t="s">
        <v>545</v>
      </c>
      <c r="AQ74" s="971"/>
      <c r="AR74" s="971"/>
      <c r="AS74" s="971"/>
      <c r="AT74" s="971"/>
      <c r="AU74" s="971" t="s">
        <v>545</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553</v>
      </c>
      <c r="C75" s="975"/>
      <c r="D75" s="975"/>
      <c r="E75" s="975"/>
      <c r="F75" s="975"/>
      <c r="G75" s="975"/>
      <c r="H75" s="975"/>
      <c r="I75" s="975"/>
      <c r="J75" s="975"/>
      <c r="K75" s="975"/>
      <c r="L75" s="975"/>
      <c r="M75" s="975"/>
      <c r="N75" s="975"/>
      <c r="O75" s="975"/>
      <c r="P75" s="976"/>
      <c r="Q75" s="978">
        <v>5869</v>
      </c>
      <c r="R75" s="979"/>
      <c r="S75" s="979"/>
      <c r="T75" s="979"/>
      <c r="U75" s="980"/>
      <c r="V75" s="981">
        <v>4818</v>
      </c>
      <c r="W75" s="979"/>
      <c r="X75" s="979"/>
      <c r="Y75" s="979"/>
      <c r="Z75" s="980"/>
      <c r="AA75" s="981">
        <v>1051</v>
      </c>
      <c r="AB75" s="979"/>
      <c r="AC75" s="979"/>
      <c r="AD75" s="979"/>
      <c r="AE75" s="980"/>
      <c r="AF75" s="981">
        <v>1051</v>
      </c>
      <c r="AG75" s="979"/>
      <c r="AH75" s="979"/>
      <c r="AI75" s="979"/>
      <c r="AJ75" s="980"/>
      <c r="AK75" s="981">
        <v>18</v>
      </c>
      <c r="AL75" s="979"/>
      <c r="AM75" s="979"/>
      <c r="AN75" s="979"/>
      <c r="AO75" s="980"/>
      <c r="AP75" s="981" t="s">
        <v>545</v>
      </c>
      <c r="AQ75" s="979"/>
      <c r="AR75" s="979"/>
      <c r="AS75" s="979"/>
      <c r="AT75" s="980"/>
      <c r="AU75" s="981" t="s">
        <v>545</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554</v>
      </c>
      <c r="C76" s="975"/>
      <c r="D76" s="975"/>
      <c r="E76" s="975"/>
      <c r="F76" s="975"/>
      <c r="G76" s="975"/>
      <c r="H76" s="975"/>
      <c r="I76" s="975"/>
      <c r="J76" s="975"/>
      <c r="K76" s="975"/>
      <c r="L76" s="975"/>
      <c r="M76" s="975"/>
      <c r="N76" s="975"/>
      <c r="O76" s="975"/>
      <c r="P76" s="976"/>
      <c r="Q76" s="978">
        <v>280</v>
      </c>
      <c r="R76" s="979"/>
      <c r="S76" s="979"/>
      <c r="T76" s="979"/>
      <c r="U76" s="980"/>
      <c r="V76" s="981">
        <v>269</v>
      </c>
      <c r="W76" s="979"/>
      <c r="X76" s="979"/>
      <c r="Y76" s="979"/>
      <c r="Z76" s="980"/>
      <c r="AA76" s="981">
        <v>11</v>
      </c>
      <c r="AB76" s="979"/>
      <c r="AC76" s="979"/>
      <c r="AD76" s="979"/>
      <c r="AE76" s="980"/>
      <c r="AF76" s="981">
        <v>11</v>
      </c>
      <c r="AG76" s="979"/>
      <c r="AH76" s="979"/>
      <c r="AI76" s="979"/>
      <c r="AJ76" s="980"/>
      <c r="AK76" s="981" t="s">
        <v>545</v>
      </c>
      <c r="AL76" s="979"/>
      <c r="AM76" s="979"/>
      <c r="AN76" s="979"/>
      <c r="AO76" s="980"/>
      <c r="AP76" s="981">
        <v>101</v>
      </c>
      <c r="AQ76" s="979"/>
      <c r="AR76" s="979"/>
      <c r="AS76" s="979"/>
      <c r="AT76" s="980"/>
      <c r="AU76" s="981">
        <v>5</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555</v>
      </c>
      <c r="C77" s="975"/>
      <c r="D77" s="975"/>
      <c r="E77" s="975"/>
      <c r="F77" s="975"/>
      <c r="G77" s="975"/>
      <c r="H77" s="975"/>
      <c r="I77" s="975"/>
      <c r="J77" s="975"/>
      <c r="K77" s="975"/>
      <c r="L77" s="975"/>
      <c r="M77" s="975"/>
      <c r="N77" s="975"/>
      <c r="O77" s="975"/>
      <c r="P77" s="976"/>
      <c r="Q77" s="978">
        <v>5</v>
      </c>
      <c r="R77" s="979"/>
      <c r="S77" s="979"/>
      <c r="T77" s="979"/>
      <c r="U77" s="980"/>
      <c r="V77" s="981">
        <v>3</v>
      </c>
      <c r="W77" s="979"/>
      <c r="X77" s="979"/>
      <c r="Y77" s="979"/>
      <c r="Z77" s="980"/>
      <c r="AA77" s="981">
        <v>2</v>
      </c>
      <c r="AB77" s="979"/>
      <c r="AC77" s="979"/>
      <c r="AD77" s="979"/>
      <c r="AE77" s="980"/>
      <c r="AF77" s="981">
        <v>2</v>
      </c>
      <c r="AG77" s="979"/>
      <c r="AH77" s="979"/>
      <c r="AI77" s="979"/>
      <c r="AJ77" s="980"/>
      <c r="AK77" s="981">
        <v>0</v>
      </c>
      <c r="AL77" s="979"/>
      <c r="AM77" s="979"/>
      <c r="AN77" s="979"/>
      <c r="AO77" s="980"/>
      <c r="AP77" s="981" t="s">
        <v>545</v>
      </c>
      <c r="AQ77" s="979"/>
      <c r="AR77" s="979"/>
      <c r="AS77" s="979"/>
      <c r="AT77" s="980"/>
      <c r="AU77" s="981" t="s">
        <v>545</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556</v>
      </c>
      <c r="C78" s="975"/>
      <c r="D78" s="975"/>
      <c r="E78" s="975"/>
      <c r="F78" s="975"/>
      <c r="G78" s="975"/>
      <c r="H78" s="975"/>
      <c r="I78" s="975"/>
      <c r="J78" s="975"/>
      <c r="K78" s="975"/>
      <c r="L78" s="975"/>
      <c r="M78" s="975"/>
      <c r="N78" s="975"/>
      <c r="O78" s="975"/>
      <c r="P78" s="976"/>
      <c r="Q78" s="977">
        <v>249</v>
      </c>
      <c r="R78" s="971"/>
      <c r="S78" s="971"/>
      <c r="T78" s="971"/>
      <c r="U78" s="971"/>
      <c r="V78" s="971">
        <v>153</v>
      </c>
      <c r="W78" s="971"/>
      <c r="X78" s="971"/>
      <c r="Y78" s="971"/>
      <c r="Z78" s="971"/>
      <c r="AA78" s="971">
        <v>96</v>
      </c>
      <c r="AB78" s="971"/>
      <c r="AC78" s="971"/>
      <c r="AD78" s="971"/>
      <c r="AE78" s="971"/>
      <c r="AF78" s="971">
        <v>96</v>
      </c>
      <c r="AG78" s="971"/>
      <c r="AH78" s="971"/>
      <c r="AI78" s="971"/>
      <c r="AJ78" s="971"/>
      <c r="AK78" s="971" t="s">
        <v>545</v>
      </c>
      <c r="AL78" s="971"/>
      <c r="AM78" s="971"/>
      <c r="AN78" s="971"/>
      <c r="AO78" s="971"/>
      <c r="AP78" s="971" t="s">
        <v>545</v>
      </c>
      <c r="AQ78" s="971"/>
      <c r="AR78" s="971"/>
      <c r="AS78" s="971"/>
      <c r="AT78" s="971"/>
      <c r="AU78" s="971" t="s">
        <v>545</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t="s">
        <v>557</v>
      </c>
      <c r="C79" s="975"/>
      <c r="D79" s="975"/>
      <c r="E79" s="975"/>
      <c r="F79" s="975"/>
      <c r="G79" s="975"/>
      <c r="H79" s="975"/>
      <c r="I79" s="975"/>
      <c r="J79" s="975"/>
      <c r="K79" s="975"/>
      <c r="L79" s="975"/>
      <c r="M79" s="975"/>
      <c r="N79" s="975"/>
      <c r="O79" s="975"/>
      <c r="P79" s="976"/>
      <c r="Q79" s="977">
        <v>38</v>
      </c>
      <c r="R79" s="971"/>
      <c r="S79" s="971"/>
      <c r="T79" s="971"/>
      <c r="U79" s="971"/>
      <c r="V79" s="971">
        <v>23</v>
      </c>
      <c r="W79" s="971"/>
      <c r="X79" s="971"/>
      <c r="Y79" s="971"/>
      <c r="Z79" s="971"/>
      <c r="AA79" s="971">
        <v>15</v>
      </c>
      <c r="AB79" s="971"/>
      <c r="AC79" s="971"/>
      <c r="AD79" s="971"/>
      <c r="AE79" s="971"/>
      <c r="AF79" s="971">
        <v>15</v>
      </c>
      <c r="AG79" s="971"/>
      <c r="AH79" s="971"/>
      <c r="AI79" s="971"/>
      <c r="AJ79" s="971"/>
      <c r="AK79" s="971" t="s">
        <v>545</v>
      </c>
      <c r="AL79" s="971"/>
      <c r="AM79" s="971"/>
      <c r="AN79" s="971"/>
      <c r="AO79" s="971"/>
      <c r="AP79" s="971" t="s">
        <v>545</v>
      </c>
      <c r="AQ79" s="971"/>
      <c r="AR79" s="971"/>
      <c r="AS79" s="971"/>
      <c r="AT79" s="971"/>
      <c r="AU79" s="971" t="s">
        <v>545</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t="s">
        <v>558</v>
      </c>
      <c r="C80" s="975"/>
      <c r="D80" s="975"/>
      <c r="E80" s="975"/>
      <c r="F80" s="975"/>
      <c r="G80" s="975"/>
      <c r="H80" s="975"/>
      <c r="I80" s="975"/>
      <c r="J80" s="975"/>
      <c r="K80" s="975"/>
      <c r="L80" s="975"/>
      <c r="M80" s="975"/>
      <c r="N80" s="975"/>
      <c r="O80" s="975"/>
      <c r="P80" s="976"/>
      <c r="Q80" s="977">
        <v>237</v>
      </c>
      <c r="R80" s="971"/>
      <c r="S80" s="971"/>
      <c r="T80" s="971"/>
      <c r="U80" s="971"/>
      <c r="V80" s="971">
        <v>234</v>
      </c>
      <c r="W80" s="971"/>
      <c r="X80" s="971"/>
      <c r="Y80" s="971"/>
      <c r="Z80" s="971"/>
      <c r="AA80" s="971">
        <v>4</v>
      </c>
      <c r="AB80" s="971"/>
      <c r="AC80" s="971"/>
      <c r="AD80" s="971"/>
      <c r="AE80" s="971"/>
      <c r="AF80" s="971">
        <v>4</v>
      </c>
      <c r="AG80" s="971"/>
      <c r="AH80" s="971"/>
      <c r="AI80" s="971"/>
      <c r="AJ80" s="971"/>
      <c r="AK80" s="971">
        <v>12</v>
      </c>
      <c r="AL80" s="971"/>
      <c r="AM80" s="971"/>
      <c r="AN80" s="971"/>
      <c r="AO80" s="971"/>
      <c r="AP80" s="971" t="s">
        <v>545</v>
      </c>
      <c r="AQ80" s="971"/>
      <c r="AR80" s="971"/>
      <c r="AS80" s="971"/>
      <c r="AT80" s="971"/>
      <c r="AU80" s="971" t="s">
        <v>545</v>
      </c>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t="s">
        <v>559</v>
      </c>
      <c r="C81" s="975"/>
      <c r="D81" s="975"/>
      <c r="E81" s="975"/>
      <c r="F81" s="975"/>
      <c r="G81" s="975"/>
      <c r="H81" s="975"/>
      <c r="I81" s="975"/>
      <c r="J81" s="975"/>
      <c r="K81" s="975"/>
      <c r="L81" s="975"/>
      <c r="M81" s="975"/>
      <c r="N81" s="975"/>
      <c r="O81" s="975"/>
      <c r="P81" s="976"/>
      <c r="Q81" s="977">
        <v>254366</v>
      </c>
      <c r="R81" s="971"/>
      <c r="S81" s="971"/>
      <c r="T81" s="971"/>
      <c r="U81" s="971"/>
      <c r="V81" s="971">
        <v>246438</v>
      </c>
      <c r="W81" s="971"/>
      <c r="X81" s="971"/>
      <c r="Y81" s="971"/>
      <c r="Z81" s="971"/>
      <c r="AA81" s="971">
        <v>7929</v>
      </c>
      <c r="AB81" s="971"/>
      <c r="AC81" s="971"/>
      <c r="AD81" s="971"/>
      <c r="AE81" s="971"/>
      <c r="AF81" s="971">
        <v>7525</v>
      </c>
      <c r="AG81" s="971"/>
      <c r="AH81" s="971"/>
      <c r="AI81" s="971"/>
      <c r="AJ81" s="971"/>
      <c r="AK81" s="971" t="s">
        <v>545</v>
      </c>
      <c r="AL81" s="971"/>
      <c r="AM81" s="971"/>
      <c r="AN81" s="971"/>
      <c r="AO81" s="971"/>
      <c r="AP81" s="971" t="s">
        <v>545</v>
      </c>
      <c r="AQ81" s="971"/>
      <c r="AR81" s="971"/>
      <c r="AS81" s="971"/>
      <c r="AT81" s="971"/>
      <c r="AU81" s="971" t="s">
        <v>545</v>
      </c>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30"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1218817</v>
      </c>
      <c r="AB110" s="889"/>
      <c r="AC110" s="889"/>
      <c r="AD110" s="889"/>
      <c r="AE110" s="890"/>
      <c r="AF110" s="891">
        <v>1214902</v>
      </c>
      <c r="AG110" s="889"/>
      <c r="AH110" s="889"/>
      <c r="AI110" s="889"/>
      <c r="AJ110" s="890"/>
      <c r="AK110" s="891">
        <v>1193104</v>
      </c>
      <c r="AL110" s="889"/>
      <c r="AM110" s="889"/>
      <c r="AN110" s="889"/>
      <c r="AO110" s="890"/>
      <c r="AP110" s="892">
        <v>30.5</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8371279</v>
      </c>
      <c r="BR110" s="842"/>
      <c r="BS110" s="842"/>
      <c r="BT110" s="842"/>
      <c r="BU110" s="842"/>
      <c r="BV110" s="842">
        <v>7732771</v>
      </c>
      <c r="BW110" s="842"/>
      <c r="BX110" s="842"/>
      <c r="BY110" s="842"/>
      <c r="BZ110" s="842"/>
      <c r="CA110" s="842">
        <v>7398546</v>
      </c>
      <c r="CB110" s="842"/>
      <c r="CC110" s="842"/>
      <c r="CD110" s="842"/>
      <c r="CE110" s="842"/>
      <c r="CF110" s="866">
        <v>188.8</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2434801</v>
      </c>
      <c r="BR112" s="817"/>
      <c r="BS112" s="817"/>
      <c r="BT112" s="817"/>
      <c r="BU112" s="817"/>
      <c r="BV112" s="817">
        <v>2230278</v>
      </c>
      <c r="BW112" s="817"/>
      <c r="BX112" s="817"/>
      <c r="BY112" s="817"/>
      <c r="BZ112" s="817"/>
      <c r="CA112" s="817">
        <v>2025467</v>
      </c>
      <c r="CB112" s="817"/>
      <c r="CC112" s="817"/>
      <c r="CD112" s="817"/>
      <c r="CE112" s="817"/>
      <c r="CF112" s="875">
        <v>51.7</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202861</v>
      </c>
      <c r="AB113" s="919"/>
      <c r="AC113" s="919"/>
      <c r="AD113" s="919"/>
      <c r="AE113" s="920"/>
      <c r="AF113" s="921">
        <v>198964</v>
      </c>
      <c r="AG113" s="919"/>
      <c r="AH113" s="919"/>
      <c r="AI113" s="919"/>
      <c r="AJ113" s="920"/>
      <c r="AK113" s="921">
        <v>178453</v>
      </c>
      <c r="AL113" s="919"/>
      <c r="AM113" s="919"/>
      <c r="AN113" s="919"/>
      <c r="AO113" s="920"/>
      <c r="AP113" s="922">
        <v>4.5999999999999996</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60143</v>
      </c>
      <c r="BR113" s="817"/>
      <c r="BS113" s="817"/>
      <c r="BT113" s="817"/>
      <c r="BU113" s="817"/>
      <c r="BV113" s="817">
        <v>51211</v>
      </c>
      <c r="BW113" s="817"/>
      <c r="BX113" s="817"/>
      <c r="BY113" s="817"/>
      <c r="BZ113" s="817"/>
      <c r="CA113" s="817">
        <v>35548</v>
      </c>
      <c r="CB113" s="817"/>
      <c r="CC113" s="817"/>
      <c r="CD113" s="817"/>
      <c r="CE113" s="817"/>
      <c r="CF113" s="875">
        <v>0.9</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7630</v>
      </c>
      <c r="AB114" s="780"/>
      <c r="AC114" s="780"/>
      <c r="AD114" s="780"/>
      <c r="AE114" s="781"/>
      <c r="AF114" s="782">
        <v>12367</v>
      </c>
      <c r="AG114" s="780"/>
      <c r="AH114" s="780"/>
      <c r="AI114" s="780"/>
      <c r="AJ114" s="781"/>
      <c r="AK114" s="782">
        <v>12369</v>
      </c>
      <c r="AL114" s="780"/>
      <c r="AM114" s="780"/>
      <c r="AN114" s="780"/>
      <c r="AO114" s="781"/>
      <c r="AP114" s="824">
        <v>0.3</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1212942</v>
      </c>
      <c r="BR114" s="817"/>
      <c r="BS114" s="817"/>
      <c r="BT114" s="817"/>
      <c r="BU114" s="817"/>
      <c r="BV114" s="817">
        <v>1199507</v>
      </c>
      <c r="BW114" s="817"/>
      <c r="BX114" s="817"/>
      <c r="BY114" s="817"/>
      <c r="BZ114" s="817"/>
      <c r="CA114" s="817">
        <v>1174942</v>
      </c>
      <c r="CB114" s="817"/>
      <c r="CC114" s="817"/>
      <c r="CD114" s="817"/>
      <c r="CE114" s="817"/>
      <c r="CF114" s="875">
        <v>30</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23</v>
      </c>
      <c r="AB116" s="780"/>
      <c r="AC116" s="780"/>
      <c r="AD116" s="780"/>
      <c r="AE116" s="781"/>
      <c r="AF116" s="782">
        <v>26</v>
      </c>
      <c r="AG116" s="780"/>
      <c r="AH116" s="780"/>
      <c r="AI116" s="780"/>
      <c r="AJ116" s="781"/>
      <c r="AK116" s="782">
        <v>120</v>
      </c>
      <c r="AL116" s="780"/>
      <c r="AM116" s="780"/>
      <c r="AN116" s="780"/>
      <c r="AO116" s="781"/>
      <c r="AP116" s="824">
        <v>0</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1429331</v>
      </c>
      <c r="AB117" s="903"/>
      <c r="AC117" s="903"/>
      <c r="AD117" s="903"/>
      <c r="AE117" s="904"/>
      <c r="AF117" s="905">
        <v>1426259</v>
      </c>
      <c r="AG117" s="903"/>
      <c r="AH117" s="903"/>
      <c r="AI117" s="903"/>
      <c r="AJ117" s="904"/>
      <c r="AK117" s="905">
        <v>1384046</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440</v>
      </c>
      <c r="BP119" s="878"/>
      <c r="BQ119" s="879">
        <v>12079165</v>
      </c>
      <c r="BR119" s="845"/>
      <c r="BS119" s="845"/>
      <c r="BT119" s="845"/>
      <c r="BU119" s="845"/>
      <c r="BV119" s="845">
        <v>11213767</v>
      </c>
      <c r="BW119" s="845"/>
      <c r="BX119" s="845"/>
      <c r="BY119" s="845"/>
      <c r="BZ119" s="845"/>
      <c r="CA119" s="845">
        <v>10634503</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3842147</v>
      </c>
      <c r="BR120" s="842"/>
      <c r="BS120" s="842"/>
      <c r="BT120" s="842"/>
      <c r="BU120" s="842"/>
      <c r="BV120" s="842">
        <v>3889356</v>
      </c>
      <c r="BW120" s="842"/>
      <c r="BX120" s="842"/>
      <c r="BY120" s="842"/>
      <c r="BZ120" s="842"/>
      <c r="CA120" s="842">
        <v>3852201</v>
      </c>
      <c r="CB120" s="842"/>
      <c r="CC120" s="842"/>
      <c r="CD120" s="842"/>
      <c r="CE120" s="842"/>
      <c r="CF120" s="866">
        <v>98.3</v>
      </c>
      <c r="CG120" s="867"/>
      <c r="CH120" s="867"/>
      <c r="CI120" s="867"/>
      <c r="CJ120" s="867"/>
      <c r="CK120" s="868" t="s">
        <v>444</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v>1721612</v>
      </c>
      <c r="DH120" s="842"/>
      <c r="DI120" s="842"/>
      <c r="DJ120" s="842"/>
      <c r="DK120" s="842"/>
      <c r="DL120" s="842">
        <v>1544683</v>
      </c>
      <c r="DM120" s="842"/>
      <c r="DN120" s="842"/>
      <c r="DO120" s="842"/>
      <c r="DP120" s="842"/>
      <c r="DQ120" s="842">
        <v>1368643</v>
      </c>
      <c r="DR120" s="842"/>
      <c r="DS120" s="842"/>
      <c r="DT120" s="842"/>
      <c r="DU120" s="842"/>
      <c r="DV120" s="843">
        <v>34.9</v>
      </c>
      <c r="DW120" s="843"/>
      <c r="DX120" s="843"/>
      <c r="DY120" s="843"/>
      <c r="DZ120" s="844"/>
    </row>
    <row r="121" spans="1:130" s="230"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656824</v>
      </c>
      <c r="DR121" s="817"/>
      <c r="DS121" s="817"/>
      <c r="DT121" s="817"/>
      <c r="DU121" s="817"/>
      <c r="DV121" s="794">
        <v>16.8</v>
      </c>
      <c r="DW121" s="794"/>
      <c r="DX121" s="794"/>
      <c r="DY121" s="794"/>
      <c r="DZ121" s="795"/>
    </row>
    <row r="122" spans="1:130" s="230"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7670635</v>
      </c>
      <c r="BR122" s="845"/>
      <c r="BS122" s="845"/>
      <c r="BT122" s="845"/>
      <c r="BU122" s="845"/>
      <c r="BV122" s="845">
        <v>7036535</v>
      </c>
      <c r="BW122" s="845"/>
      <c r="BX122" s="845"/>
      <c r="BY122" s="845"/>
      <c r="BZ122" s="845"/>
      <c r="CA122" s="845">
        <v>6693034</v>
      </c>
      <c r="CB122" s="845"/>
      <c r="CC122" s="845"/>
      <c r="CD122" s="845"/>
      <c r="CE122" s="845"/>
      <c r="CF122" s="846">
        <v>170.8</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448</v>
      </c>
      <c r="BP123" s="878"/>
      <c r="BQ123" s="832">
        <v>11512782</v>
      </c>
      <c r="BR123" s="833"/>
      <c r="BS123" s="833"/>
      <c r="BT123" s="833"/>
      <c r="BU123" s="833"/>
      <c r="BV123" s="833">
        <v>10925891</v>
      </c>
      <c r="BW123" s="833"/>
      <c r="BX123" s="833"/>
      <c r="BY123" s="833"/>
      <c r="BZ123" s="833"/>
      <c r="CA123" s="833">
        <v>10545235</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13.9</v>
      </c>
      <c r="BR124" s="831"/>
      <c r="BS124" s="831"/>
      <c r="BT124" s="831"/>
      <c r="BU124" s="831"/>
      <c r="BV124" s="831">
        <v>7.3</v>
      </c>
      <c r="BW124" s="831"/>
      <c r="BX124" s="831"/>
      <c r="BY124" s="831"/>
      <c r="BZ124" s="831"/>
      <c r="CA124" s="831">
        <v>2.2000000000000002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713189</v>
      </c>
      <c r="DH124" s="764"/>
      <c r="DI124" s="764"/>
      <c r="DJ124" s="764"/>
      <c r="DK124" s="765"/>
      <c r="DL124" s="766">
        <v>685595</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t="s">
        <v>122</v>
      </c>
      <c r="AB128" s="801"/>
      <c r="AC128" s="801"/>
      <c r="AD128" s="801"/>
      <c r="AE128" s="802"/>
      <c r="AF128" s="803">
        <v>125</v>
      </c>
      <c r="AG128" s="801"/>
      <c r="AH128" s="801"/>
      <c r="AI128" s="801"/>
      <c r="AJ128" s="802"/>
      <c r="AK128" s="803">
        <v>125</v>
      </c>
      <c r="AL128" s="801"/>
      <c r="AM128" s="801"/>
      <c r="AN128" s="801"/>
      <c r="AO128" s="802"/>
      <c r="AP128" s="804"/>
      <c r="AQ128" s="805"/>
      <c r="AR128" s="805"/>
      <c r="AS128" s="805"/>
      <c r="AT128" s="806"/>
      <c r="AU128" s="232"/>
      <c r="AV128" s="232"/>
      <c r="AW128" s="232"/>
      <c r="AX128" s="807" t="s">
        <v>462</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5170398</v>
      </c>
      <c r="AB129" s="780"/>
      <c r="AC129" s="780"/>
      <c r="AD129" s="780"/>
      <c r="AE129" s="781"/>
      <c r="AF129" s="782">
        <v>4986072</v>
      </c>
      <c r="AG129" s="780"/>
      <c r="AH129" s="780"/>
      <c r="AI129" s="780"/>
      <c r="AJ129" s="781"/>
      <c r="AK129" s="782">
        <v>4956072</v>
      </c>
      <c r="AL129" s="780"/>
      <c r="AM129" s="780"/>
      <c r="AN129" s="780"/>
      <c r="AO129" s="781"/>
      <c r="AP129" s="783"/>
      <c r="AQ129" s="784"/>
      <c r="AR129" s="784"/>
      <c r="AS129" s="784"/>
      <c r="AT129" s="785"/>
      <c r="AU129" s="233"/>
      <c r="AV129" s="233"/>
      <c r="AW129" s="233"/>
      <c r="AX129" s="751" t="s">
        <v>465</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1101514</v>
      </c>
      <c r="AB130" s="780"/>
      <c r="AC130" s="780"/>
      <c r="AD130" s="780"/>
      <c r="AE130" s="781"/>
      <c r="AF130" s="782">
        <v>1085910</v>
      </c>
      <c r="AG130" s="780"/>
      <c r="AH130" s="780"/>
      <c r="AI130" s="780"/>
      <c r="AJ130" s="781"/>
      <c r="AK130" s="782">
        <v>1038095</v>
      </c>
      <c r="AL130" s="780"/>
      <c r="AM130" s="780"/>
      <c r="AN130" s="780"/>
      <c r="AO130" s="781"/>
      <c r="AP130" s="783"/>
      <c r="AQ130" s="784"/>
      <c r="AR130" s="784"/>
      <c r="AS130" s="784"/>
      <c r="AT130" s="785"/>
      <c r="AU130" s="233"/>
      <c r="AV130" s="233"/>
      <c r="AW130" s="233"/>
      <c r="AX130" s="751" t="s">
        <v>468</v>
      </c>
      <c r="AY130" s="752"/>
      <c r="AZ130" s="752"/>
      <c r="BA130" s="752"/>
      <c r="BB130" s="752"/>
      <c r="BC130" s="752"/>
      <c r="BD130" s="752"/>
      <c r="BE130" s="753"/>
      <c r="BF130" s="754">
        <v>8.5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4068884</v>
      </c>
      <c r="AB131" s="764"/>
      <c r="AC131" s="764"/>
      <c r="AD131" s="764"/>
      <c r="AE131" s="765"/>
      <c r="AF131" s="766">
        <v>3900162</v>
      </c>
      <c r="AG131" s="764"/>
      <c r="AH131" s="764"/>
      <c r="AI131" s="764"/>
      <c r="AJ131" s="765"/>
      <c r="AK131" s="766">
        <v>3917977</v>
      </c>
      <c r="AL131" s="764"/>
      <c r="AM131" s="764"/>
      <c r="AN131" s="764"/>
      <c r="AO131" s="765"/>
      <c r="AP131" s="767"/>
      <c r="AQ131" s="768"/>
      <c r="AR131" s="768"/>
      <c r="AS131" s="768"/>
      <c r="AT131" s="769"/>
      <c r="AU131" s="233"/>
      <c r="AV131" s="233"/>
      <c r="AW131" s="233"/>
      <c r="AX131" s="729" t="s">
        <v>470</v>
      </c>
      <c r="AY131" s="730"/>
      <c r="AZ131" s="730"/>
      <c r="BA131" s="730"/>
      <c r="BB131" s="730"/>
      <c r="BC131" s="730"/>
      <c r="BD131" s="730"/>
      <c r="BE131" s="731"/>
      <c r="BF131" s="732">
        <v>2.2000000000000002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8.0566808979999998</v>
      </c>
      <c r="AB132" s="745"/>
      <c r="AC132" s="745"/>
      <c r="AD132" s="745"/>
      <c r="AE132" s="746"/>
      <c r="AF132" s="747">
        <v>8.7233299540000004</v>
      </c>
      <c r="AG132" s="745"/>
      <c r="AH132" s="745"/>
      <c r="AI132" s="745"/>
      <c r="AJ132" s="746"/>
      <c r="AK132" s="747">
        <v>8.8266470170000009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8.1</v>
      </c>
      <c r="AB133" s="724"/>
      <c r="AC133" s="724"/>
      <c r="AD133" s="724"/>
      <c r="AE133" s="725"/>
      <c r="AF133" s="723">
        <v>8</v>
      </c>
      <c r="AG133" s="724"/>
      <c r="AH133" s="724"/>
      <c r="AI133" s="724"/>
      <c r="AJ133" s="725"/>
      <c r="AK133" s="723">
        <v>8.5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rDLhgBcGyf+sSxoN9+mkjUvwqIkJIrNgiIblcerSh91HKZWtt4XTO9SyZUzmn/1HDJ4WMN2Bxz81SwzeQxc4g==" saltValue="POX/HySMxwBlQRJlQOeRX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J31" zoomScaleNormal="85" zoomScaleSheetLayoutView="100" workbookViewId="0">
      <selection activeCell="CN72" sqref="CN72"/>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zD9ISx94qReXUniIEjvXf0xsbXcGELUvRmjqZGIpWtcuUHR+z1VBNlInZKm+83EpOt/roShU/d+BJX9U8E2cGA==" saltValue="HtOLjQwx4K74YVoSY8xc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58"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4GTlND7CsK8a69yKtFo/GAhl1t8aLAyIr4wk0C2iEBvkQ4gHk3IF8hN/eDpWgFxhx4jk4G/1qjmMzoBwWgFVw==" saltValue="GXjdbDlNw1kTgjcg6p4NT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2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482</v>
      </c>
      <c r="AL9" s="1131"/>
      <c r="AM9" s="1131"/>
      <c r="AN9" s="1132"/>
      <c r="AO9" s="281">
        <v>1459356</v>
      </c>
      <c r="AP9" s="281">
        <v>173506</v>
      </c>
      <c r="AQ9" s="282">
        <v>143407</v>
      </c>
      <c r="AR9" s="283">
        <v>21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483</v>
      </c>
      <c r="AL10" s="1131"/>
      <c r="AM10" s="1131"/>
      <c r="AN10" s="1132"/>
      <c r="AO10" s="284">
        <v>291275</v>
      </c>
      <c r="AP10" s="284">
        <v>34630</v>
      </c>
      <c r="AQ10" s="285">
        <v>20271</v>
      </c>
      <c r="AR10" s="286">
        <v>70.8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484</v>
      </c>
      <c r="AL11" s="1131"/>
      <c r="AM11" s="1131"/>
      <c r="AN11" s="1132"/>
      <c r="AO11" s="284">
        <v>48498</v>
      </c>
      <c r="AP11" s="284">
        <v>5766</v>
      </c>
      <c r="AQ11" s="285">
        <v>1412</v>
      </c>
      <c r="AR11" s="286">
        <v>308.39999999999998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485</v>
      </c>
      <c r="AL12" s="1131"/>
      <c r="AM12" s="1131"/>
      <c r="AN12" s="1132"/>
      <c r="AO12" s="284" t="s">
        <v>486</v>
      </c>
      <c r="AP12" s="284" t="s">
        <v>486</v>
      </c>
      <c r="AQ12" s="285" t="s">
        <v>486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487</v>
      </c>
      <c r="AL13" s="1131"/>
      <c r="AM13" s="1131"/>
      <c r="AN13" s="1132"/>
      <c r="AO13" s="284">
        <v>22149</v>
      </c>
      <c r="AP13" s="284">
        <v>2633</v>
      </c>
      <c r="AQ13" s="285">
        <v>5234</v>
      </c>
      <c r="AR13" s="286">
        <v>-49.7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488</v>
      </c>
      <c r="AL14" s="1131"/>
      <c r="AM14" s="1131"/>
      <c r="AN14" s="1132"/>
      <c r="AO14" s="284">
        <v>50959</v>
      </c>
      <c r="AP14" s="284">
        <v>6059</v>
      </c>
      <c r="AQ14" s="285">
        <v>3337</v>
      </c>
      <c r="AR14" s="286">
        <v>81.599999999999994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489</v>
      </c>
      <c r="AL15" s="1134"/>
      <c r="AM15" s="1134"/>
      <c r="AN15" s="1135"/>
      <c r="AO15" s="284">
        <v>-192145</v>
      </c>
      <c r="AP15" s="284">
        <v>-22844</v>
      </c>
      <c r="AQ15" s="285">
        <v>-9830</v>
      </c>
      <c r="AR15" s="286">
        <v>132.4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1680092</v>
      </c>
      <c r="AP16" s="284">
        <v>199749</v>
      </c>
      <c r="AQ16" s="285">
        <v>163831</v>
      </c>
      <c r="AR16" s="286">
        <v>21.9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494</v>
      </c>
      <c r="AL21" s="1137"/>
      <c r="AM21" s="1137"/>
      <c r="AN21" s="1138"/>
      <c r="AO21" s="297">
        <v>18.309999999999999</v>
      </c>
      <c r="AP21" s="298">
        <v>14.18</v>
      </c>
      <c r="AQ21" s="299">
        <v>4.13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495</v>
      </c>
      <c r="AL22" s="1137"/>
      <c r="AM22" s="1137"/>
      <c r="AN22" s="1138"/>
      <c r="AO22" s="302">
        <v>95.6</v>
      </c>
      <c r="AP22" s="303">
        <v>95.4</v>
      </c>
      <c r="AQ22" s="304">
        <v>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499</v>
      </c>
      <c r="AL32" s="1121"/>
      <c r="AM32" s="1121"/>
      <c r="AN32" s="1122"/>
      <c r="AO32" s="312">
        <v>1193104</v>
      </c>
      <c r="AP32" s="312">
        <v>141850</v>
      </c>
      <c r="AQ32" s="313">
        <v>86321</v>
      </c>
      <c r="AR32" s="314">
        <v>64.3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500</v>
      </c>
      <c r="AL33" s="1121"/>
      <c r="AM33" s="1121"/>
      <c r="AN33" s="1122"/>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501</v>
      </c>
      <c r="AL34" s="1121"/>
      <c r="AM34" s="1121"/>
      <c r="AN34" s="1122"/>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502</v>
      </c>
      <c r="AL35" s="1121"/>
      <c r="AM35" s="1121"/>
      <c r="AN35" s="1122"/>
      <c r="AO35" s="312">
        <v>178453</v>
      </c>
      <c r="AP35" s="312">
        <v>21217</v>
      </c>
      <c r="AQ35" s="313">
        <v>18581</v>
      </c>
      <c r="AR35" s="314">
        <v>14.2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503</v>
      </c>
      <c r="AL36" s="1121"/>
      <c r="AM36" s="1121"/>
      <c r="AN36" s="1122"/>
      <c r="AO36" s="312">
        <v>12369</v>
      </c>
      <c r="AP36" s="312">
        <v>1471</v>
      </c>
      <c r="AQ36" s="313">
        <v>4521</v>
      </c>
      <c r="AR36" s="314">
        <v>-67.5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504</v>
      </c>
      <c r="AL37" s="1121"/>
      <c r="AM37" s="1121"/>
      <c r="AN37" s="1122"/>
      <c r="AO37" s="312" t="s">
        <v>486</v>
      </c>
      <c r="AP37" s="312" t="s">
        <v>486</v>
      </c>
      <c r="AQ37" s="313">
        <v>983</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505</v>
      </c>
      <c r="AL38" s="1124"/>
      <c r="AM38" s="1124"/>
      <c r="AN38" s="1125"/>
      <c r="AO38" s="315">
        <v>120</v>
      </c>
      <c r="AP38" s="315">
        <v>14</v>
      </c>
      <c r="AQ38" s="316">
        <v>20</v>
      </c>
      <c r="AR38" s="304">
        <v>-30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506</v>
      </c>
      <c r="AL39" s="1124"/>
      <c r="AM39" s="1124"/>
      <c r="AN39" s="1125"/>
      <c r="AO39" s="312">
        <v>-125</v>
      </c>
      <c r="AP39" s="312">
        <v>-15</v>
      </c>
      <c r="AQ39" s="313">
        <v>-4212</v>
      </c>
      <c r="AR39" s="314">
        <v>-99.6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507</v>
      </c>
      <c r="AL40" s="1121"/>
      <c r="AM40" s="1121"/>
      <c r="AN40" s="1122"/>
      <c r="AO40" s="312">
        <v>-1038095</v>
      </c>
      <c r="AP40" s="312">
        <v>-123421</v>
      </c>
      <c r="AQ40" s="313">
        <v>-70783</v>
      </c>
      <c r="AR40" s="314">
        <v>74.400000000000006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345826</v>
      </c>
      <c r="AP41" s="312">
        <v>41116</v>
      </c>
      <c r="AQ41" s="313">
        <v>35432</v>
      </c>
      <c r="AR41" s="314">
        <v>16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477</v>
      </c>
      <c r="AN49" s="1115" t="s">
        <v>510</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784713</v>
      </c>
      <c r="AN51" s="334">
        <v>85527</v>
      </c>
      <c r="AO51" s="335">
        <v>-30.1</v>
      </c>
      <c r="AP51" s="336">
        <v>145139</v>
      </c>
      <c r="AQ51" s="337">
        <v>19.5</v>
      </c>
      <c r="AR51" s="338">
        <v>-49.6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677520</v>
      </c>
      <c r="AN52" s="342">
        <v>73844</v>
      </c>
      <c r="AO52" s="343">
        <v>-16.600000000000001</v>
      </c>
      <c r="AP52" s="344">
        <v>83762</v>
      </c>
      <c r="AQ52" s="345">
        <v>33.1</v>
      </c>
      <c r="AR52" s="346">
        <v>-49.7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549526</v>
      </c>
      <c r="AN53" s="334">
        <v>61358</v>
      </c>
      <c r="AO53" s="335">
        <v>-28.3</v>
      </c>
      <c r="AP53" s="336">
        <v>125391</v>
      </c>
      <c r="AQ53" s="337">
        <v>-13.6</v>
      </c>
      <c r="AR53" s="338">
        <v>-14.7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425825</v>
      </c>
      <c r="AN54" s="342">
        <v>47546</v>
      </c>
      <c r="AO54" s="343">
        <v>-35.6</v>
      </c>
      <c r="AP54" s="344">
        <v>68516</v>
      </c>
      <c r="AQ54" s="345">
        <v>-18.2</v>
      </c>
      <c r="AR54" s="346">
        <v>-17.399999999999999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716000</v>
      </c>
      <c r="AN55" s="334">
        <v>82204</v>
      </c>
      <c r="AO55" s="335">
        <v>34</v>
      </c>
      <c r="AP55" s="336">
        <v>138402</v>
      </c>
      <c r="AQ55" s="337">
        <v>10.4</v>
      </c>
      <c r="AR55" s="338">
        <v>23.6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539892</v>
      </c>
      <c r="AN56" s="342">
        <v>61985</v>
      </c>
      <c r="AO56" s="343">
        <v>30.4</v>
      </c>
      <c r="AP56" s="344">
        <v>70652</v>
      </c>
      <c r="AQ56" s="345">
        <v>3.1</v>
      </c>
      <c r="AR56" s="346">
        <v>27.3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840276</v>
      </c>
      <c r="AN57" s="334">
        <v>97763</v>
      </c>
      <c r="AO57" s="335">
        <v>18.899999999999999</v>
      </c>
      <c r="AP57" s="336">
        <v>146367</v>
      </c>
      <c r="AQ57" s="337">
        <v>5.8</v>
      </c>
      <c r="AR57" s="338">
        <v>13.1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722985</v>
      </c>
      <c r="AN58" s="342">
        <v>84117</v>
      </c>
      <c r="AO58" s="343">
        <v>35.700000000000003</v>
      </c>
      <c r="AP58" s="344">
        <v>79441</v>
      </c>
      <c r="AQ58" s="345">
        <v>12.4</v>
      </c>
      <c r="AR58" s="346">
        <v>23.3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1277486</v>
      </c>
      <c r="AN59" s="334">
        <v>151883</v>
      </c>
      <c r="AO59" s="335">
        <v>55.4</v>
      </c>
      <c r="AP59" s="336">
        <v>165181</v>
      </c>
      <c r="AQ59" s="337">
        <v>12.9</v>
      </c>
      <c r="AR59" s="338">
        <v>42.5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1107951</v>
      </c>
      <c r="AN60" s="342">
        <v>131726</v>
      </c>
      <c r="AO60" s="343">
        <v>56.6</v>
      </c>
      <c r="AP60" s="344">
        <v>82246</v>
      </c>
      <c r="AQ60" s="345">
        <v>3.5</v>
      </c>
      <c r="AR60" s="346">
        <v>53.1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833600</v>
      </c>
      <c r="AN61" s="349">
        <v>95747</v>
      </c>
      <c r="AO61" s="350">
        <v>10</v>
      </c>
      <c r="AP61" s="351">
        <v>144096</v>
      </c>
      <c r="AQ61" s="352">
        <v>7</v>
      </c>
      <c r="AR61" s="338">
        <v>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694835</v>
      </c>
      <c r="AN62" s="342">
        <v>79844</v>
      </c>
      <c r="AO62" s="343">
        <v>14.1</v>
      </c>
      <c r="AP62" s="344">
        <v>76923</v>
      </c>
      <c r="AQ62" s="345">
        <v>6.8</v>
      </c>
      <c r="AR62" s="346">
        <v>7.3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mBJ2UTCpwbaXNFTdMSHuRWIsU1sYMdS6Uj2xnPM2QM9RyNkZupSZemqjOy6j5jTPTYD5X8x7ybRgoQC7oORMg==" saltValue="ybuvGEV9qdL4UYsnFvMfk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2" zoomScale="80" zoomScaleNormal="80" zoomScaleSheetLayoutView="55" workbookViewId="0">
      <selection activeCell="CQ91" sqref="CQ91"/>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0" spans="125:125" ht="13.5" hidden="1" customHeight="1" x14ac:dyDescent="0.15"/>
    <row r="121" spans="125:125" ht="13.5" hidden="1" customHeight="1" x14ac:dyDescent="0.15">
      <c r="DU121" s="259"/>
    </row>
  </sheetData>
  <sheetProtection algorithmName="SHA-512" hashValue="nmowYAZ8q2+OSDC9OM436J5OW6M2x14TeO78aLiRfcbKv7ldtjs+8R7xrlkJo3zqiCatGZHDw08nzTPcxz7Kgg==" saltValue="3L1ENttpseDd1HDYlb0F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7" zoomScale="75" zoomScaleNormal="75" zoomScaleSheetLayoutView="55" workbookViewId="0">
      <selection activeCell="DC71" sqref="DC71"/>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QTJ3oZ0Cj4aTtXVBw7NbIzk0VTMhuc98Vfl8b4IBh4fMU6OkU1oq2ssFZqasreEAibXWu1DL1++mTDG3FGCjaQ==" saltValue="iZ/G2AMOK6ZefW+r4gao8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7"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47.14</v>
      </c>
      <c r="G47" s="12">
        <v>45.48</v>
      </c>
      <c r="H47" s="12">
        <v>43.27</v>
      </c>
      <c r="I47" s="12">
        <v>41.13</v>
      </c>
      <c r="J47" s="13">
        <v>39.299999999999997</v>
      </c>
    </row>
    <row r="48" spans="2:10" ht="57.75" customHeight="1" x14ac:dyDescent="0.15">
      <c r="B48" s="14"/>
      <c r="C48" s="1141" t="s">
        <v>4</v>
      </c>
      <c r="D48" s="1141"/>
      <c r="E48" s="1142"/>
      <c r="F48" s="15">
        <v>3.37</v>
      </c>
      <c r="G48" s="16">
        <v>3.31</v>
      </c>
      <c r="H48" s="16">
        <v>4.93</v>
      </c>
      <c r="I48" s="16">
        <v>4.1500000000000004</v>
      </c>
      <c r="J48" s="17">
        <v>4.93</v>
      </c>
    </row>
    <row r="49" spans="2:10" ht="57.75" customHeight="1" thickBot="1" x14ac:dyDescent="0.2">
      <c r="B49" s="18"/>
      <c r="C49" s="1143" t="s">
        <v>5</v>
      </c>
      <c r="D49" s="1143"/>
      <c r="E49" s="1144"/>
      <c r="F49" s="19" t="s">
        <v>529</v>
      </c>
      <c r="G49" s="20">
        <v>0.17</v>
      </c>
      <c r="H49" s="20">
        <v>1.73</v>
      </c>
      <c r="I49" s="20" t="s">
        <v>530</v>
      </c>
      <c r="J49" s="21" t="s">
        <v>531</v>
      </c>
    </row>
    <row r="50" spans="2:10" x14ac:dyDescent="0.15"/>
  </sheetData>
  <sheetProtection algorithmName="SHA-512" hashValue="zgMK6kXGcsF+EeON5+gc3w1xWO5bBFwpXcozbItAjAln1MTP5QekY5LLRdK62cmX8LYjdVgUNmzY7gWpdDFbvg==" saltValue="CB9m/HTXls5OEcuCset8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