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8717F7F3-A20D-459F-AF6C-ED3175340329}"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P23" i="12"/>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s="1"/>
  <c r="U35" i="10" s="1"/>
  <c r="U36" i="10" s="1"/>
  <c r="AM34" i="10" l="1"/>
  <c r="AM35" i="10" s="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<sst xmlns="http://schemas.openxmlformats.org/spreadsheetml/2006/main" count="1128" uniqueCount="563">
  <si>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</si>
  <si>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</si>
  <si>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</si>
  <si>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</si>
  <si>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</si>
  <si>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</si>
  <si>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</si>
  <si>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</si>
  <si>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</si>
  <si>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</si>
  <si>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</si>
  <si>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</si>
  <si>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</si>
  <si>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</si>
  <si>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</si>
  <si>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</si>
  <si>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</si>
  <si>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</si>
  <si>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</si>
  <si>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</si>
  <si>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</si>
  <si>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</si>
  <si>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</si>
  <si>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</si>
  <si>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</si>
  <si>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</si>
  <si>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</si>
  <si>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</si>
  <si>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</si>
  <si>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</si>
  <si>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</si>
  <si>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</si>
  <si>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</si>
  <si>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</si>
  <si>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</si>
  <si>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</si>
  <si>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</si>
  <si>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</si>
  <si>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</si>
  <si>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</si>
  <si>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</si>
  <si>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</si>
  <si>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</si>
  <si>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</si>
  <si>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</si>
  <si>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</si>
  <si>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</si>
  <si>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</si>
  <si>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</si>
  <si>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</si>
  <si>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</si>
  <si>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</si>
  <si>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</si>
  <si>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</si>
  <si>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</si>
  <si>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</si>
  <si>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</si>
  <si>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</si>
  <si>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</si>
  <si>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</si>
  <si>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</si>
  <si>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</si>
  <si>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</si>
  <si>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</si>
  <si>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</si>
  <si>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</si>
  <si>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</si>
  <si>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</si>
  <si>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</si>
  <si>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</si>
  <si>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</si>
  <si>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</si>
  <si>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</si>
  <si>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</si>
  <si>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</si>
  <si>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</si>
  <si>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</si>
  <si>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</si>
  <si>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</si>
  <si>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</si>
  <si>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</si>
  <si>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</si>
  <si>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</si>
  <si>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</si>
  <si>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</si>
  <si>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</si>
  <si>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</si>
  <si>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</si>
  <si>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</si>
  <si>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</si>
  <si>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</si>
  <si>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</si>
  <si>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</si>
  <si>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</si>
  <si>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</si>
  <si>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</si>
  <si>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</si>
  <si>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</si>
  <si>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</si>
  <si>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</si>
  <si>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</si>
  <si>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</si>
  <si>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</si>
  <si>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</si>
  <si>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</si>
  <si>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</si>
  <si>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</si>
  <si>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</si>
  <si>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</si>
  <si>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</si>
  <si>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</si>
  <si>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</si>
  <si>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</si>
  <si>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</si>
  <si>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</si>
  <si>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</si>
  <si>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</si>
  <si>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</si>
  <si>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</si>
  <si>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</si>
  <si>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</si>
  <si>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</si>
  <si>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</si>
  <si>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</si>
  <si>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</si>
  <si>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</si>
  <si>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</si>
  <si>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</si>
  <si>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</si>
  <si>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</si>
  <si>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</si>
  <si>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</si>
  <si>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</si>
  <si>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</si>
  <si>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</si>
  <si>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</si>
  <si>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</si>
  <si>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</si>
  <si>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</si>
  <si>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</si>
  <si>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</si>
  <si>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</si>
  <si>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</si>
  <si>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</si>
  <si>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</si>
  <si>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</si>
  <si>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</si>
  <si>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</si>
  <si>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</si>
  <si>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</si>
  <si>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</si>
  <si>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</si>
  <si>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</si>
  <si>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</si>
  <si>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</si>
  <si>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</si>
  <si>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</si>
  <si>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</si>
  <si>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</si>
  <si>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</si>
  <si>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</si>
  <si>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</si>
  <si>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</si>
  <si>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</si>
  <si>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</si>
  <si>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</si>
  <si>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</si>
  <si>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</si>
  <si>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</si>
  <si>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</si>
  <si>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</si>
  <si>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</si>
  <si>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</si>
  <si>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</si>
  <si>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</si>
  <si>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</si>
  <si>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</si>
  <si>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</si>
  <si>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</si>
  <si>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</si>
  <si>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</si>
  <si>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</si>
  <si>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</si>
  <si>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</si>
  <si>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</si>
  <si>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</si>
  <si>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</si>
  <si>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</si>
  <si>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</si>
  <si>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</si>
  <si>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</si>
  <si>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</si>
  <si>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</si>
  <si>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</si>
  <si>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</si>
  <si>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</si>
  <si>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</si>
  <si>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</si>
  <si>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</si>
  <si>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</si>
  <si>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</si>
  <si>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</si>
  <si>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三重県東員町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</si>
  <si>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</si>
  <si>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</si>
  <si>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</si>
  <si>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</si>
  <si>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</si>
  <si>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</si>
  <si>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</si>
  <si>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</si>
  <si>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</si>
  <si>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</si>
  <si>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</si>
  <si>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</si>
  <si>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</si>
  <si>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</si>
  <si>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</si>
  <si>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</si>
  <si>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</si>
  <si>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</si>
  <si>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</si>
  <si>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</si>
  <si>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</si>
  <si>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</si>
  <si>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</si>
  <si>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</si>
  <si>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</si>
  <si>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</si>
  <si>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</si>
  <si>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</si>
  <si>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</si>
  <si>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</si>
  <si>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</si>
  <si>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</si>
  <si>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</si>
  <si>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</si>
  <si>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</si>
  <si>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</si>
  <si>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</si>
  <si>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</si>
  <si>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</si>
  <si>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</si>
  <si>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</si>
  <si>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</si>
  <si>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</si>
  <si>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</si>
  <si>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</si>
  <si>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</si>
  <si>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</si>
  <si>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</si>
  <si>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</si>
  <si>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</si>
  <si>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</si>
  <si>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</si>
  <si>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</si>
  <si>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</si>
  <si>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</si>
  <si>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</si>
  <si>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</si>
  <si>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</si>
  <si>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</si>
  <si>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</si>
  <si>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</si>
  <si>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</si>
  <si>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</si>
  <si>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</si>
  <si>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</si>
  <si>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</si>
  <si>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</si>
  <si>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</si>
  <si>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</si>
  <si>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</si>
  <si>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</si>
  <si>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</si>
  <si>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</si>
  <si>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</si>
  <si>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</si>
  <si>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</si>
  <si>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</si>
  <si>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</si>
  <si>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</si>
  <si>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</si>
  <si>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</si>
  <si>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</si>
  <si>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</si>
  <si>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</si>
  <si>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</si>
  <si>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</si>
  <si>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</si>
  <si>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</si>
  <si>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</si>
  <si>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</si>
  <si>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</si>
  <si>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</si>
  <si>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</si>
  <si>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</si>
  <si>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</si>
  <si>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</si>
  <si>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</si>
  <si>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</si>
  <si>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</si>
  <si>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</si>
  <si>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</si>
  <si>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</si>
  <si>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</si>
  <si>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</si>
  <si>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</si>
  <si>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</si>
  <si>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</si>
  <si>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</si>
  <si>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</si>
  <si>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</si>
  <si>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</si>
  <si>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</si>
  <si>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</si>
  <si>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</si>
  <si>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</si>
  <si>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</si>
  <si>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</si>
  <si>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</si>
  <si>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</si>
  <si>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</si>
  <si>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</si>
  <si>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</si>
  <si>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</si>
  <si>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</si>
  <si>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</si>
  <si>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</si>
  <si>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</si>
  <si>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</si>
  <si>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</si>
  <si>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</si>
  <si>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</si>
  <si>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</si>
  <si>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</si>
  <si>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</si>
  <si>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</si>
  <si>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</si>
  <si>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</si>
  <si>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</si>
  <si>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</si>
  <si>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</si>
  <si>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</si>
  <si>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</si>
  <si>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</si>
  <si>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</si>
  <si>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</si>
  <si>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</si>
  <si>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</si>
  <si>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</si>
  <si>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</si>
  <si>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</si>
  <si>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三重県東員町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</si>
  <si>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</si>
  <si>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</si>
  <si>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</si>
  <si>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</si>
  <si>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</si>
  <si>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</si>
  <si>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</si>
  <si>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</si>
  <si>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</si>
  <si>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</si>
  <si>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</si>
  <si>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</si>
  <si>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</si>
  <si>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</si>
  <si>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</si>
  <si>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</si>
  <si>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</si>
  <si>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</si>
  <si>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</si>
  <si>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</si>
  <si>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</si>
  <si>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</si>
  <si>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</si>
  <si>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</si>
  <si>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</si>
  <si>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</si>
  <si>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</si>
  <si>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</si>
  <si>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</si>
  <si>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</si>
  <si>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</si>
  <si>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</si>
  <si>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</si>
  <si>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</si>
  <si>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</si>
  <si>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</si>
  <si>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</si>
  <si>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</si>
  <si>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</si>
  <si>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</si>
  <si>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</si>
  <si>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</si>
  <si>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</si>
  <si>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</si>
  <si>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</si>
  <si>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</si>
  <si>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</si>
  <si>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</si>
  <si>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</si>
  <si>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</si>
  <si>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</si>
  <si>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</si>
  <si>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</si>
  <si>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</si>
  <si>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</si>
  <si>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</si>
  <si>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</si>
  <si>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</si>
  <si>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</si>
  <si>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</si>
  <si>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</si>
  <si>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</si>
  <si>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</si>
  <si>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</si>
  <si>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</si>
  <si>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</si>
  <si>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</si>
  <si>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</si>
  <si>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</si>
  <si>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</si>
  <si>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</si>
  <si>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</si>
  <si>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</si>
  <si>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</si>
  <si>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</si>
  <si>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</si>
  <si>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</si>
  <si>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</si>
  <si>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</si>
  <si>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</si>
  <si>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</si>
  <si>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</si>
  <si>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</si>
  <si>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</si>
  <si>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</si>
  <si>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</si>
  <si>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</si>
  <si>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</si>
  <si>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</si>
  <si>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</si>
  <si>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</si>
  <si>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</si>
  <si>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</si>
  <si>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</si>
  <si>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</si>
  <si>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</si>
  <si>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</si>
  <si>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</si>
  <si>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</si>
  <si>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</si>
  <si>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</si>
  <si>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</si>
  <si>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</si>
  <si>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</si>
  <si>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</si>
  <si>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</si>
  <si>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</si>
  <si>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</si>
  <si>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</si>
  <si>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</si>
  <si>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</si>
  <si>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</si>
  <si>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</si>
  <si>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</si>
  <si>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</si>
  <si>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</si>
  <si>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</si>
  <si>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</si>
  <si>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</si>
  <si>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</si>
  <si>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</si>
  <si>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</si>
  <si>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</si>
  <si>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</si>
  <si>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</si>
  <si>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</si>
  <si>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</si>
  <si>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</si>
  <si>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</si>
  <si>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</si>
  <si>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</si>
  <si>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</si>
  <si>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</si>
  <si>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</si>
  <si>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</si>
  <si>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</si>
  <si>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</si>
  <si>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</si>
  <si>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</si>
  <si>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</si>
  <si>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</si>
  <si>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</si>
  <si>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</si>
  <si>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</si>
  <si>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</si>
  <si>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</si>
  <si>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</si>
  <si>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</si>
  <si>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</si>
  <si>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</si>
  <si>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</si>
  <si>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</si>
  <si>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</si>
  <si>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</si>
  <si>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</si>
  <si>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</si>
  <si>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</si>
  <si>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</si>
  <si>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</si>
  <si>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</si>
  <si>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</si>
  <si>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</si>
  <si>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</si>
  <si>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</si>
  <si>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</si>
  <si>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</si>
  <si>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</si>
  <si>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</si>
  <si>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</si>
  <si>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</si>
  <si>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</si>
  <si>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</si>
  <si>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</si>
  <si>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</si>
  <si>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5.43</t>
  </si>
  <si>
    <t>一般会計</t>
  </si>
  <si>
    <t>水道事業会計</t>
  </si>
  <si>
    <t>介護保険特別会計</t>
  </si>
  <si>
    <t>下水道事業特別会計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</si>
  <si>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</si>
  <si>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</si>
  <si>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</si>
  <si>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</si>
  <si>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</si>
  <si>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</si>
  <si>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</si>
  <si>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</si>
  <si>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</si>
  <si>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10"/>
  </si>
  <si>
    <t>桑名広域清掃事業組合</t>
    <rPh sb="0" eb="4">
      <t>クワナコウイキ</t>
    </rPh>
    <rPh sb="4" eb="6">
      <t>セイソウ</t>
    </rPh>
    <rPh sb="6" eb="8">
      <t>ジギョウ</t>
    </rPh>
    <rPh sb="8" eb="10">
      <t>クミアイ</t>
    </rPh>
    <phoneticPr fontId="2"/>
  </si>
  <si>
    <t>（一般会計）</t>
    <rPh sb="1" eb="3">
      <t>イッパン</t>
    </rPh>
    <rPh sb="3" eb="5">
      <t>カイケイ</t>
    </rPh>
    <phoneticPr fontId="2"/>
  </si>
  <si>
    <t>三重県市町総合事務組合</t>
    <rPh sb="0" eb="3">
      <t>ミエケン</t>
    </rPh>
    <rPh sb="3" eb="4">
      <t>シ</t>
    </rPh>
    <rPh sb="4" eb="5">
      <t>マチ</t>
    </rPh>
    <rPh sb="5" eb="7">
      <t>ソウゴウ</t>
    </rPh>
    <rPh sb="7" eb="9">
      <t>ジム</t>
    </rPh>
    <rPh sb="9" eb="11">
      <t>クミアイ</t>
    </rPh>
    <phoneticPr fontId="2"/>
  </si>
  <si>
    <t>（共同研修特別会計）</t>
    <rPh sb="1" eb="3">
      <t>キョウドウ</t>
    </rPh>
    <rPh sb="3" eb="5">
      <t>ケンシュウ</t>
    </rPh>
    <rPh sb="5" eb="7">
      <t>トクベツ</t>
    </rPh>
    <rPh sb="7" eb="9">
      <t>カイケイ</t>
    </rPh>
    <phoneticPr fontId="2"/>
  </si>
  <si>
    <t>（デジタル地図特別会計）</t>
    <rPh sb="5" eb="7">
      <t>チズ</t>
    </rPh>
    <rPh sb="7" eb="9">
      <t>トクベツ</t>
    </rPh>
    <rPh sb="9" eb="11">
      <t>カイケイ</t>
    </rPh>
    <phoneticPr fontId="2"/>
  </si>
  <si>
    <t>（物品特別会計）</t>
    <rPh sb="1" eb="3">
      <t>ブッピン</t>
    </rPh>
    <rPh sb="3" eb="5">
      <t>トクベツ</t>
    </rPh>
    <rPh sb="5" eb="7">
      <t>カイケイ</t>
    </rPh>
    <phoneticPr fontId="2"/>
  </si>
  <si>
    <t>（退職手当特別会計）</t>
    <rPh sb="1" eb="3">
      <t>タイショク</t>
    </rPh>
    <rPh sb="3" eb="5">
      <t>テアテ</t>
    </rPh>
    <rPh sb="5" eb="7">
      <t>トクベツ</t>
    </rPh>
    <rPh sb="7" eb="9">
      <t>カイケイ</t>
    </rPh>
    <phoneticPr fontId="2"/>
  </si>
  <si>
    <t>（消防救急無線特別会計）</t>
    <rPh sb="1" eb="3">
      <t>ショウボウ</t>
    </rPh>
    <rPh sb="3" eb="5">
      <t>キュウキュウ</t>
    </rPh>
    <rPh sb="5" eb="7">
      <t>ムセン</t>
    </rPh>
    <rPh sb="7" eb="9">
      <t>トクベツ</t>
    </rPh>
    <rPh sb="9" eb="11">
      <t>カイケイ</t>
    </rPh>
    <phoneticPr fontId="2"/>
  </si>
  <si>
    <t>（公平委員会特別会計）</t>
    <rPh sb="1" eb="3">
      <t>コウヘイ</t>
    </rPh>
    <rPh sb="3" eb="6">
      <t>イインカイ</t>
    </rPh>
    <rPh sb="6" eb="8">
      <t>トクベツ</t>
    </rPh>
    <rPh sb="8" eb="10">
      <t>カイケイ</t>
    </rPh>
    <phoneticPr fontId="2"/>
  </si>
  <si>
    <t>桑名・員弁広域連合</t>
    <rPh sb="0" eb="2">
      <t>クワナ</t>
    </rPh>
    <rPh sb="3" eb="5">
      <t>イナベ</t>
    </rPh>
    <rPh sb="5" eb="7">
      <t>コウイキ</t>
    </rPh>
    <rPh sb="7" eb="9">
      <t>レンゴウ</t>
    </rPh>
    <phoneticPr fontId="2"/>
  </si>
  <si>
    <t>三重地方税管理回収機構</t>
    <rPh sb="0" eb="2">
      <t>ミエ</t>
    </rPh>
    <rPh sb="2" eb="5">
      <t>チホウゼイ</t>
    </rPh>
    <rPh sb="5" eb="7">
      <t>カンリ</t>
    </rPh>
    <rPh sb="7" eb="9">
      <t>カイシュウ</t>
    </rPh>
    <rPh sb="9" eb="11">
      <t>キコウ</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</si>
  <si>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</si>
  <si>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</si>
  <si>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</si>
  <si>
    <t>‐</t>
  </si>
  <si>
    <t>公共施設整備基金</t>
    <rPh sb="0" eb="2">
      <t>コウキョウ</t>
    </rPh>
    <rPh sb="2" eb="4">
      <t>シセツ</t>
    </rPh>
    <rPh sb="4" eb="6">
      <t>セイビ</t>
    </rPh>
    <rPh sb="6" eb="8">
      <t>キキン</t>
    </rPh>
    <phoneticPr fontId="5"/>
  </si>
  <si>
    <t>まちづくり基金</t>
    <rPh sb="5" eb="7">
      <t>キキン</t>
    </rPh>
    <phoneticPr fontId="5"/>
  </si>
  <si>
    <t>墓地公園管理基金</t>
    <rPh sb="0" eb="2">
      <t>ボチ</t>
    </rPh>
    <rPh sb="2" eb="4">
      <t>コウエン</t>
    </rPh>
    <rPh sb="4" eb="6">
      <t>カンリ</t>
    </rPh>
    <rPh sb="6" eb="8">
      <t>キキン</t>
    </rPh>
    <phoneticPr fontId="5"/>
  </si>
  <si>
    <t>森林環境譲与税基金</t>
    <rPh sb="0" eb="2">
      <t>シンリン</t>
    </rPh>
    <rPh sb="2" eb="4">
      <t>カンキョウ</t>
    </rPh>
    <rPh sb="4" eb="6">
      <t>ジョウヨ</t>
    </rPh>
    <rPh sb="6" eb="7">
      <t>ゼイ</t>
    </rPh>
    <rPh sb="7" eb="9">
      <t>キキン</t>
    </rPh>
    <phoneticPr fontId="5"/>
  </si>
  <si>
    <t>石油貯蔵施設立地対策等交付金基金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</si>
</sst>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797B-4101-9299-267466F42C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20473</c:v>
                </c:pt>
                <c:pt idx="1">
                  <c:v>29329</c:v>
                </c:pt>
                <c:pt idx="2">
                  <c:v>35535</c:v>
                </c:pt>
                <c:pt idx="3">
                  <c:v>50960</c:v>
                </c:pt>
                <c:pt idx="4">
                  <c:v>34936</c:v>
                </c:pt>
              </c:numCache>
            </c:numRef>
          </c:val>
          <c:smooth val="0"/>
          <c:extLst>
            <c:ext xmlns:c16="http://schemas.microsoft.com/office/drawing/2014/chart" uri="{C3380CC4-5D6E-409C-BE32-E72D297353CC}">
              <c16:uniqueId val="{00000001-797B-4101-9299-267466F42C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8.43</c:v>
                </c:pt>
                <c:pt idx="1">
                  <c:v>10.63</c:v>
                </c:pt>
                <c:pt idx="2">
                  <c:v>22.73</c:v>
                </c:pt>
                <c:pt idx="3">
                  <c:v>14.33</c:v>
                </c:pt>
                <c:pt idx="4">
                  <c:v>14.23</c:v>
                </c:pt>
              </c:numCache>
            </c:numRef>
          </c:val>
          <c:extLst>
            <c:ext xmlns:c16="http://schemas.microsoft.com/office/drawing/2014/chart" uri="{C3380CC4-5D6E-409C-BE32-E72D297353CC}">
              <c16:uniqueId val="{00000000-9956-4268-8F53-5EB80B3B8C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34.03</c:v>
                </c:pt>
                <c:pt idx="1">
                  <c:v>34.69</c:v>
                </c:pt>
                <c:pt idx="2">
                  <c:v>36.020000000000003</c:v>
                </c:pt>
                <c:pt idx="3">
                  <c:v>39.409999999999997</c:v>
                </c:pt>
                <c:pt idx="4">
                  <c:v>38.72</c:v>
                </c:pt>
              </c:numCache>
            </c:numRef>
          </c:val>
          <c:extLst>
            <c:ext xmlns:c16="http://schemas.microsoft.com/office/drawing/2014/chart" uri="{C3380CC4-5D6E-409C-BE32-E72D297353CC}">
              <c16:uniqueId val="{00000001-9956-4268-8F53-5EB80B3B8C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1.1599999999999999</c:v>
                </c:pt>
                <c:pt idx="1">
                  <c:v>6.19</c:v>
                </c:pt>
                <c:pt idx="2">
                  <c:v>16.77</c:v>
                </c:pt>
                <c:pt idx="3">
                  <c:v>-5.43</c:v>
                </c:pt>
                <c:pt idx="4">
                  <c:v>0.23</c:v>
                </c:pt>
              </c:numCache>
            </c:numRef>
          </c:val>
          <c:smooth val="0"/>
          <c:extLst>
            <c:ext xmlns:c16="http://schemas.microsoft.com/office/drawing/2014/chart" uri="{C3380CC4-5D6E-409C-BE32-E72D297353CC}">
              <c16:uniqueId val="{00000002-9956-4268-8F53-5EB80B3B8C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6D-4E12-B84A-9D69AFF3B7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6D-4E12-B84A-9D69AFF3B7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16D-4E12-B84A-9D69AFF3B7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16D-4E12-B84A-9D69AFF3B7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0.11</c:v>
                </c:pt>
              </c:numCache>
            </c:numRef>
          </c:val>
          <c:extLst>
            <c:ext xmlns:c16="http://schemas.microsoft.com/office/drawing/2014/chart" uri="{C3380CC4-5D6E-409C-BE32-E72D297353CC}">
              <c16:uniqueId val="{00000004-016D-4E12-B84A-9D69AFF3B70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4.07</c:v>
                </c:pt>
                <c:pt idx="2">
                  <c:v>#N/A</c:v>
                </c:pt>
                <c:pt idx="3">
                  <c:v>3.82</c:v>
                </c:pt>
                <c:pt idx="4">
                  <c:v>#N/A</c:v>
                </c:pt>
                <c:pt idx="5">
                  <c:v>3.28</c:v>
                </c:pt>
                <c:pt idx="6">
                  <c:v>#N/A</c:v>
                </c:pt>
                <c:pt idx="7">
                  <c:v>3.02</c:v>
                </c:pt>
                <c:pt idx="8">
                  <c:v>#N/A</c:v>
                </c:pt>
                <c:pt idx="9">
                  <c:v>2.52</c:v>
                </c:pt>
              </c:numCache>
            </c:numRef>
          </c:val>
          <c:extLst>
            <c:ext xmlns:c16="http://schemas.microsoft.com/office/drawing/2014/chart" uri="{C3380CC4-5D6E-409C-BE32-E72D297353CC}">
              <c16:uniqueId val="{00000005-016D-4E12-B84A-9D69AFF3B707}"/>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1.88</c:v>
                </c:pt>
                <c:pt idx="2">
                  <c:v>#N/A</c:v>
                </c:pt>
                <c:pt idx="3">
                  <c:v>1.61</c:v>
                </c:pt>
                <c:pt idx="4">
                  <c:v>#N/A</c:v>
                </c:pt>
                <c:pt idx="5">
                  <c:v>2.2400000000000002</c:v>
                </c:pt>
                <c:pt idx="6">
                  <c:v>#N/A</c:v>
                </c:pt>
                <c:pt idx="7">
                  <c:v>3.7</c:v>
                </c:pt>
                <c:pt idx="8">
                  <c:v>#N/A</c:v>
                </c:pt>
                <c:pt idx="9">
                  <c:v>5.36</c:v>
                </c:pt>
              </c:numCache>
            </c:numRef>
          </c:val>
          <c:extLst>
            <c:ext xmlns:c16="http://schemas.microsoft.com/office/drawing/2014/chart" uri="{C3380CC4-5D6E-409C-BE32-E72D297353CC}">
              <c16:uniqueId val="{00000006-016D-4E12-B84A-9D69AFF3B70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5.27</c:v>
                </c:pt>
                <c:pt idx="2">
                  <c:v>#N/A</c:v>
                </c:pt>
                <c:pt idx="3">
                  <c:v>3.44</c:v>
                </c:pt>
                <c:pt idx="4">
                  <c:v>#N/A</c:v>
                </c:pt>
                <c:pt idx="5">
                  <c:v>2.73</c:v>
                </c:pt>
                <c:pt idx="6">
                  <c:v>#N/A</c:v>
                </c:pt>
                <c:pt idx="7">
                  <c:v>4.97</c:v>
                </c:pt>
                <c:pt idx="8">
                  <c:v>#N/A</c:v>
                </c:pt>
                <c:pt idx="9">
                  <c:v>5.53</c:v>
                </c:pt>
              </c:numCache>
            </c:numRef>
          </c:val>
          <c:extLst>
            <c:ext xmlns:c16="http://schemas.microsoft.com/office/drawing/2014/chart" uri="{C3380CC4-5D6E-409C-BE32-E72D297353CC}">
              <c16:uniqueId val="{00000007-016D-4E12-B84A-9D69AFF3B70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9.52</c:v>
                </c:pt>
                <c:pt idx="2">
                  <c:v>#N/A</c:v>
                </c:pt>
                <c:pt idx="3">
                  <c:v>10.38</c:v>
                </c:pt>
                <c:pt idx="4">
                  <c:v>#N/A</c:v>
                </c:pt>
                <c:pt idx="5">
                  <c:v>11.5</c:v>
                </c:pt>
                <c:pt idx="6">
                  <c:v>#N/A</c:v>
                </c:pt>
                <c:pt idx="7">
                  <c:v>11.74</c:v>
                </c:pt>
                <c:pt idx="8">
                  <c:v>#N/A</c:v>
                </c:pt>
                <c:pt idx="9">
                  <c:v>10.43</c:v>
                </c:pt>
              </c:numCache>
            </c:numRef>
          </c:val>
          <c:extLst>
            <c:ext xmlns:c16="http://schemas.microsoft.com/office/drawing/2014/chart" uri="{C3380CC4-5D6E-409C-BE32-E72D297353CC}">
              <c16:uniqueId val="{00000008-016D-4E12-B84A-9D69AFF3B7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8.42</c:v>
                </c:pt>
                <c:pt idx="2">
                  <c:v>#N/A</c:v>
                </c:pt>
                <c:pt idx="3">
                  <c:v>10.62</c:v>
                </c:pt>
                <c:pt idx="4">
                  <c:v>#N/A</c:v>
                </c:pt>
                <c:pt idx="5">
                  <c:v>22.72</c:v>
                </c:pt>
                <c:pt idx="6">
                  <c:v>#N/A</c:v>
                </c:pt>
                <c:pt idx="7">
                  <c:v>14.32</c:v>
                </c:pt>
                <c:pt idx="8">
                  <c:v>#N/A</c:v>
                </c:pt>
                <c:pt idx="9">
                  <c:v>14.22</c:v>
                </c:pt>
              </c:numCache>
            </c:numRef>
          </c:val>
          <c:extLst>
            <c:ext xmlns:c16="http://schemas.microsoft.com/office/drawing/2014/chart" uri="{C3380CC4-5D6E-409C-BE32-E72D297353CC}">
              <c16:uniqueId val="{00000009-016D-4E12-B84A-9D69AFF3B7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602</c:v>
                </c:pt>
                <c:pt idx="5">
                  <c:v>585</c:v>
                </c:pt>
                <c:pt idx="8">
                  <c:v>583</c:v>
                </c:pt>
                <c:pt idx="11">
                  <c:v>640</c:v>
                </c:pt>
                <c:pt idx="14">
                  <c:v>620</c:v>
                </c:pt>
              </c:numCache>
            </c:numRef>
          </c:val>
          <c:extLst>
            <c:ext xmlns:c16="http://schemas.microsoft.com/office/drawing/2014/chart" uri="{C3380CC4-5D6E-409C-BE32-E72D297353CC}">
              <c16:uniqueId val="{00000000-5CCE-4084-865D-53DC3BC870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CE-4084-865D-53DC3BC870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CCE-4084-865D-53DC3BC870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27</c:v>
                </c:pt>
                <c:pt idx="6">
                  <c:v>29</c:v>
                </c:pt>
                <c:pt idx="9">
                  <c:v>79</c:v>
                </c:pt>
                <c:pt idx="12">
                  <c:v>118</c:v>
                </c:pt>
              </c:numCache>
            </c:numRef>
          </c:val>
          <c:extLst>
            <c:ext xmlns:c16="http://schemas.microsoft.com/office/drawing/2014/chart" uri="{C3380CC4-5D6E-409C-BE32-E72D297353CC}">
              <c16:uniqueId val="{00000003-5CCE-4084-865D-53DC3BC870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182</c:v>
                </c:pt>
                <c:pt idx="3">
                  <c:v>189</c:v>
                </c:pt>
                <c:pt idx="6">
                  <c:v>177</c:v>
                </c:pt>
                <c:pt idx="9">
                  <c:v>201</c:v>
                </c:pt>
                <c:pt idx="12">
                  <c:v>148</c:v>
                </c:pt>
              </c:numCache>
            </c:numRef>
          </c:val>
          <c:extLst>
            <c:ext xmlns:c16="http://schemas.microsoft.com/office/drawing/2014/chart" uri="{C3380CC4-5D6E-409C-BE32-E72D297353CC}">
              <c16:uniqueId val="{00000004-5CCE-4084-865D-53DC3BC870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CE-4084-865D-53DC3BC870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CE-4084-865D-53DC3BC870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541</c:v>
                </c:pt>
                <c:pt idx="3">
                  <c:v>534</c:v>
                </c:pt>
                <c:pt idx="6">
                  <c:v>547</c:v>
                </c:pt>
                <c:pt idx="9">
                  <c:v>566</c:v>
                </c:pt>
                <c:pt idx="12">
                  <c:v>619</c:v>
                </c:pt>
              </c:numCache>
            </c:numRef>
          </c:val>
          <c:extLst>
            <c:ext xmlns:c16="http://schemas.microsoft.com/office/drawing/2014/chart" uri="{C3380CC4-5D6E-409C-BE32-E72D297353CC}">
              <c16:uniqueId val="{00000007-5CCE-4084-865D-53DC3BC870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124</c:v>
                </c:pt>
                <c:pt idx="2">
                  <c:v>#N/A</c:v>
                </c:pt>
                <c:pt idx="3">
                  <c:v>#N/A</c:v>
                </c:pt>
                <c:pt idx="4">
                  <c:v>165</c:v>
                </c:pt>
                <c:pt idx="5">
                  <c:v>#N/A</c:v>
                </c:pt>
                <c:pt idx="6">
                  <c:v>#N/A</c:v>
                </c:pt>
                <c:pt idx="7">
                  <c:v>170</c:v>
                </c:pt>
                <c:pt idx="8">
                  <c:v>#N/A</c:v>
                </c:pt>
                <c:pt idx="9">
                  <c:v>#N/A</c:v>
                </c:pt>
                <c:pt idx="10">
                  <c:v>206</c:v>
                </c:pt>
                <c:pt idx="11">
                  <c:v>#N/A</c:v>
                </c:pt>
                <c:pt idx="12">
                  <c:v>#N/A</c:v>
                </c:pt>
                <c:pt idx="13">
                  <c:v>265</c:v>
                </c:pt>
                <c:pt idx="14">
                  <c:v>#N/A</c:v>
                </c:pt>
              </c:numCache>
            </c:numRef>
          </c:val>
          <c:smooth val="0"/>
          <c:extLst>
            <c:ext xmlns:c16="http://schemas.microsoft.com/office/drawing/2014/chart" uri="{C3380CC4-5D6E-409C-BE32-E72D297353CC}">
              <c16:uniqueId val="{00000008-5CCE-4084-865D-53DC3BC870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7836</c:v>
                </c:pt>
                <c:pt idx="5">
                  <c:v>8098</c:v>
                </c:pt>
                <c:pt idx="8">
                  <c:v>8168</c:v>
                </c:pt>
                <c:pt idx="11">
                  <c:v>8137</c:v>
                </c:pt>
                <c:pt idx="14">
                  <c:v>7765</c:v>
                </c:pt>
              </c:numCache>
            </c:numRef>
          </c:val>
          <c:extLst>
            <c:ext xmlns:c16="http://schemas.microsoft.com/office/drawing/2014/chart" uri="{C3380CC4-5D6E-409C-BE32-E72D297353CC}">
              <c16:uniqueId val="{00000000-D784-498A-BD16-22A6A7F03A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c:v>
                </c:pt>
                <c:pt idx="5">
                  <c:v>11</c:v>
                </c:pt>
                <c:pt idx="8">
                  <c:v>8</c:v>
                </c:pt>
                <c:pt idx="11">
                  <c:v>6</c:v>
                </c:pt>
                <c:pt idx="14">
                  <c:v>3</c:v>
                </c:pt>
              </c:numCache>
            </c:numRef>
          </c:val>
          <c:extLst>
            <c:ext xmlns:c16="http://schemas.microsoft.com/office/drawing/2014/chart" uri="{C3380CC4-5D6E-409C-BE32-E72D297353CC}">
              <c16:uniqueId val="{00000001-D784-498A-BD16-22A6A7F03A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4763</c:v>
                </c:pt>
                <c:pt idx="5">
                  <c:v>5091</c:v>
                </c:pt>
                <c:pt idx="8">
                  <c:v>5363</c:v>
                </c:pt>
                <c:pt idx="11">
                  <c:v>6160</c:v>
                </c:pt>
                <c:pt idx="14">
                  <c:v>6017</c:v>
                </c:pt>
              </c:numCache>
            </c:numRef>
          </c:val>
          <c:extLst>
            <c:ext xmlns:c16="http://schemas.microsoft.com/office/drawing/2014/chart" uri="{C3380CC4-5D6E-409C-BE32-E72D297353CC}">
              <c16:uniqueId val="{00000002-D784-498A-BD16-22A6A7F03A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84-498A-BD16-22A6A7F03A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84-498A-BD16-22A6A7F03A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84-498A-BD16-22A6A7F03A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84-498A-BD16-22A6A7F03A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1375</c:v>
                </c:pt>
                <c:pt idx="3">
                  <c:v>1354</c:v>
                </c:pt>
                <c:pt idx="6">
                  <c:v>1326</c:v>
                </c:pt>
                <c:pt idx="9">
                  <c:v>1280</c:v>
                </c:pt>
                <c:pt idx="12">
                  <c:v>1163</c:v>
                </c:pt>
              </c:numCache>
            </c:numRef>
          </c:val>
          <c:extLst>
            <c:ext xmlns:c16="http://schemas.microsoft.com/office/drawing/2014/chart" uri="{C3380CC4-5D6E-409C-BE32-E72D297353CC}">
              <c16:uniqueId val="{00000007-D784-498A-BD16-22A6A7F03A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2000</c:v>
                </c:pt>
                <c:pt idx="3">
                  <c:v>2074</c:v>
                </c:pt>
                <c:pt idx="6">
                  <c:v>2094</c:v>
                </c:pt>
                <c:pt idx="9">
                  <c:v>1987</c:v>
                </c:pt>
                <c:pt idx="12">
                  <c:v>1628</c:v>
                </c:pt>
              </c:numCache>
            </c:numRef>
          </c:val>
          <c:extLst>
            <c:ext xmlns:c16="http://schemas.microsoft.com/office/drawing/2014/chart" uri="{C3380CC4-5D6E-409C-BE32-E72D297353CC}">
              <c16:uniqueId val="{00000008-D784-498A-BD16-22A6A7F03A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84-498A-BD16-22A6A7F03A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5962</c:v>
                </c:pt>
                <c:pt idx="3">
                  <c:v>6458</c:v>
                </c:pt>
                <c:pt idx="6">
                  <c:v>6866</c:v>
                </c:pt>
                <c:pt idx="9">
                  <c:v>7298</c:v>
                </c:pt>
                <c:pt idx="12">
                  <c:v>6999</c:v>
                </c:pt>
              </c:numCache>
            </c:numRef>
          </c:val>
          <c:extLst>
            <c:ext xmlns:c16="http://schemas.microsoft.com/office/drawing/2014/chart" uri="{C3380CC4-5D6E-409C-BE32-E72D297353CC}">
              <c16:uniqueId val="{0000000A-D784-498A-BD16-22A6A7F03A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784-498A-BD16-22A6A7F03A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2357</c:v>
                </c:pt>
                <c:pt idx="1">
                  <c:v>2560</c:v>
                </c:pt>
                <c:pt idx="2">
                  <c:v>2564</c:v>
                </c:pt>
              </c:numCache>
            </c:numRef>
          </c:val>
          <c:extLst>
            <c:ext xmlns:c16="http://schemas.microsoft.com/office/drawing/2014/chart" uri="{C3380CC4-5D6E-409C-BE32-E72D297353CC}">
              <c16:uniqueId val="{00000000-2455-40E2-946B-C25873E3B0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148</c:v>
                </c:pt>
                <c:pt idx="1">
                  <c:v>148</c:v>
                </c:pt>
                <c:pt idx="2">
                  <c:v>148</c:v>
                </c:pt>
              </c:numCache>
            </c:numRef>
          </c:val>
          <c:extLst>
            <c:ext xmlns:c16="http://schemas.microsoft.com/office/drawing/2014/chart" uri="{C3380CC4-5D6E-409C-BE32-E72D297353CC}">
              <c16:uniqueId val="{00000001-2455-40E2-946B-C25873E3B0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1973</c:v>
                </c:pt>
                <c:pt idx="1">
                  <c:v>2586</c:v>
                </c:pt>
                <c:pt idx="2">
                  <c:v>2489</c:v>
                </c:pt>
              </c:numCache>
            </c:numRef>
          </c:val>
          <c:extLst>
            <c:ext xmlns:c16="http://schemas.microsoft.com/office/drawing/2014/chart" uri="{C3380CC4-5D6E-409C-BE32-E72D297353CC}">
              <c16:uniqueId val="{00000002-2455-40E2-946B-C25873E3B0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元利償還金について、近年、地方債の借入額が増加傾向にあり、今年度は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しており、全体として実質公債費比率の分子の額は、前年度より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公共施設の老朽化が進んでいるため、施設改修のため起債をする必要があり、今後も値の増加が見込まれるが、的確な事業の選択により、起債に大きく依存することのない財政運営に努める。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満期一括償還地方債の起債は無し。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将来負担額では、起債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により一般会計等に係る地方債の現在高が、前年度より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また、充当可能財源等については、充当可能基金が前年度より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し、全体として将来負担比率の分子の額は、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今後も将来世代への負担を抑えるよう適切な事業の選択を行い、財政の健全化に努める。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三重県東員町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今年度は財政調整基金へ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百万円積み立てを行い、特定目的基金においては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老朽化した教育施設の長寿命化等の施設改修等に備えて、公共施設整備基金へ積み立てていく予定ではあるが、義務的経費の増加や、老朽化した施設の改修工事が予定されている事から、基金全体としては中期的には減少傾向となる見込み。</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　公共施設の計画的な整備の推進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　：　まちづくりを推進する事業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墓地公園管理基金　：　墓地公園の適正管理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　：　森林整備の推進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石油貯蔵施設立地対策等交付金基金　：　消防力の増強に係る事業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学校建設事業を実施するための財源として取り崩し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　：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墓地公園管理基金　：　墓地公園管理費用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として取り崩し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　：　森林整備を効果的に実施するための財源として積立てを行い、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石油貯蔵施設立地対策等交付金基金　：　消防力強化のための財源として積立てを行い、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　老朽化した公共施設の長寿命化等の施設改修に備えて、計画的に積み立てを行う。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今年度は財政調整基金へ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財政調整基金の残高は、災害時に備え標準財政規模の２０％（約１３億円）を確保することとしている。義務的経費の増加等により、中期的には減少していく見込みであるが、標準財政規模の２０％＋</a:t>
          </a:r>
          <a:r>
            <a:rPr kumimoji="1" lang="el-GR" altLang="ja-JP" sz="1300">
              <a:solidFill>
                <a:schemeClr val="dk1"/>
              </a:solidFill>
              <a:effectLst/>
              <a:latin typeface="ＭＳ Ｐゴシック" panose="020B0600070205080204" pitchFamily="50" charset="-128"/>
              <a:ea typeface="ＭＳ Ｐゴシック" panose="020B0600070205080204" pitchFamily="50" charset="-128"/>
              <a:cs typeface="+mn-cs"/>
            </a:rPr>
            <a:t>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を維持するように努める。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経済事情の急激な変動等により著しく財源が不足する場合において、町債の償還の財源に充てるときに備え、適切に残高を確保する。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25,838
25,106
22.68
10,656,771
9,703,138
942,164
6,622,181
6,999,194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高齢者人口の増加などの影響から、基準財政需要額が増加し前年度から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類似団体平均を上回っており、引き続き、徴収業務の強化や企業誘致等による税収増加等による歳入確保に努める。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92528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9882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40822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471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160565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公債費の増加や施設の電気代の増加等に伴って経常的経費の比率は前年度よ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類似団体平均値を下回っているが、引き続き、事務事業の見直しを進め、優先度の低い事業については計画的に廃止、縮小を進め、経常的経費の削減を図る。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102235</xdr:rowOff>
    </xdr:from>
    <xdr:to>
      <xdr:col>23</xdr:col>
      <xdr:colOff>133350</xdr:colOff>
      <xdr:row>64</xdr:row>
      <xdr:rowOff>107738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03585"/>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5934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65</xdr:row>
      <xdr:rowOff>16721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59346"/>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16721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084560"/>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56938</xdr:rowOff>
    </xdr:from>
    <xdr:to>
      <xdr:col>23</xdr:col>
      <xdr:colOff>184150</xdr:colOff>
      <xdr:row>64</xdr:row>
      <xdr:rowOff>158538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73465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137371</xdr:rowOff>
    </xdr:from>
    <xdr:to>
      <xdr:col>11</xdr:col>
      <xdr:colOff>82550</xdr:colOff>
      <xdr:row>65</xdr:row>
      <xdr:rowOff>67521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52298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会計年度任用職員の増員等により前年度から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円増加し、類似団体内平均値よりも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今後も更なる事務事業の合理化を推進するとともに、物件費の縮減を図り、適正化に努める。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39235</xdr:rowOff>
    </xdr:from>
    <xdr:to>
      <xdr:col>23</xdr:col>
      <xdr:colOff>133350</xdr:colOff>
      <xdr:row>83</xdr:row>
      <xdr:rowOff>84317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69585"/>
          <a:ext cx="838200" cy="4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123954</xdr:rowOff>
    </xdr:from>
    <xdr:to>
      <xdr:col>19</xdr:col>
      <xdr:colOff>133350</xdr:colOff>
      <xdr:row>83</xdr:row>
      <xdr:rowOff>39235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82854"/>
          <a:ext cx="8890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101963</xdr:rowOff>
    </xdr:from>
    <xdr:to>
      <xdr:col>15</xdr:col>
      <xdr:colOff>82550</xdr:colOff>
      <xdr:row>82</xdr:row>
      <xdr:rowOff>123954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0863"/>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150028</xdr:rowOff>
    </xdr:from>
    <xdr:to>
      <xdr:col>11</xdr:col>
      <xdr:colOff>31750</xdr:colOff>
      <xdr:row>82</xdr:row>
      <xdr:rowOff>101963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7478"/>
          <a:ext cx="889000" cy="12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33517</xdr:rowOff>
    </xdr:from>
    <xdr:to>
      <xdr:col>23</xdr:col>
      <xdr:colOff>184150</xdr:colOff>
      <xdr:row>83</xdr:row>
      <xdr:rowOff>135117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5594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3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159885</xdr:rowOff>
    </xdr:from>
    <xdr:to>
      <xdr:col>19</xdr:col>
      <xdr:colOff>184150</xdr:colOff>
      <xdr:row>83</xdr:row>
      <xdr:rowOff>90035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1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74812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0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73154</xdr:rowOff>
    </xdr:from>
    <xdr:to>
      <xdr:col>15</xdr:col>
      <xdr:colOff>133350</xdr:colOff>
      <xdr:row>83</xdr:row>
      <xdr:rowOff>3304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13481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0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51163</xdr:rowOff>
    </xdr:from>
    <xdr:to>
      <xdr:col>11</xdr:col>
      <xdr:colOff>82550</xdr:colOff>
      <xdr:row>82</xdr:row>
      <xdr:rowOff>152763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137540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9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99228</xdr:rowOff>
    </xdr:from>
    <xdr:to>
      <xdr:col>7</xdr:col>
      <xdr:colOff>31750</xdr:colOff>
      <xdr:row>82</xdr:row>
      <xdr:rowOff>29378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39555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ラスパイレス指数を挙げる原因となる経験年数の長い職員の割合が高くなっているため、類似団体内平均を上回っている。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今後も民間準拠の基本理念に基づき、人事院勧告に準じた給与改定を行うとともに、国の給与制度に準拠するよう給与水準の適正化を図る。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932479"/>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155121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7036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89</xdr:row>
      <xdr:rowOff>52614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2427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52614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910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子育て支援の充実のため保育園及び幼稚園の職員の配置に重点を置くなど、行政需要や行政サービスの現状を見ながら、適切な定員管理に努めている。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、今年度も類似団体内平均を上回っているため、今後も住民サービスの向上を図りつつ、適切な定員管理に努める。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62</xdr:row>
      <xdr:rowOff>1360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26090"/>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62</xdr:row>
      <xdr:rowOff>11702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62609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8255</xdr:rowOff>
    </xdr:from>
    <xdr:to>
      <xdr:col>72</xdr:col>
      <xdr:colOff>203200</xdr:colOff>
      <xdr:row>62</xdr:row>
      <xdr:rowOff>11702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3815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62</xdr:row>
      <xdr:rowOff>8255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140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122010</xdr:rowOff>
    </xdr:from>
    <xdr:to>
      <xdr:col>81</xdr:col>
      <xdr:colOff>95250</xdr:colOff>
      <xdr:row>62</xdr:row>
      <xdr:rowOff>52160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94087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5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31767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132352</xdr:rowOff>
    </xdr:from>
    <xdr:to>
      <xdr:col>73</xdr:col>
      <xdr:colOff>44450</xdr:colOff>
      <xdr:row>62</xdr:row>
      <xdr:rowOff>62502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47279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7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128905</xdr:rowOff>
    </xdr:from>
    <xdr:to>
      <xdr:col>68</xdr:col>
      <xdr:colOff>203200</xdr:colOff>
      <xdr:row>62</xdr:row>
      <xdr:rowOff>59055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地方債の発行額が増加してきており、前年度の比率から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公共施設の老朽化が進んでおり、施設改修のため起債をする必要があり、今後も値の増加が見込まれるが、的確な事業の選択により、起債に大きく依存することのない財政運営に努める。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45212</xdr:rowOff>
    </xdr:from>
    <xdr:to>
      <xdr:col>81</xdr:col>
      <xdr:colOff>44450</xdr:colOff>
      <xdr:row>38</xdr:row>
      <xdr:rowOff>93472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6031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6604</xdr:rowOff>
    </xdr:from>
    <xdr:to>
      <xdr:col>77</xdr:col>
      <xdr:colOff>44450</xdr:colOff>
      <xdr:row>38</xdr:row>
      <xdr:rowOff>45212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217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6604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024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129794</xdr:rowOff>
    </xdr:from>
    <xdr:to>
      <xdr:col>68</xdr:col>
      <xdr:colOff>152400</xdr:colOff>
      <xdr:row>37</xdr:row>
      <xdr:rowOff>158750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4734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42672</xdr:rowOff>
    </xdr:from>
    <xdr:to>
      <xdr:col>81</xdr:col>
      <xdr:colOff>95250</xdr:colOff>
      <xdr:row>38</xdr:row>
      <xdr:rowOff>144272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59199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0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165862</xdr:rowOff>
    </xdr:from>
    <xdr:to>
      <xdr:col>77</xdr:col>
      <xdr:colOff>95250</xdr:colOff>
      <xdr:row>38</xdr:row>
      <xdr:rowOff>96012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106189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7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127254</xdr:rowOff>
    </xdr:from>
    <xdr:to>
      <xdr:col>73</xdr:col>
      <xdr:colOff>44450</xdr:colOff>
      <xdr:row>38</xdr:row>
      <xdr:rowOff>57404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67581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78994</xdr:rowOff>
    </xdr:from>
    <xdr:to>
      <xdr:col>64</xdr:col>
      <xdr:colOff>152400</xdr:colOff>
      <xdr:row>38</xdr:row>
      <xdr:rowOff>9144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19321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19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負債の償還に充てることができる基金等が、将来負担すべき実質的な負債を上回るため比率が生じない。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今後も将来世代への負担を抑えるような適切な事業の選択を行い、財政の健全化を図る。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25,838
25,106
22.68
10,656,771
9,703,138
942,164
6,622,181
6,999,194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％減少したものの、類似団体内平均を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％上回っており、以前として類似団体内平均値を大きく上回っている。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主な要因としては、町内の保育園及び幼稚園が公立のみであることや経験年数の長い職員が多数在籍していることが考えられる。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今後も事務事業に合わせた適正な定員管理に努める。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99568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963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99568</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146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117856</xdr:rowOff>
    </xdr:from>
    <xdr:to>
      <xdr:col>15</xdr:col>
      <xdr:colOff>98425</xdr:colOff>
      <xdr:row>40</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329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40</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494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48768</xdr:rowOff>
    </xdr:from>
    <xdr:to>
      <xdr:col>20</xdr:col>
      <xdr:colOff>38100</xdr:colOff>
      <xdr:row>38</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135145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％増加しており、類似団体内平均値を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委託料が増加してきているが、今後も事務事業の合理化を推進するとともに、物件費の縮減を図り適正化に努める。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39914</xdr:rowOff>
    </xdr:from>
    <xdr:to>
      <xdr:col>82</xdr:col>
      <xdr:colOff>107950</xdr:colOff>
      <xdr:row>20</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6014"/>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29029</xdr:rowOff>
    </xdr:from>
    <xdr:to>
      <xdr:col>78</xdr:col>
      <xdr:colOff>69850</xdr:colOff>
      <xdr:row>18</xdr:row>
      <xdr:rowOff>39914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5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29029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160564</xdr:rowOff>
    </xdr:from>
    <xdr:to>
      <xdr:col>78</xdr:col>
      <xdr:colOff>120650</xdr:colOff>
      <xdr:row>18</xdr:row>
      <xdr:rowOff>90714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75491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61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149679</xdr:rowOff>
    </xdr:from>
    <xdr:to>
      <xdr:col>74</xdr:col>
      <xdr:colOff>31750</xdr:colOff>
      <xdr:row>18</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自立支援給付費が年々増加してきており、社会福祉費の増加傾向が見込まれる。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342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63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36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特別会計への繰出金が減少したこと等により、前年度の比率から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％減少しており、類似団体内平均値を下回っている。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159657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85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148772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385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148772</xdr:rowOff>
    </xdr:from>
    <xdr:to>
      <xdr:col>73</xdr:col>
      <xdr:colOff>180975</xdr:colOff>
      <xdr:row>56</xdr:row>
      <xdr:rowOff>56243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070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56</xdr:row>
      <xdr:rowOff>56243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26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108857</xdr:rowOff>
    </xdr:from>
    <xdr:to>
      <xdr:col>82</xdr:col>
      <xdr:colOff>158750</xdr:colOff>
      <xdr:row>55</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125384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97972</xdr:rowOff>
    </xdr:from>
    <xdr:to>
      <xdr:col>74</xdr:col>
      <xdr:colOff>31750</xdr:colOff>
      <xdr:row>55</xdr:row>
      <xdr:rowOff>28122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38299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46265</xdr:rowOff>
    </xdr:from>
    <xdr:to>
      <xdr:col>65</xdr:col>
      <xdr:colOff>53975</xdr:colOff>
      <xdr:row>55</xdr:row>
      <xdr:rowOff>147865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158042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％増加したが、変わらず類似団体内平均値を下回っている。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今後も事務事業の見直しを進め、補助費等の適正化に努める。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260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53848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3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03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65278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7634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今後も、老朽化が進んでいる公共施設の改修費用増加に伴い、公債費の増加が見込まれるが、急激に公債費が上昇することのない財政運営に努める。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37846</xdr:rowOff>
    </xdr:from>
    <xdr:to>
      <xdr:col>24</xdr:col>
      <xdr:colOff>25400</xdr:colOff>
      <xdr:row>75</xdr:row>
      <xdr:rowOff>101854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8965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19558</xdr:rowOff>
    </xdr:from>
    <xdr:to>
      <xdr:col>19</xdr:col>
      <xdr:colOff>187325</xdr:colOff>
      <xdr:row>75</xdr:row>
      <xdr:rowOff>37846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78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19558</xdr:rowOff>
    </xdr:from>
    <xdr:to>
      <xdr:col>15</xdr:col>
      <xdr:colOff>98425</xdr:colOff>
      <xdr:row>75</xdr:row>
      <xdr:rowOff>74422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78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74422</xdr:rowOff>
    </xdr:from>
    <xdr:to>
      <xdr:col>11</xdr:col>
      <xdr:colOff>9525</xdr:colOff>
      <xdr:row>75</xdr:row>
      <xdr:rowOff>110998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33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51054</xdr:rowOff>
    </xdr:from>
    <xdr:to>
      <xdr:col>24</xdr:col>
      <xdr:colOff>76200</xdr:colOff>
      <xdr:row>75</xdr:row>
      <xdr:rowOff>152654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67581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158496</xdr:rowOff>
    </xdr:from>
    <xdr:to>
      <xdr:col>20</xdr:col>
      <xdr:colOff>38100</xdr:colOff>
      <xdr:row>75</xdr:row>
      <xdr:rowOff>88646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98823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140208</xdr:rowOff>
    </xdr:from>
    <xdr:to>
      <xdr:col>15</xdr:col>
      <xdr:colOff>149225</xdr:colOff>
      <xdr:row>75</xdr:row>
      <xdr:rowOff>70358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80535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23622</xdr:rowOff>
    </xdr:from>
    <xdr:to>
      <xdr:col>11</xdr:col>
      <xdr:colOff>60325</xdr:colOff>
      <xdr:row>75</xdr:row>
      <xdr:rowOff>125222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135399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60198</xdr:rowOff>
    </xdr:from>
    <xdr:to>
      <xdr:col>6</xdr:col>
      <xdr:colOff>171450</xdr:colOff>
      <xdr:row>75</xdr:row>
      <xdr:rowOff>161798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525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％増加しているが、類似団体内平均値を上回っている。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増加の主な要因としては、扶助費、補助費等の増加が影響しているものと考えられる。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今後も財政の健全化に努め、経常収支比率の改善に努める。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78</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39496"/>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77</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98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78</xdr:row>
      <xdr:rowOff>140715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98348"/>
          <a:ext cx="8890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140715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086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31655</xdr:rowOff>
    </xdr:from>
    <xdr:to>
      <xdr:col>29</xdr:col>
      <xdr:colOff>127000</xdr:colOff>
      <xdr:row>18</xdr:row>
      <xdr:rowOff>42875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5380"/>
          <a:ext cx="647700" cy="1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42875</xdr:rowOff>
    </xdr:from>
    <xdr:to>
      <xdr:col>26</xdr:col>
      <xdr:colOff>50800</xdr:colOff>
      <xdr:row>18</xdr:row>
      <xdr:rowOff>55391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6600"/>
          <a:ext cx="698500" cy="12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55391</xdr:rowOff>
    </xdr:from>
    <xdr:to>
      <xdr:col>22</xdr:col>
      <xdr:colOff>114300</xdr:colOff>
      <xdr:row>18</xdr:row>
      <xdr:rowOff>107360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9116"/>
          <a:ext cx="698500" cy="51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107360</xdr:rowOff>
    </xdr:from>
    <xdr:to>
      <xdr:col>18</xdr:col>
      <xdr:colOff>177800</xdr:colOff>
      <xdr:row>18</xdr:row>
      <xdr:rowOff>164224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1085"/>
          <a:ext cx="698500" cy="56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152305</xdr:rowOff>
    </xdr:from>
    <xdr:to>
      <xdr:col>29</xdr:col>
      <xdr:colOff>177800</xdr:colOff>
      <xdr:row>18</xdr:row>
      <xdr:rowOff>82455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4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124382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163525</xdr:rowOff>
    </xdr:from>
    <xdr:to>
      <xdr:col>26</xdr:col>
      <xdr:colOff>101600</xdr:colOff>
      <xdr:row>18</xdr:row>
      <xdr:rowOff>93675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5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78452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4591</xdr:rowOff>
    </xdr:from>
    <xdr:to>
      <xdr:col>22</xdr:col>
      <xdr:colOff>165100</xdr:colOff>
      <xdr:row>18</xdr:row>
      <xdr:rowOff>106191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90968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56560</xdr:rowOff>
    </xdr:from>
    <xdr:to>
      <xdr:col>19</xdr:col>
      <xdr:colOff>38100</xdr:colOff>
      <xdr:row>18</xdr:row>
      <xdr:rowOff>158159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028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142936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113424</xdr:rowOff>
    </xdr:from>
    <xdr:to>
      <xdr:col>15</xdr:col>
      <xdr:colOff>101600</xdr:colOff>
      <xdr:row>19</xdr:row>
      <xdr:rowOff>43574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7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28351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149762</xdr:rowOff>
    </xdr:from>
    <xdr:to>
      <xdr:col>29</xdr:col>
      <xdr:colOff>127000</xdr:colOff>
      <xdr:row>37</xdr:row>
      <xdr:rowOff>225200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74462"/>
          <a:ext cx="647700" cy="75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225200</xdr:rowOff>
    </xdr:from>
    <xdr:to>
      <xdr:col>26</xdr:col>
      <xdr:colOff>50800</xdr:colOff>
      <xdr:row>37</xdr:row>
      <xdr:rowOff>272847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49900"/>
          <a:ext cx="698500" cy="47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272847</xdr:rowOff>
    </xdr:from>
    <xdr:to>
      <xdr:col>22</xdr:col>
      <xdr:colOff>114300</xdr:colOff>
      <xdr:row>37</xdr:row>
      <xdr:rowOff>278757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97547"/>
          <a:ext cx="698500" cy="5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278757</xdr:rowOff>
    </xdr:from>
    <xdr:to>
      <xdr:col>18</xdr:col>
      <xdr:colOff>177800</xdr:colOff>
      <xdr:row>37</xdr:row>
      <xdr:rowOff>330323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03457"/>
          <a:ext cx="698500" cy="51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98962</xdr:rowOff>
    </xdr:from>
    <xdr:to>
      <xdr:col>29</xdr:col>
      <xdr:colOff>177800</xdr:colOff>
      <xdr:row>37</xdr:row>
      <xdr:rowOff>200562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23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71039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9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174400</xdr:rowOff>
    </xdr:from>
    <xdr:to>
      <xdr:col>26</xdr:col>
      <xdr:colOff>101600</xdr:colOff>
      <xdr:row>37</xdr:row>
      <xdr:rowOff>276000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99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260777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8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222047</xdr:rowOff>
    </xdr:from>
    <xdr:to>
      <xdr:col>22</xdr:col>
      <xdr:colOff>165100</xdr:colOff>
      <xdr:row>37</xdr:row>
      <xdr:rowOff>323647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46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308424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3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227957</xdr:rowOff>
    </xdr:from>
    <xdr:to>
      <xdr:col>19</xdr:col>
      <xdr:colOff>38100</xdr:colOff>
      <xdr:row>37</xdr:row>
      <xdr:rowOff>329557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52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314334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3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279523</xdr:rowOff>
    </xdr:from>
    <xdr:to>
      <xdr:col>15</xdr:col>
      <xdr:colOff>101600</xdr:colOff>
      <xdr:row>38</xdr:row>
      <xdr:rowOff>38223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0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23000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9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25,838
25,106
22.68
10,656,771
9,703,138
942,164
6,622,181
6,999,194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97834</xdr:rowOff>
    </xdr:from>
    <xdr:to>
      <xdr:col>24</xdr:col>
      <xdr:colOff>63500</xdr:colOff>
      <xdr:row>35</xdr:row>
      <xdr:rowOff>102683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8584"/>
          <a:ext cx="8382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102683</xdr:rowOff>
    </xdr:from>
    <xdr:to>
      <xdr:col>19</xdr:col>
      <xdr:colOff>177800</xdr:colOff>
      <xdr:row>35</xdr:row>
      <xdr:rowOff>106618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03433"/>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106618</xdr:rowOff>
    </xdr:from>
    <xdr:to>
      <xdr:col>15</xdr:col>
      <xdr:colOff>50800</xdr:colOff>
      <xdr:row>36</xdr:row>
      <xdr:rowOff>6802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7368"/>
          <a:ext cx="889000" cy="7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6802</xdr:rowOff>
    </xdr:from>
    <xdr:to>
      <xdr:col>10</xdr:col>
      <xdr:colOff>114300</xdr:colOff>
      <xdr:row>36</xdr:row>
      <xdr:rowOff>149383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9002"/>
          <a:ext cx="889000" cy="1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47034</xdr:rowOff>
    </xdr:from>
    <xdr:to>
      <xdr:col>24</xdr:col>
      <xdr:colOff>114300</xdr:colOff>
      <xdr:row>35</xdr:row>
      <xdr:rowOff>148634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69911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51883</xdr:rowOff>
    </xdr:from>
    <xdr:to>
      <xdr:col>20</xdr:col>
      <xdr:colOff>38100</xdr:colOff>
      <xdr:row>35</xdr:row>
      <xdr:rowOff>153483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5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170010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2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55818</xdr:rowOff>
    </xdr:from>
    <xdr:to>
      <xdr:col>15</xdr:col>
      <xdr:colOff>101600</xdr:colOff>
      <xdr:row>35</xdr:row>
      <xdr:rowOff>157418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2495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127452</xdr:rowOff>
    </xdr:from>
    <xdr:to>
      <xdr:col>10</xdr:col>
      <xdr:colOff>165100</xdr:colOff>
      <xdr:row>36</xdr:row>
      <xdr:rowOff>57602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74129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98583</xdr:rowOff>
    </xdr:from>
    <xdr:to>
      <xdr:col>6</xdr:col>
      <xdr:colOff>38100</xdr:colOff>
      <xdr:row>37</xdr:row>
      <xdr:rowOff>28733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45260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12123</xdr:rowOff>
    </xdr:from>
    <xdr:to>
      <xdr:col>24</xdr:col>
      <xdr:colOff>63500</xdr:colOff>
      <xdr:row>57</xdr:row>
      <xdr:rowOff>44877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4773"/>
          <a:ext cx="838200" cy="3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44877</xdr:rowOff>
    </xdr:from>
    <xdr:to>
      <xdr:col>19</xdr:col>
      <xdr:colOff>177800</xdr:colOff>
      <xdr:row>57</xdr:row>
      <xdr:rowOff>131928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7527"/>
          <a:ext cx="88900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125207</xdr:rowOff>
    </xdr:from>
    <xdr:to>
      <xdr:col>15</xdr:col>
      <xdr:colOff>50800</xdr:colOff>
      <xdr:row>57</xdr:row>
      <xdr:rowOff>131928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97857"/>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125207</xdr:rowOff>
    </xdr:from>
    <xdr:to>
      <xdr:col>10</xdr:col>
      <xdr:colOff>114300</xdr:colOff>
      <xdr:row>58</xdr:row>
      <xdr:rowOff>13714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7857"/>
          <a:ext cx="889000" cy="5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132773</xdr:rowOff>
    </xdr:from>
    <xdr:to>
      <xdr:col>24</xdr:col>
      <xdr:colOff>114300</xdr:colOff>
      <xdr:row>57</xdr:row>
      <xdr:rowOff>62923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155650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8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165527</xdr:rowOff>
    </xdr:from>
    <xdr:to>
      <xdr:col>20</xdr:col>
      <xdr:colOff>38100</xdr:colOff>
      <xdr:row>57</xdr:row>
      <xdr:rowOff>95677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112204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81128</xdr:rowOff>
    </xdr:from>
    <xdr:to>
      <xdr:col>15</xdr:col>
      <xdr:colOff>101600</xdr:colOff>
      <xdr:row>58</xdr:row>
      <xdr:rowOff>11278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74407</xdr:rowOff>
    </xdr:from>
    <xdr:to>
      <xdr:col>10</xdr:col>
      <xdr:colOff>165100</xdr:colOff>
      <xdr:row>58</xdr:row>
      <xdr:rowOff>4557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21084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2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134364</xdr:rowOff>
    </xdr:from>
    <xdr:to>
      <xdr:col>6</xdr:col>
      <xdr:colOff>38100</xdr:colOff>
      <xdr:row>58</xdr:row>
      <xdr:rowOff>64514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55641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9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140767</xdr:rowOff>
    </xdr:from>
    <xdr:to>
      <xdr:col>24</xdr:col>
      <xdr:colOff>63500</xdr:colOff>
      <xdr:row>77</xdr:row>
      <xdr:rowOff>159513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42417"/>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159513</xdr:rowOff>
    </xdr:from>
    <xdr:to>
      <xdr:col>19</xdr:col>
      <xdr:colOff>177800</xdr:colOff>
      <xdr:row>78</xdr:row>
      <xdr:rowOff>38736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6116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16256</xdr:rowOff>
    </xdr:from>
    <xdr:to>
      <xdr:col>15</xdr:col>
      <xdr:colOff>50800</xdr:colOff>
      <xdr:row>78</xdr:row>
      <xdr:rowOff>38736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89356"/>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16256</xdr:rowOff>
    </xdr:from>
    <xdr:to>
      <xdr:col>10</xdr:col>
      <xdr:colOff>114300</xdr:colOff>
      <xdr:row>78</xdr:row>
      <xdr:rowOff>18999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8935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89967</xdr:rowOff>
    </xdr:from>
    <xdr:to>
      <xdr:col>24</xdr:col>
      <xdr:colOff>114300</xdr:colOff>
      <xdr:row>78</xdr:row>
      <xdr:rowOff>20117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68394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108713</xdr:rowOff>
    </xdr:from>
    <xdr:to>
      <xdr:col>20</xdr:col>
      <xdr:colOff>38100</xdr:colOff>
      <xdr:row>78</xdr:row>
      <xdr:rowOff>38863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29990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0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159386</xdr:rowOff>
    </xdr:from>
    <xdr:to>
      <xdr:col>15</xdr:col>
      <xdr:colOff>101600</xdr:colOff>
      <xdr:row>78</xdr:row>
      <xdr:rowOff>89536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80663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136906</xdr:rowOff>
    </xdr:from>
    <xdr:to>
      <xdr:col>10</xdr:col>
      <xdr:colOff>165100</xdr:colOff>
      <xdr:row>78</xdr:row>
      <xdr:rowOff>67056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58183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76467</xdr:rowOff>
    </xdr:from>
    <xdr:to>
      <xdr:col>24</xdr:col>
      <xdr:colOff>62865</xdr:colOff>
      <xdr:row>97</xdr:row>
      <xdr:rowOff>72416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6967"/>
          <a:ext cx="1270" cy="1196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76243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72416</xdr:rowOff>
    </xdr:from>
    <xdr:to>
      <xdr:col>24</xdr:col>
      <xdr:colOff>152400</xdr:colOff>
      <xdr:row>97</xdr:row>
      <xdr:rowOff>72416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0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23144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76467</xdr:rowOff>
    </xdr:from>
    <xdr:to>
      <xdr:col>24</xdr:col>
      <xdr:colOff>152400</xdr:colOff>
      <xdr:row>90</xdr:row>
      <xdr:rowOff>76467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125488</xdr:rowOff>
    </xdr:from>
    <xdr:to>
      <xdr:col>24</xdr:col>
      <xdr:colOff>63500</xdr:colOff>
      <xdr:row>97</xdr:row>
      <xdr:rowOff>27203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84688"/>
          <a:ext cx="838200" cy="7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37520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3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14643</xdr:rowOff>
    </xdr:from>
    <xdr:to>
      <xdr:col>24</xdr:col>
      <xdr:colOff>114300</xdr:colOff>
      <xdr:row>95</xdr:row>
      <xdr:rowOff>116243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76340</xdr:rowOff>
    </xdr:from>
    <xdr:to>
      <xdr:col>19</xdr:col>
      <xdr:colOff>177800</xdr:colOff>
      <xdr:row>97</xdr:row>
      <xdr:rowOff>27203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35540"/>
          <a:ext cx="889000" cy="1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77851</xdr:rowOff>
    </xdr:from>
    <xdr:to>
      <xdr:col>20</xdr:col>
      <xdr:colOff>38100</xdr:colOff>
      <xdr:row>96</xdr:row>
      <xdr:rowOff>8001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24528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76340</xdr:rowOff>
    </xdr:from>
    <xdr:to>
      <xdr:col>15</xdr:col>
      <xdr:colOff>50800</xdr:colOff>
      <xdr:row>97</xdr:row>
      <xdr:rowOff>101422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35540"/>
          <a:ext cx="889000" cy="19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88760</xdr:rowOff>
    </xdr:from>
    <xdr:to>
      <xdr:col>15</xdr:col>
      <xdr:colOff>101600</xdr:colOff>
      <xdr:row>95</xdr:row>
      <xdr:rowOff>18910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35437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5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101422</xdr:rowOff>
    </xdr:from>
    <xdr:to>
      <xdr:col>10</xdr:col>
      <xdr:colOff>114300</xdr:colOff>
      <xdr:row>97</xdr:row>
      <xdr:rowOff>158865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2072"/>
          <a:ext cx="889000" cy="5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19875</xdr:rowOff>
    </xdr:from>
    <xdr:to>
      <xdr:col>10</xdr:col>
      <xdr:colOff>165100</xdr:colOff>
      <xdr:row>96</xdr:row>
      <xdr:rowOff>121475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61367</xdr:rowOff>
    </xdr:from>
    <xdr:to>
      <xdr:col>6</xdr:col>
      <xdr:colOff>38100</xdr:colOff>
      <xdr:row>96</xdr:row>
      <xdr:rowOff>162967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2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74688</xdr:rowOff>
    </xdr:from>
    <xdr:to>
      <xdr:col>24</xdr:col>
      <xdr:colOff>114300</xdr:colOff>
      <xdr:row>97</xdr:row>
      <xdr:rowOff>4838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161065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4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147853</xdr:rowOff>
    </xdr:from>
    <xdr:to>
      <xdr:col>20</xdr:col>
      <xdr:colOff>38100</xdr:colOff>
      <xdr:row>97</xdr:row>
      <xdr:rowOff>78003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69130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25540</xdr:rowOff>
    </xdr:from>
    <xdr:to>
      <xdr:col>15</xdr:col>
      <xdr:colOff>101600</xdr:colOff>
      <xdr:row>96</xdr:row>
      <xdr:rowOff>127140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118267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7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50622</xdr:rowOff>
    </xdr:from>
    <xdr:to>
      <xdr:col>10</xdr:col>
      <xdr:colOff>165100</xdr:colOff>
      <xdr:row>97</xdr:row>
      <xdr:rowOff>152222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143349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7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108065</xdr:rowOff>
    </xdr:from>
    <xdr:to>
      <xdr:col>6</xdr:col>
      <xdr:colOff>38100</xdr:colOff>
      <xdr:row>98</xdr:row>
      <xdr:rowOff>38215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29342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91662</xdr:rowOff>
    </xdr:from>
    <xdr:to>
      <xdr:col>55</xdr:col>
      <xdr:colOff>0</xdr:colOff>
      <xdr:row>37</xdr:row>
      <xdr:rowOff>105799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35312"/>
          <a:ext cx="838200" cy="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105799</xdr:rowOff>
    </xdr:from>
    <xdr:to>
      <xdr:col>50</xdr:col>
      <xdr:colOff>114300</xdr:colOff>
      <xdr:row>37</xdr:row>
      <xdr:rowOff>134159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49449"/>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35993</xdr:rowOff>
    </xdr:from>
    <xdr:to>
      <xdr:col>45</xdr:col>
      <xdr:colOff>177800</xdr:colOff>
      <xdr:row>37</xdr:row>
      <xdr:rowOff>134159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36743"/>
          <a:ext cx="889000" cy="44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35993</xdr:rowOff>
    </xdr:from>
    <xdr:to>
      <xdr:col>41</xdr:col>
      <xdr:colOff>50800</xdr:colOff>
      <xdr:row>37</xdr:row>
      <xdr:rowOff>134236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36743"/>
          <a:ext cx="889000" cy="44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40862</xdr:rowOff>
    </xdr:from>
    <xdr:to>
      <xdr:col>55</xdr:col>
      <xdr:colOff>50800</xdr:colOff>
      <xdr:row>37</xdr:row>
      <xdr:rowOff>142462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127239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54999</xdr:rowOff>
    </xdr:from>
    <xdr:to>
      <xdr:col>50</xdr:col>
      <xdr:colOff>165100</xdr:colOff>
      <xdr:row>37</xdr:row>
      <xdr:rowOff>156599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147726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83359</xdr:rowOff>
    </xdr:from>
    <xdr:to>
      <xdr:col>46</xdr:col>
      <xdr:colOff>38100</xdr:colOff>
      <xdr:row>38</xdr:row>
      <xdr:rowOff>13509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4635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156643</xdr:rowOff>
    </xdr:from>
    <xdr:to>
      <xdr:col>41</xdr:col>
      <xdr:colOff>101600</xdr:colOff>
      <xdr:row>35</xdr:row>
      <xdr:rowOff>86793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77920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7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83436</xdr:rowOff>
    </xdr:from>
    <xdr:to>
      <xdr:col>36</xdr:col>
      <xdr:colOff>165100</xdr:colOff>
      <xdr:row>38</xdr:row>
      <xdr:rowOff>13587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270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4714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168656</xdr:rowOff>
    </xdr:from>
    <xdr:to>
      <xdr:col>55</xdr:col>
      <xdr:colOff>0</xdr:colOff>
      <xdr:row>57</xdr:row>
      <xdr:rowOff>149834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69856"/>
          <a:ext cx="838200" cy="1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168656</xdr:rowOff>
    </xdr:from>
    <xdr:to>
      <xdr:col>50</xdr:col>
      <xdr:colOff>114300</xdr:colOff>
      <xdr:row>57</xdr:row>
      <xdr:rowOff>144129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69856"/>
          <a:ext cx="889000" cy="14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144129</xdr:rowOff>
    </xdr:from>
    <xdr:to>
      <xdr:col>45</xdr:col>
      <xdr:colOff>177800</xdr:colOff>
      <xdr:row>58</xdr:row>
      <xdr:rowOff>31791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16779"/>
          <a:ext cx="889000" cy="5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31791</xdr:rowOff>
    </xdr:from>
    <xdr:to>
      <xdr:col>41</xdr:col>
      <xdr:colOff>50800</xdr:colOff>
      <xdr:row>58</xdr:row>
      <xdr:rowOff>116145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75891"/>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99034</xdr:rowOff>
    </xdr:from>
    <xdr:to>
      <xdr:col>55</xdr:col>
      <xdr:colOff>50800</xdr:colOff>
      <xdr:row>58</xdr:row>
      <xdr:rowOff>29184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7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13961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8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117856</xdr:rowOff>
    </xdr:from>
    <xdr:to>
      <xdr:col>50</xdr:col>
      <xdr:colOff>165100</xdr:colOff>
      <xdr:row>57</xdr:row>
      <xdr:rowOff>48006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1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64533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93329</xdr:rowOff>
    </xdr:from>
    <xdr:to>
      <xdr:col>46</xdr:col>
      <xdr:colOff>38100</xdr:colOff>
      <xdr:row>58</xdr:row>
      <xdr:rowOff>23479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6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5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152441</xdr:rowOff>
    </xdr:from>
    <xdr:to>
      <xdr:col>41</xdr:col>
      <xdr:colOff>101600</xdr:colOff>
      <xdr:row>58</xdr:row>
      <xdr:rowOff>82591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2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73718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65345</xdr:rowOff>
    </xdr:from>
    <xdr:to>
      <xdr:col>36</xdr:col>
      <xdr:colOff>165100</xdr:colOff>
      <xdr:row>58</xdr:row>
      <xdr:rowOff>166945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158072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0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94742</xdr:rowOff>
    </xdr:from>
    <xdr:to>
      <xdr:col>55</xdr:col>
      <xdr:colOff>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639292"/>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94742</xdr:rowOff>
    </xdr:from>
    <xdr:to>
      <xdr:col>50</xdr:col>
      <xdr:colOff>114300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6392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85641</xdr:rowOff>
    </xdr:from>
    <xdr:to>
      <xdr:col>41</xdr:col>
      <xdr:colOff>50800</xdr:colOff>
      <xdr:row>79</xdr:row>
      <xdr:rowOff>98879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630191"/>
          <a:ext cx="889000" cy="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43942</xdr:rowOff>
    </xdr:from>
    <xdr:to>
      <xdr:col>50</xdr:col>
      <xdr:colOff>165100</xdr:colOff>
      <xdr:row>79</xdr:row>
      <xdr:rowOff>145542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8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136669</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68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34841</xdr:rowOff>
    </xdr:from>
    <xdr:to>
      <xdr:col>36</xdr:col>
      <xdr:colOff>165100</xdr:colOff>
      <xdr:row>79</xdr:row>
      <xdr:rowOff>136441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7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127568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75409</xdr:rowOff>
    </xdr:from>
    <xdr:to>
      <xdr:col>55</xdr:col>
      <xdr:colOff>0</xdr:colOff>
      <xdr:row>98</xdr:row>
      <xdr:rowOff>6055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534609"/>
          <a:ext cx="838200" cy="27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75409</xdr:rowOff>
    </xdr:from>
    <xdr:to>
      <xdr:col>50</xdr:col>
      <xdr:colOff>114300</xdr:colOff>
      <xdr:row>97</xdr:row>
      <xdr:rowOff>67996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534609"/>
          <a:ext cx="889000" cy="16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67996</xdr:rowOff>
    </xdr:from>
    <xdr:to>
      <xdr:col>45</xdr:col>
      <xdr:colOff>177800</xdr:colOff>
      <xdr:row>97</xdr:row>
      <xdr:rowOff>149661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98646"/>
          <a:ext cx="889000" cy="8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149661</xdr:rowOff>
    </xdr:from>
    <xdr:to>
      <xdr:col>41</xdr:col>
      <xdr:colOff>50800</xdr:colOff>
      <xdr:row>98</xdr:row>
      <xdr:rowOff>79513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80311"/>
          <a:ext cx="889000" cy="10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126705</xdr:rowOff>
    </xdr:from>
    <xdr:to>
      <xdr:col>55</xdr:col>
      <xdr:colOff>50800</xdr:colOff>
      <xdr:row>98</xdr:row>
      <xdr:rowOff>56855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105132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3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24609</xdr:rowOff>
    </xdr:from>
    <xdr:to>
      <xdr:col>50</xdr:col>
      <xdr:colOff>165100</xdr:colOff>
      <xdr:row>96</xdr:row>
      <xdr:rowOff>126209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8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142736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5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17196</xdr:rowOff>
    </xdr:from>
    <xdr:to>
      <xdr:col>46</xdr:col>
      <xdr:colOff>38100</xdr:colOff>
      <xdr:row>97</xdr:row>
      <xdr:rowOff>118796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135323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4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98861</xdr:rowOff>
    </xdr:from>
    <xdr:to>
      <xdr:col>41</xdr:col>
      <xdr:colOff>101600</xdr:colOff>
      <xdr:row>98</xdr:row>
      <xdr:rowOff>29011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20138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2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28713</xdr:rowOff>
    </xdr:from>
    <xdr:to>
      <xdr:col>36</xdr:col>
      <xdr:colOff>165100</xdr:colOff>
      <xdr:row>98</xdr:row>
      <xdr:rowOff>130313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121440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92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58775</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45325"/>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16632</xdr:rowOff>
    </xdr:from>
    <xdr:to>
      <xdr:col>71</xdr:col>
      <xdr:colOff>177800</xdr:colOff>
      <xdr:row>39</xdr:row>
      <xdr:rowOff>58775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03182"/>
          <a:ext cx="889000" cy="4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81794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7975</xdr:rowOff>
    </xdr:from>
    <xdr:to>
      <xdr:col>72</xdr:col>
      <xdr:colOff>38100</xdr:colOff>
      <xdr:row>39</xdr:row>
      <xdr:rowOff>109575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100702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7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137282</xdr:rowOff>
    </xdr:from>
    <xdr:to>
      <xdr:col>67</xdr:col>
      <xdr:colOff>101600</xdr:colOff>
      <xdr:row>39</xdr:row>
      <xdr:rowOff>67432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83959</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42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102457</xdr:rowOff>
    </xdr:from>
    <xdr:to>
      <xdr:col>85</xdr:col>
      <xdr:colOff>127000</xdr:colOff>
      <xdr:row>76</xdr:row>
      <xdr:rowOff>142711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132657"/>
          <a:ext cx="838200" cy="4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142711</xdr:rowOff>
    </xdr:from>
    <xdr:to>
      <xdr:col>81</xdr:col>
      <xdr:colOff>50800</xdr:colOff>
      <xdr:row>76</xdr:row>
      <xdr:rowOff>156141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172911"/>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156141</xdr:rowOff>
    </xdr:from>
    <xdr:to>
      <xdr:col>76</xdr:col>
      <xdr:colOff>114300</xdr:colOff>
      <xdr:row>76</xdr:row>
      <xdr:rowOff>166484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186341"/>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161474</xdr:rowOff>
    </xdr:from>
    <xdr:to>
      <xdr:col>71</xdr:col>
      <xdr:colOff>177800</xdr:colOff>
      <xdr:row>76</xdr:row>
      <xdr:rowOff>166484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191674"/>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51657</xdr:rowOff>
    </xdr:from>
    <xdr:to>
      <xdr:col>85</xdr:col>
      <xdr:colOff>177800</xdr:colOff>
      <xdr:row>76</xdr:row>
      <xdr:rowOff>153257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0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30084</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0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91911</xdr:rowOff>
    </xdr:from>
    <xdr:to>
      <xdr:col>81</xdr:col>
      <xdr:colOff>101600</xdr:colOff>
      <xdr:row>77</xdr:row>
      <xdr:rowOff>22061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105341</xdr:rowOff>
    </xdr:from>
    <xdr:to>
      <xdr:col>76</xdr:col>
      <xdr:colOff>165100</xdr:colOff>
      <xdr:row>77</xdr:row>
      <xdr:rowOff>35491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26618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2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115684</xdr:rowOff>
    </xdr:from>
    <xdr:to>
      <xdr:col>72</xdr:col>
      <xdr:colOff>38100</xdr:colOff>
      <xdr:row>77</xdr:row>
      <xdr:rowOff>45834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1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36961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23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110674</xdr:rowOff>
    </xdr:from>
    <xdr:to>
      <xdr:col>67</xdr:col>
      <xdr:colOff>101600</xdr:colOff>
      <xdr:row>77</xdr:row>
      <xdr:rowOff>40824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31951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2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95036</xdr:rowOff>
    </xdr:from>
    <xdr:to>
      <xdr:col>85</xdr:col>
      <xdr:colOff>127000</xdr:colOff>
      <xdr:row>99</xdr:row>
      <xdr:rowOff>27546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897136"/>
          <a:ext cx="838200" cy="10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95036</xdr:rowOff>
    </xdr:from>
    <xdr:to>
      <xdr:col>81</xdr:col>
      <xdr:colOff>50800</xdr:colOff>
      <xdr:row>99</xdr:row>
      <xdr:rowOff>6525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897136"/>
          <a:ext cx="889000" cy="8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6525</xdr:rowOff>
    </xdr:from>
    <xdr:to>
      <xdr:col>76</xdr:col>
      <xdr:colOff>114300</xdr:colOff>
      <xdr:row>99</xdr:row>
      <xdr:rowOff>13071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980075"/>
          <a:ext cx="889000" cy="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13071</xdr:rowOff>
    </xdr:from>
    <xdr:to>
      <xdr:col>71</xdr:col>
      <xdr:colOff>177800</xdr:colOff>
      <xdr:row>99</xdr:row>
      <xdr:rowOff>42903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986621"/>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148196</xdr:rowOff>
    </xdr:from>
    <xdr:to>
      <xdr:col>85</xdr:col>
      <xdr:colOff>177800</xdr:colOff>
      <xdr:row>99</xdr:row>
      <xdr:rowOff>78346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5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63123</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6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44236</xdr:rowOff>
    </xdr:from>
    <xdr:to>
      <xdr:col>81</xdr:col>
      <xdr:colOff>101600</xdr:colOff>
      <xdr:row>98</xdr:row>
      <xdr:rowOff>145836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162363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62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127175</xdr:rowOff>
    </xdr:from>
    <xdr:to>
      <xdr:col>76</xdr:col>
      <xdr:colOff>165100</xdr:colOff>
      <xdr:row>99</xdr:row>
      <xdr:rowOff>57325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48452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702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133721</xdr:rowOff>
    </xdr:from>
    <xdr:to>
      <xdr:col>72</xdr:col>
      <xdr:colOff>38100</xdr:colOff>
      <xdr:row>99</xdr:row>
      <xdr:rowOff>63871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54998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702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163553</xdr:rowOff>
    </xdr:from>
    <xdr:to>
      <xdr:col>67</xdr:col>
      <xdr:colOff>101600</xdr:colOff>
      <xdr:row>99</xdr:row>
      <xdr:rowOff>93703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6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84830</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625017" y="17058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116459</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288659"/>
          <a:ext cx="838200" cy="44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1016</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001766"/>
          <a:ext cx="889000" cy="7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166560</xdr:rowOff>
    </xdr:from>
    <xdr:to>
      <xdr:col>107</xdr:col>
      <xdr:colOff>50800</xdr:colOff>
      <xdr:row>35</xdr:row>
      <xdr:rowOff>1016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99586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166560</xdr:rowOff>
    </xdr:from>
    <xdr:to>
      <xdr:col>102</xdr:col>
      <xdr:colOff>114300</xdr:colOff>
      <xdr:row>35</xdr:row>
      <xdr:rowOff>2540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99586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166197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9415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65659</xdr:rowOff>
    </xdr:from>
    <xdr:to>
      <xdr:col>116</xdr:col>
      <xdr:colOff>114300</xdr:colOff>
      <xdr:row>36</xdr:row>
      <xdr:rowOff>167259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88536</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121666</xdr:rowOff>
    </xdr:from>
    <xdr:to>
      <xdr:col>107</xdr:col>
      <xdr:colOff>101600</xdr:colOff>
      <xdr:row>35</xdr:row>
      <xdr:rowOff>51816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68343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2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115760</xdr:rowOff>
    </xdr:from>
    <xdr:to>
      <xdr:col>102</xdr:col>
      <xdr:colOff>165100</xdr:colOff>
      <xdr:row>35</xdr:row>
      <xdr:rowOff>45910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9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62437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72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123190</xdr:rowOff>
    </xdr:from>
    <xdr:to>
      <xdr:col>98</xdr:col>
      <xdr:colOff>38100</xdr:colOff>
      <xdr:row>35</xdr:row>
      <xdr:rowOff>53340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69867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32510</xdr:rowOff>
    </xdr:from>
    <xdr:to>
      <xdr:col>116</xdr:col>
      <xdr:colOff>63500</xdr:colOff>
      <xdr:row>77</xdr:row>
      <xdr:rowOff>88036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3062710"/>
          <a:ext cx="838200" cy="22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32510</xdr:rowOff>
    </xdr:from>
    <xdr:to>
      <xdr:col>111</xdr:col>
      <xdr:colOff>177800</xdr:colOff>
      <xdr:row>76</xdr:row>
      <xdr:rowOff>134122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062710"/>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88768</xdr:rowOff>
    </xdr:from>
    <xdr:to>
      <xdr:col>107</xdr:col>
      <xdr:colOff>50800</xdr:colOff>
      <xdr:row>76</xdr:row>
      <xdr:rowOff>134122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3118968"/>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88768</xdr:rowOff>
    </xdr:from>
    <xdr:to>
      <xdr:col>102</xdr:col>
      <xdr:colOff>114300</xdr:colOff>
      <xdr:row>76</xdr:row>
      <xdr:rowOff>156617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118968"/>
          <a:ext cx="889000" cy="6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37236</xdr:rowOff>
    </xdr:from>
    <xdr:to>
      <xdr:col>116</xdr:col>
      <xdr:colOff>114300</xdr:colOff>
      <xdr:row>77</xdr:row>
      <xdr:rowOff>138836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23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15663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21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153160</xdr:rowOff>
    </xdr:from>
    <xdr:to>
      <xdr:col>112</xdr:col>
      <xdr:colOff>38100</xdr:colOff>
      <xdr:row>76</xdr:row>
      <xdr:rowOff>83310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74437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0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83322</xdr:rowOff>
    </xdr:from>
    <xdr:to>
      <xdr:col>107</xdr:col>
      <xdr:colOff>101600</xdr:colOff>
      <xdr:row>77</xdr:row>
      <xdr:rowOff>13472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4599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0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37968</xdr:rowOff>
    </xdr:from>
    <xdr:to>
      <xdr:col>102</xdr:col>
      <xdr:colOff>165100</xdr:colOff>
      <xdr:row>76</xdr:row>
      <xdr:rowOff>139568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130695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6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105817</xdr:rowOff>
    </xdr:from>
    <xdr:to>
      <xdr:col>98</xdr:col>
      <xdr:colOff>38100</xdr:colOff>
      <xdr:row>77</xdr:row>
      <xdr:rowOff>35967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1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27094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22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375,538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82,064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円増加し、変わらず類似団体内平均値と比べて高い傾向にある。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今後は、再任用や会計年度任用職員を考慮した「定員適正化計画」を作成し、計画に従って総人件費等の抑制に取り組んでいく。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25,838
25,106
22.68
10,656,771
9,703,138
942,164
6,622,181
6,999,194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113411</xdr:rowOff>
    </xdr:from>
    <xdr:to>
      <xdr:col>24</xdr:col>
      <xdr:colOff>63500</xdr:colOff>
      <xdr:row>33</xdr:row>
      <xdr:rowOff>129413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126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90932</xdr:rowOff>
    </xdr:from>
    <xdr:to>
      <xdr:col>19</xdr:col>
      <xdr:colOff>177800</xdr:colOff>
      <xdr:row>33</xdr:row>
      <xdr:rowOff>129413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48782"/>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90932</xdr:rowOff>
    </xdr:from>
    <xdr:to>
      <xdr:col>15</xdr:col>
      <xdr:colOff>50800</xdr:colOff>
      <xdr:row>33</xdr:row>
      <xdr:rowOff>121031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48782"/>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79502</xdr:rowOff>
    </xdr:from>
    <xdr:to>
      <xdr:col>10</xdr:col>
      <xdr:colOff>114300</xdr:colOff>
      <xdr:row>33</xdr:row>
      <xdr:rowOff>121031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7352"/>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62611</xdr:rowOff>
    </xdr:from>
    <xdr:to>
      <xdr:col>24</xdr:col>
      <xdr:colOff>114300</xdr:colOff>
      <xdr:row>33</xdr:row>
      <xdr:rowOff>164211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85488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78613</xdr:rowOff>
    </xdr:from>
    <xdr:to>
      <xdr:col>20</xdr:col>
      <xdr:colOff>38100</xdr:colOff>
      <xdr:row>34</xdr:row>
      <xdr:rowOff>8763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25290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40132</xdr:rowOff>
    </xdr:from>
    <xdr:to>
      <xdr:col>15</xdr:col>
      <xdr:colOff>101600</xdr:colOff>
      <xdr:row>33</xdr:row>
      <xdr:rowOff>141732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158259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7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70231</xdr:rowOff>
    </xdr:from>
    <xdr:to>
      <xdr:col>10</xdr:col>
      <xdr:colOff>165100</xdr:colOff>
      <xdr:row>34</xdr:row>
      <xdr:rowOff>381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16908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28702</xdr:rowOff>
    </xdr:from>
    <xdr:to>
      <xdr:col>6</xdr:col>
      <xdr:colOff>38100</xdr:colOff>
      <xdr:row>33</xdr:row>
      <xdr:rowOff>130302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146829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149190</xdr:rowOff>
    </xdr:from>
    <xdr:to>
      <xdr:col>24</xdr:col>
      <xdr:colOff>63500</xdr:colOff>
      <xdr:row>59</xdr:row>
      <xdr:rowOff>14223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93290"/>
          <a:ext cx="838200" cy="3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149190</xdr:rowOff>
    </xdr:from>
    <xdr:to>
      <xdr:col>19</xdr:col>
      <xdr:colOff>177800</xdr:colOff>
      <xdr:row>59</xdr:row>
      <xdr:rowOff>20123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93290"/>
          <a:ext cx="889000" cy="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31366</xdr:rowOff>
    </xdr:from>
    <xdr:to>
      <xdr:col>15</xdr:col>
      <xdr:colOff>50800</xdr:colOff>
      <xdr:row>59</xdr:row>
      <xdr:rowOff>20123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5466"/>
          <a:ext cx="889000" cy="16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31366</xdr:rowOff>
    </xdr:from>
    <xdr:to>
      <xdr:col>10</xdr:col>
      <xdr:colOff>114300</xdr:colOff>
      <xdr:row>59</xdr:row>
      <xdr:rowOff>27649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75466"/>
          <a:ext cx="889000" cy="16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134873</xdr:rowOff>
    </xdr:from>
    <xdr:to>
      <xdr:col>24</xdr:col>
      <xdr:colOff>114300</xdr:colOff>
      <xdr:row>59</xdr:row>
      <xdr:rowOff>65023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49800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98390</xdr:rowOff>
    </xdr:from>
    <xdr:to>
      <xdr:col>20</xdr:col>
      <xdr:colOff>38100</xdr:colOff>
      <xdr:row>59</xdr:row>
      <xdr:rowOff>28540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19667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140773</xdr:rowOff>
    </xdr:from>
    <xdr:to>
      <xdr:col>15</xdr:col>
      <xdr:colOff>101600</xdr:colOff>
      <xdr:row>59</xdr:row>
      <xdr:rowOff>70923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62050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7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152016</xdr:rowOff>
    </xdr:from>
    <xdr:to>
      <xdr:col>10</xdr:col>
      <xdr:colOff>165100</xdr:colOff>
      <xdr:row>58</xdr:row>
      <xdr:rowOff>82166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73293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1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148299</xdr:rowOff>
    </xdr:from>
    <xdr:to>
      <xdr:col>6</xdr:col>
      <xdr:colOff>38100</xdr:colOff>
      <xdr:row>59</xdr:row>
      <xdr:rowOff>78449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9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69576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129282</xdr:rowOff>
    </xdr:from>
    <xdr:to>
      <xdr:col>24</xdr:col>
      <xdr:colOff>62865</xdr:colOff>
      <xdr:row>77</xdr:row>
      <xdr:rowOff>6111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59332"/>
          <a:ext cx="1270" cy="12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9938</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1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6111</xdr:rowOff>
    </xdr:from>
    <xdr:to>
      <xdr:col>24</xdr:col>
      <xdr:colOff>152400</xdr:colOff>
      <xdr:row>77</xdr:row>
      <xdr:rowOff>6111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0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75959</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3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129282</xdr:rowOff>
    </xdr:from>
    <xdr:to>
      <xdr:col>24</xdr:col>
      <xdr:colOff>152400</xdr:colOff>
      <xdr:row>69</xdr:row>
      <xdr:rowOff>129282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84325</xdr:rowOff>
    </xdr:from>
    <xdr:to>
      <xdr:col>24</xdr:col>
      <xdr:colOff>63500</xdr:colOff>
      <xdr:row>76</xdr:row>
      <xdr:rowOff>144359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14525"/>
          <a:ext cx="838200" cy="6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51547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38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28670</xdr:rowOff>
    </xdr:from>
    <xdr:to>
      <xdr:col>24</xdr:col>
      <xdr:colOff>114300</xdr:colOff>
      <xdr:row>75</xdr:row>
      <xdr:rowOff>130270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8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99216</xdr:rowOff>
    </xdr:from>
    <xdr:to>
      <xdr:col>19</xdr:col>
      <xdr:colOff>177800</xdr:colOff>
      <xdr:row>76</xdr:row>
      <xdr:rowOff>144359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29416"/>
          <a:ext cx="889000" cy="4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111673</xdr:rowOff>
    </xdr:from>
    <xdr:to>
      <xdr:col>20</xdr:col>
      <xdr:colOff>38100</xdr:colOff>
      <xdr:row>76</xdr:row>
      <xdr:rowOff>41824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58350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99216</xdr:rowOff>
    </xdr:from>
    <xdr:to>
      <xdr:col>15</xdr:col>
      <xdr:colOff>50800</xdr:colOff>
      <xdr:row>77</xdr:row>
      <xdr:rowOff>115250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29416"/>
          <a:ext cx="889000" cy="1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169781</xdr:rowOff>
    </xdr:from>
    <xdr:to>
      <xdr:col>15</xdr:col>
      <xdr:colOff>101600</xdr:colOff>
      <xdr:row>75</xdr:row>
      <xdr:rowOff>99931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116458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115250</xdr:rowOff>
    </xdr:from>
    <xdr:to>
      <xdr:col>10</xdr:col>
      <xdr:colOff>114300</xdr:colOff>
      <xdr:row>78</xdr:row>
      <xdr:rowOff>74995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16900"/>
          <a:ext cx="889000" cy="13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92971</xdr:rowOff>
    </xdr:from>
    <xdr:to>
      <xdr:col>10</xdr:col>
      <xdr:colOff>165100</xdr:colOff>
      <xdr:row>77</xdr:row>
      <xdr:rowOff>23121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39648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128829</xdr:rowOff>
    </xdr:from>
    <xdr:to>
      <xdr:col>6</xdr:col>
      <xdr:colOff>38100</xdr:colOff>
      <xdr:row>77</xdr:row>
      <xdr:rowOff>58979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75506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33525</xdr:rowOff>
    </xdr:from>
    <xdr:to>
      <xdr:col>24</xdr:col>
      <xdr:colOff>114300</xdr:colOff>
      <xdr:row>76</xdr:row>
      <xdr:rowOff>135125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6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119902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7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93559</xdr:rowOff>
    </xdr:from>
    <xdr:to>
      <xdr:col>20</xdr:col>
      <xdr:colOff>38100</xdr:colOff>
      <xdr:row>77</xdr:row>
      <xdr:rowOff>23709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2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14836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1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48416</xdr:rowOff>
    </xdr:from>
    <xdr:to>
      <xdr:col>15</xdr:col>
      <xdr:colOff>101600</xdr:colOff>
      <xdr:row>76</xdr:row>
      <xdr:rowOff>150016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141143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17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64450</xdr:rowOff>
    </xdr:from>
    <xdr:to>
      <xdr:col>10</xdr:col>
      <xdr:colOff>165100</xdr:colOff>
      <xdr:row>77</xdr:row>
      <xdr:rowOff>166050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6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157177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5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24195</xdr:rowOff>
    </xdr:from>
    <xdr:to>
      <xdr:col>6</xdr:col>
      <xdr:colOff>38100</xdr:colOff>
      <xdr:row>78</xdr:row>
      <xdr:rowOff>125795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116922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9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118250</xdr:rowOff>
    </xdr:from>
    <xdr:to>
      <xdr:col>24</xdr:col>
      <xdr:colOff>63500</xdr:colOff>
      <xdr:row>96</xdr:row>
      <xdr:rowOff>93942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5891650"/>
          <a:ext cx="838200" cy="66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118250</xdr:rowOff>
    </xdr:from>
    <xdr:to>
      <xdr:col>19</xdr:col>
      <xdr:colOff>177800</xdr:colOff>
      <xdr:row>95</xdr:row>
      <xdr:rowOff>143166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891650"/>
          <a:ext cx="889000" cy="5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143166</xdr:rowOff>
    </xdr:from>
    <xdr:to>
      <xdr:col>15</xdr:col>
      <xdr:colOff>50800</xdr:colOff>
      <xdr:row>97</xdr:row>
      <xdr:rowOff>34392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30916"/>
          <a:ext cx="889000" cy="2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124803</xdr:rowOff>
    </xdr:from>
    <xdr:to>
      <xdr:col>10</xdr:col>
      <xdr:colOff>114300</xdr:colOff>
      <xdr:row>97</xdr:row>
      <xdr:rowOff>34392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584003"/>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43142</xdr:rowOff>
    </xdr:from>
    <xdr:to>
      <xdr:col>24</xdr:col>
      <xdr:colOff>114300</xdr:colOff>
      <xdr:row>96</xdr:row>
      <xdr:rowOff>144742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21569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67450</xdr:rowOff>
    </xdr:from>
    <xdr:to>
      <xdr:col>20</xdr:col>
      <xdr:colOff>38100</xdr:colOff>
      <xdr:row>92</xdr:row>
      <xdr:rowOff>169050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84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14127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61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92366</xdr:rowOff>
    </xdr:from>
    <xdr:to>
      <xdr:col>15</xdr:col>
      <xdr:colOff>101600</xdr:colOff>
      <xdr:row>96</xdr:row>
      <xdr:rowOff>22516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7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155042</xdr:rowOff>
    </xdr:from>
    <xdr:to>
      <xdr:col>10</xdr:col>
      <xdr:colOff>165100</xdr:colOff>
      <xdr:row>97</xdr:row>
      <xdr:rowOff>85192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76319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0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74003</xdr:rowOff>
    </xdr:from>
    <xdr:to>
      <xdr:col>6</xdr:col>
      <xdr:colOff>38100</xdr:colOff>
      <xdr:row>97</xdr:row>
      <xdr:rowOff>4153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166730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119126</xdr:rowOff>
    </xdr:from>
    <xdr:to>
      <xdr:col>55</xdr:col>
      <xdr:colOff>0</xdr:colOff>
      <xdr:row>38</xdr:row>
      <xdr:rowOff>140462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605526"/>
          <a:ext cx="838200" cy="105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119126</xdr:rowOff>
    </xdr:from>
    <xdr:to>
      <xdr:col>50</xdr:col>
      <xdr:colOff>114300</xdr:colOff>
      <xdr:row>38</xdr:row>
      <xdr:rowOff>87503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605526"/>
          <a:ext cx="889000" cy="99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169037</xdr:rowOff>
    </xdr:from>
    <xdr:to>
      <xdr:col>45</xdr:col>
      <xdr:colOff>177800</xdr:colOff>
      <xdr:row>38</xdr:row>
      <xdr:rowOff>87503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169787"/>
          <a:ext cx="889000" cy="4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60833</xdr:rowOff>
    </xdr:from>
    <xdr:to>
      <xdr:col>41</xdr:col>
      <xdr:colOff>50800</xdr:colOff>
      <xdr:row>35</xdr:row>
      <xdr:rowOff>169037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061583"/>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89662</xdr:rowOff>
    </xdr:from>
    <xdr:to>
      <xdr:col>55</xdr:col>
      <xdr:colOff>50800</xdr:colOff>
      <xdr:row>39</xdr:row>
      <xdr:rowOff>19812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4589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19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68326</xdr:rowOff>
    </xdr:from>
    <xdr:to>
      <xdr:col>50</xdr:col>
      <xdr:colOff>165100</xdr:colOff>
      <xdr:row>32</xdr:row>
      <xdr:rowOff>169926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15003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3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36703</xdr:rowOff>
    </xdr:from>
    <xdr:to>
      <xdr:col>46</xdr:col>
      <xdr:colOff>38100</xdr:colOff>
      <xdr:row>38</xdr:row>
      <xdr:rowOff>138303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129430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118237</xdr:rowOff>
    </xdr:from>
    <xdr:to>
      <xdr:col>41</xdr:col>
      <xdr:colOff>101600</xdr:colOff>
      <xdr:row>36</xdr:row>
      <xdr:rowOff>48387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64914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10033</xdr:rowOff>
    </xdr:from>
    <xdr:to>
      <xdr:col>36</xdr:col>
      <xdr:colOff>165100</xdr:colOff>
      <xdr:row>35</xdr:row>
      <xdr:rowOff>111633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128160</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41554</xdr:rowOff>
    </xdr:from>
    <xdr:to>
      <xdr:col>55</xdr:col>
      <xdr:colOff>0</xdr:colOff>
      <xdr:row>58</xdr:row>
      <xdr:rowOff>93732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85654"/>
          <a:ext cx="838200" cy="5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9989</xdr:rowOff>
    </xdr:from>
    <xdr:to>
      <xdr:col>50</xdr:col>
      <xdr:colOff>114300</xdr:colOff>
      <xdr:row>58</xdr:row>
      <xdr:rowOff>41554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54089"/>
          <a:ext cx="889000" cy="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9989</xdr:rowOff>
    </xdr:from>
    <xdr:to>
      <xdr:col>45</xdr:col>
      <xdr:colOff>177800</xdr:colOff>
      <xdr:row>58</xdr:row>
      <xdr:rowOff>114478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54089"/>
          <a:ext cx="889000" cy="10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113335</xdr:rowOff>
    </xdr:from>
    <xdr:to>
      <xdr:col>41</xdr:col>
      <xdr:colOff>50800</xdr:colOff>
      <xdr:row>58</xdr:row>
      <xdr:rowOff>114478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5743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42932</xdr:rowOff>
    </xdr:from>
    <xdr:to>
      <xdr:col>55</xdr:col>
      <xdr:colOff>50800</xdr:colOff>
      <xdr:row>58</xdr:row>
      <xdr:rowOff>144532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129309</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0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162204</xdr:rowOff>
    </xdr:from>
    <xdr:to>
      <xdr:col>50</xdr:col>
      <xdr:colOff>165100</xdr:colOff>
      <xdr:row>58</xdr:row>
      <xdr:rowOff>92354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83481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2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130639</xdr:rowOff>
    </xdr:from>
    <xdr:to>
      <xdr:col>46</xdr:col>
      <xdr:colOff>38100</xdr:colOff>
      <xdr:row>58</xdr:row>
      <xdr:rowOff>60789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51916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63678</xdr:rowOff>
    </xdr:from>
    <xdr:to>
      <xdr:col>41</xdr:col>
      <xdr:colOff>101600</xdr:colOff>
      <xdr:row>58</xdr:row>
      <xdr:rowOff>165278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0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156405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0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62535</xdr:rowOff>
    </xdr:from>
    <xdr:to>
      <xdr:col>36</xdr:col>
      <xdr:colOff>165100</xdr:colOff>
      <xdr:row>58</xdr:row>
      <xdr:rowOff>164135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155262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9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86871</xdr:rowOff>
    </xdr:from>
    <xdr:to>
      <xdr:col>55</xdr:col>
      <xdr:colOff>0</xdr:colOff>
      <xdr:row>78</xdr:row>
      <xdr:rowOff>127081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59971"/>
          <a:ext cx="838200" cy="4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86871</xdr:rowOff>
    </xdr:from>
    <xdr:to>
      <xdr:col>50</xdr:col>
      <xdr:colOff>114300</xdr:colOff>
      <xdr:row>78</xdr:row>
      <xdr:rowOff>98163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59971"/>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73909</xdr:rowOff>
    </xdr:from>
    <xdr:to>
      <xdr:col>45</xdr:col>
      <xdr:colOff>177800</xdr:colOff>
      <xdr:row>78</xdr:row>
      <xdr:rowOff>98163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47009"/>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73909</xdr:rowOff>
    </xdr:from>
    <xdr:to>
      <xdr:col>41</xdr:col>
      <xdr:colOff>50800</xdr:colOff>
      <xdr:row>78</xdr:row>
      <xdr:rowOff>116703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47009"/>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76281</xdr:rowOff>
    </xdr:from>
    <xdr:to>
      <xdr:col>55</xdr:col>
      <xdr:colOff>50800</xdr:colOff>
      <xdr:row>79</xdr:row>
      <xdr:rowOff>6431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162658</xdr:rowOff>
    </xdr:from>
    <xdr:ext cx="378565"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6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36071</xdr:rowOff>
    </xdr:from>
    <xdr:to>
      <xdr:col>50</xdr:col>
      <xdr:colOff>165100</xdr:colOff>
      <xdr:row>78</xdr:row>
      <xdr:rowOff>137671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0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128798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50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47363</xdr:rowOff>
    </xdr:from>
    <xdr:to>
      <xdr:col>46</xdr:col>
      <xdr:colOff>38100</xdr:colOff>
      <xdr:row>78</xdr:row>
      <xdr:rowOff>148963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2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140090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23109</xdr:rowOff>
    </xdr:from>
    <xdr:to>
      <xdr:col>41</xdr:col>
      <xdr:colOff>101600</xdr:colOff>
      <xdr:row>78</xdr:row>
      <xdr:rowOff>124709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115836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8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65903</xdr:rowOff>
    </xdr:from>
    <xdr:to>
      <xdr:col>36</xdr:col>
      <xdr:colOff>165100</xdr:colOff>
      <xdr:row>78</xdr:row>
      <xdr:rowOff>167503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158630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3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68968</xdr:rowOff>
    </xdr:from>
    <xdr:to>
      <xdr:col>55</xdr:col>
      <xdr:colOff>0</xdr:colOff>
      <xdr:row>98</xdr:row>
      <xdr:rowOff>89808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71068"/>
          <a:ext cx="8382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68968</xdr:rowOff>
    </xdr:from>
    <xdr:to>
      <xdr:col>50</xdr:col>
      <xdr:colOff>114300</xdr:colOff>
      <xdr:row>98</xdr:row>
      <xdr:rowOff>131642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71068"/>
          <a:ext cx="8890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131642</xdr:rowOff>
    </xdr:from>
    <xdr:to>
      <xdr:col>45</xdr:col>
      <xdr:colOff>177800</xdr:colOff>
      <xdr:row>99</xdr:row>
      <xdr:rowOff>43307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33742"/>
          <a:ext cx="889000" cy="8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43307</xdr:rowOff>
    </xdr:from>
    <xdr:to>
      <xdr:col>41</xdr:col>
      <xdr:colOff>50800</xdr:colOff>
      <xdr:row>99</xdr:row>
      <xdr:rowOff>48127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7016857"/>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39008</xdr:rowOff>
    </xdr:from>
    <xdr:to>
      <xdr:col>55</xdr:col>
      <xdr:colOff>50800</xdr:colOff>
      <xdr:row>98</xdr:row>
      <xdr:rowOff>140608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125385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5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18168</xdr:rowOff>
    </xdr:from>
    <xdr:to>
      <xdr:col>50</xdr:col>
      <xdr:colOff>165100</xdr:colOff>
      <xdr:row>98</xdr:row>
      <xdr:rowOff>119768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110895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80842</xdr:rowOff>
    </xdr:from>
    <xdr:to>
      <xdr:col>46</xdr:col>
      <xdr:colOff>38100</xdr:colOff>
      <xdr:row>99</xdr:row>
      <xdr:rowOff>10992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8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2119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7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163957</xdr:rowOff>
    </xdr:from>
    <xdr:to>
      <xdr:col>41</xdr:col>
      <xdr:colOff>101600</xdr:colOff>
      <xdr:row>99</xdr:row>
      <xdr:rowOff>94107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85234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5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168777</xdr:rowOff>
    </xdr:from>
    <xdr:to>
      <xdr:col>36</xdr:col>
      <xdr:colOff>165100</xdr:colOff>
      <xdr:row>99</xdr:row>
      <xdr:rowOff>98927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90054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30841</xdr:rowOff>
    </xdr:from>
    <xdr:to>
      <xdr:col>85</xdr:col>
      <xdr:colOff>127000</xdr:colOff>
      <xdr:row>36</xdr:row>
      <xdr:rowOff>158765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860141"/>
          <a:ext cx="838200" cy="47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30841</xdr:rowOff>
    </xdr:from>
    <xdr:to>
      <xdr:col>81</xdr:col>
      <xdr:colOff>50800</xdr:colOff>
      <xdr:row>37</xdr:row>
      <xdr:rowOff>4963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860141"/>
          <a:ext cx="889000" cy="48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64857</xdr:rowOff>
    </xdr:from>
    <xdr:to>
      <xdr:col>76</xdr:col>
      <xdr:colOff>114300</xdr:colOff>
      <xdr:row>37</xdr:row>
      <xdr:rowOff>4963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065607"/>
          <a:ext cx="889000" cy="2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64857</xdr:rowOff>
    </xdr:from>
    <xdr:to>
      <xdr:col>71</xdr:col>
      <xdr:colOff>177800</xdr:colOff>
      <xdr:row>37</xdr:row>
      <xdr:rowOff>25629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065607"/>
          <a:ext cx="889000" cy="30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107965</xdr:rowOff>
    </xdr:from>
    <xdr:to>
      <xdr:col>85</xdr:col>
      <xdr:colOff>177800</xdr:colOff>
      <xdr:row>37</xdr:row>
      <xdr:rowOff>38115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86392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151491</xdr:rowOff>
    </xdr:from>
    <xdr:to>
      <xdr:col>81</xdr:col>
      <xdr:colOff>101600</xdr:colOff>
      <xdr:row>34</xdr:row>
      <xdr:rowOff>81641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8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98168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5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125613</xdr:rowOff>
    </xdr:from>
    <xdr:to>
      <xdr:col>76</xdr:col>
      <xdr:colOff>165100</xdr:colOff>
      <xdr:row>37</xdr:row>
      <xdr:rowOff>55763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46890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9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14057</xdr:rowOff>
    </xdr:from>
    <xdr:to>
      <xdr:col>72</xdr:col>
      <xdr:colOff>38100</xdr:colOff>
      <xdr:row>35</xdr:row>
      <xdr:rowOff>115657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0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132184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7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146279</xdr:rowOff>
    </xdr:from>
    <xdr:to>
      <xdr:col>67</xdr:col>
      <xdr:colOff>101600</xdr:colOff>
      <xdr:row>37</xdr:row>
      <xdr:rowOff>76429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67556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81489</xdr:rowOff>
    </xdr:from>
    <xdr:to>
      <xdr:col>85</xdr:col>
      <xdr:colOff>127000</xdr:colOff>
      <xdr:row>55</xdr:row>
      <xdr:rowOff>152599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339789"/>
          <a:ext cx="838200" cy="24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46741</xdr:rowOff>
    </xdr:from>
    <xdr:to>
      <xdr:col>81</xdr:col>
      <xdr:colOff>50800</xdr:colOff>
      <xdr:row>55</xdr:row>
      <xdr:rowOff>152599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476491"/>
          <a:ext cx="889000" cy="10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46741</xdr:rowOff>
    </xdr:from>
    <xdr:to>
      <xdr:col>76</xdr:col>
      <xdr:colOff>114300</xdr:colOff>
      <xdr:row>55</xdr:row>
      <xdr:rowOff>70858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476491"/>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70858</xdr:rowOff>
    </xdr:from>
    <xdr:to>
      <xdr:col>71</xdr:col>
      <xdr:colOff>177800</xdr:colOff>
      <xdr:row>56</xdr:row>
      <xdr:rowOff>145431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00608"/>
          <a:ext cx="889000" cy="24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30689</xdr:rowOff>
    </xdr:from>
    <xdr:to>
      <xdr:col>85</xdr:col>
      <xdr:colOff>177800</xdr:colOff>
      <xdr:row>54</xdr:row>
      <xdr:rowOff>132289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53566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1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101799</xdr:rowOff>
    </xdr:from>
    <xdr:to>
      <xdr:col>81</xdr:col>
      <xdr:colOff>101600</xdr:colOff>
      <xdr:row>56</xdr:row>
      <xdr:rowOff>31949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48476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167391</xdr:rowOff>
    </xdr:from>
    <xdr:to>
      <xdr:col>76</xdr:col>
      <xdr:colOff>165100</xdr:colOff>
      <xdr:row>55</xdr:row>
      <xdr:rowOff>97541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114068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20058</xdr:rowOff>
    </xdr:from>
    <xdr:to>
      <xdr:col>72</xdr:col>
      <xdr:colOff>38100</xdr:colOff>
      <xdr:row>55</xdr:row>
      <xdr:rowOff>121658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138185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94631</xdr:rowOff>
    </xdr:from>
    <xdr:to>
      <xdr:col>67</xdr:col>
      <xdr:colOff>101600</xdr:colOff>
      <xdr:row>57</xdr:row>
      <xdr:rowOff>24781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9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58776</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03326"/>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16632</xdr:rowOff>
    </xdr:from>
    <xdr:to>
      <xdr:col>71</xdr:col>
      <xdr:colOff>177800</xdr:colOff>
      <xdr:row>79</xdr:row>
      <xdr:rowOff>58776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61182"/>
          <a:ext cx="889000" cy="4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81794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7976</xdr:rowOff>
    </xdr:from>
    <xdr:to>
      <xdr:col>72</xdr:col>
      <xdr:colOff>38100</xdr:colOff>
      <xdr:row>79</xdr:row>
      <xdr:rowOff>109576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5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100703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4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137282</xdr:rowOff>
    </xdr:from>
    <xdr:to>
      <xdr:col>67</xdr:col>
      <xdr:colOff>101600</xdr:colOff>
      <xdr:row>79</xdr:row>
      <xdr:rowOff>67432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83959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2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102457</xdr:rowOff>
    </xdr:from>
    <xdr:to>
      <xdr:col>85</xdr:col>
      <xdr:colOff>127000</xdr:colOff>
      <xdr:row>96</xdr:row>
      <xdr:rowOff>142711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61657"/>
          <a:ext cx="838200" cy="4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142711</xdr:rowOff>
    </xdr:from>
    <xdr:to>
      <xdr:col>81</xdr:col>
      <xdr:colOff>50800</xdr:colOff>
      <xdr:row>96</xdr:row>
      <xdr:rowOff>156141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01911"/>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156141</xdr:rowOff>
    </xdr:from>
    <xdr:to>
      <xdr:col>76</xdr:col>
      <xdr:colOff>114300</xdr:colOff>
      <xdr:row>96</xdr:row>
      <xdr:rowOff>166484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15341"/>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161474</xdr:rowOff>
    </xdr:from>
    <xdr:to>
      <xdr:col>71</xdr:col>
      <xdr:colOff>177800</xdr:colOff>
      <xdr:row>96</xdr:row>
      <xdr:rowOff>166484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20674"/>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51657</xdr:rowOff>
    </xdr:from>
    <xdr:to>
      <xdr:col>85</xdr:col>
      <xdr:colOff>177800</xdr:colOff>
      <xdr:row>96</xdr:row>
      <xdr:rowOff>153257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30084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91911</xdr:rowOff>
    </xdr:from>
    <xdr:to>
      <xdr:col>81</xdr:col>
      <xdr:colOff>101600</xdr:colOff>
      <xdr:row>97</xdr:row>
      <xdr:rowOff>22061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13188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105341</xdr:rowOff>
    </xdr:from>
    <xdr:to>
      <xdr:col>76</xdr:col>
      <xdr:colOff>165100</xdr:colOff>
      <xdr:row>97</xdr:row>
      <xdr:rowOff>35491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26618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115684</xdr:rowOff>
    </xdr:from>
    <xdr:to>
      <xdr:col>72</xdr:col>
      <xdr:colOff>38100</xdr:colOff>
      <xdr:row>97</xdr:row>
      <xdr:rowOff>45834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7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36961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6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110674</xdr:rowOff>
    </xdr:from>
    <xdr:to>
      <xdr:col>67</xdr:col>
      <xdr:colOff>101600</xdr:colOff>
      <xdr:row>97</xdr:row>
      <xdr:rowOff>40824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31951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衛生費、労働費、消防費は施設更新事業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に伴い大幅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議会費、教育費を除く目的の支出額については、類似団体内平均値を下回っており、中でも総務費、民生費、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衛生費、労働費、農林水産業費、商工費、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土木費、公債費が大きく下回っている。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今後とも、住民サービスの低下といったことがないように必要な事業は盛り込んだうえで、歳出の抑制に努める。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となっている。実質収支額は前年度より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ポイントの減少。実質単年度収支額は、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1,450,194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今後も一定の水準を維持するよう財政見通しを立て、健全な財政運営を図る。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黒字額の構成割合を１番大きく占める一般会計では、前年度と比較すると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額、標準財政規模比では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番目に黒字額の構成割合が大きい水道事業会計は、前年度と比較すると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71,537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千円減少し、標準財政規模比で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全会計で見ると、黒字額の合計は前年度より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74,578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し、標準財政規模比は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今後も現在の水準を維持するよう適切な事業の選択を行い、財政の健全化に努める。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10656771</v>
      </c>
      <c r="BO4" s="402"/>
      <c r="BP4" s="402"/>
      <c r="BQ4" s="402"/>
      <c r="BR4" s="402"/>
      <c r="BS4" s="402"/>
      <c r="BT4" s="402"/>
      <c r="BU4" s="403"/>
      <c r="BV4" s="401">
        <v>11606934</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14.2</v>
      </c>
      <c r="CU4" s="576"/>
      <c r="CV4" s="576"/>
      <c r="CW4" s="576"/>
      <c r="CX4" s="576"/>
      <c r="CY4" s="576"/>
      <c r="CZ4" s="576"/>
      <c r="DA4" s="577"/>
      <c r="DB4" s="575">
        <v>14.3</v>
      </c>
      <c r="DC4" s="576"/>
      <c r="DD4" s="576"/>
      <c r="DE4" s="576"/>
      <c r="DF4" s="576"/>
      <c r="DG4" s="576"/>
      <c r="DH4" s="576"/>
      <c r="DI4" s="577"/>
    </row>
    <row r="5" spans="1:119" ht="18.75" customHeight="1" x14ac:dyDescent="0.2">
      <c r="A5" s="175"/>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9703138</v>
      </c>
      <c r="BO5" s="407"/>
      <c r="BP5" s="407"/>
      <c r="BQ5" s="407"/>
      <c r="BR5" s="407"/>
      <c r="BS5" s="407"/>
      <c r="BT5" s="407"/>
      <c r="BU5" s="408"/>
      <c r="BV5" s="406">
        <v>10668304</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87.1</v>
      </c>
      <c r="CU5" s="377"/>
      <c r="CV5" s="377"/>
      <c r="CW5" s="377"/>
      <c r="CX5" s="377"/>
      <c r="CY5" s="377"/>
      <c r="CZ5" s="377"/>
      <c r="DA5" s="378"/>
      <c r="DB5" s="376">
        <v>82.7</v>
      </c>
      <c r="DC5" s="377"/>
      <c r="DD5" s="377"/>
      <c r="DE5" s="377"/>
      <c r="DF5" s="377"/>
      <c r="DG5" s="377"/>
      <c r="DH5" s="377"/>
      <c r="DI5" s="378"/>
    </row>
    <row r="6" spans="1:119" ht="18.75" customHeight="1" x14ac:dyDescent="0.2">
      <c r="A6" s="175"/>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953633</v>
      </c>
      <c r="BO6" s="407"/>
      <c r="BP6" s="407"/>
      <c r="BQ6" s="407"/>
      <c r="BR6" s="407"/>
      <c r="BS6" s="407"/>
      <c r="BT6" s="407"/>
      <c r="BU6" s="408"/>
      <c r="BV6" s="406">
        <v>938630</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88</v>
      </c>
      <c r="CU6" s="550"/>
      <c r="CV6" s="550"/>
      <c r="CW6" s="550"/>
      <c r="CX6" s="550"/>
      <c r="CY6" s="550"/>
      <c r="CZ6" s="550"/>
      <c r="DA6" s="551"/>
      <c r="DB6" s="549">
        <v>84.7</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11469</v>
      </c>
      <c r="BO7" s="407"/>
      <c r="BP7" s="407"/>
      <c r="BQ7" s="407"/>
      <c r="BR7" s="407"/>
      <c r="BS7" s="407"/>
      <c r="BT7" s="407"/>
      <c r="BU7" s="408"/>
      <c r="BV7" s="406">
        <v>7883</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6622181</v>
      </c>
      <c r="CU7" s="407"/>
      <c r="CV7" s="407"/>
      <c r="CW7" s="407"/>
      <c r="CX7" s="407"/>
      <c r="CY7" s="407"/>
      <c r="CZ7" s="407"/>
      <c r="DA7" s="408"/>
      <c r="DB7" s="406">
        <v>6495946</v>
      </c>
      <c r="DC7" s="407"/>
      <c r="DD7" s="407"/>
      <c r="DE7" s="407"/>
      <c r="DF7" s="407"/>
      <c r="DG7" s="407"/>
      <c r="DH7" s="407"/>
      <c r="DI7" s="408"/>
    </row>
    <row r="8" spans="1:119" ht="18.75" customHeight="1" thickBot="1" x14ac:dyDescent="0.25">
      <c r="A8" s="175"/>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942164</v>
      </c>
      <c r="BO8" s="407"/>
      <c r="BP8" s="407"/>
      <c r="BQ8" s="407"/>
      <c r="BR8" s="407"/>
      <c r="BS8" s="407"/>
      <c r="BT8" s="407"/>
      <c r="BU8" s="408"/>
      <c r="BV8" s="406">
        <v>930747</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0.7</v>
      </c>
      <c r="CU8" s="510"/>
      <c r="CV8" s="510"/>
      <c r="CW8" s="510"/>
      <c r="CX8" s="510"/>
      <c r="CY8" s="510"/>
      <c r="CZ8" s="510"/>
      <c r="DA8" s="511"/>
      <c r="DB8" s="509">
        <v>0.72</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9"/>
      <c r="L9" s="540" t="s">
        <v>107</v>
      </c>
      <c r="M9" s="541"/>
      <c r="N9" s="541"/>
      <c r="O9" s="541"/>
      <c r="P9" s="541"/>
      <c r="Q9" s="542"/>
      <c r="R9" s="543">
        <v>25784</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110</v>
      </c>
      <c r="AV9" s="454"/>
      <c r="AW9" s="454"/>
      <c r="AX9" s="454"/>
      <c r="AY9" s="386" t="s">
        <v>111</v>
      </c>
      <c r="AZ9" s="387"/>
      <c r="BA9" s="387"/>
      <c r="BB9" s="387"/>
      <c r="BC9" s="387"/>
      <c r="BD9" s="387"/>
      <c r="BE9" s="387"/>
      <c r="BF9" s="387"/>
      <c r="BG9" s="387"/>
      <c r="BH9" s="387"/>
      <c r="BI9" s="387"/>
      <c r="BJ9" s="387"/>
      <c r="BK9" s="387"/>
      <c r="BL9" s="387"/>
      <c r="BM9" s="388"/>
      <c r="BN9" s="406">
        <v>11417</v>
      </c>
      <c r="BO9" s="407"/>
      <c r="BP9" s="407"/>
      <c r="BQ9" s="407"/>
      <c r="BR9" s="407"/>
      <c r="BS9" s="407"/>
      <c r="BT9" s="407"/>
      <c r="BU9" s="408"/>
      <c r="BV9" s="406">
        <v>-556320</v>
      </c>
      <c r="BW9" s="407"/>
      <c r="BX9" s="407"/>
      <c r="BY9" s="407"/>
      <c r="BZ9" s="407"/>
      <c r="CA9" s="407"/>
      <c r="CB9" s="407"/>
      <c r="CC9" s="408"/>
      <c r="CD9" s="415" t="s">
        <v>112</v>
      </c>
      <c r="CE9" s="360"/>
      <c r="CF9" s="360"/>
      <c r="CG9" s="360"/>
      <c r="CH9" s="360"/>
      <c r="CI9" s="360"/>
      <c r="CJ9" s="360"/>
      <c r="CK9" s="360"/>
      <c r="CL9" s="360"/>
      <c r="CM9" s="360"/>
      <c r="CN9" s="360"/>
      <c r="CO9" s="360"/>
      <c r="CP9" s="360"/>
      <c r="CQ9" s="360"/>
      <c r="CR9" s="360"/>
      <c r="CS9" s="416"/>
      <c r="CT9" s="376">
        <v>7.5</v>
      </c>
      <c r="CU9" s="377"/>
      <c r="CV9" s="377"/>
      <c r="CW9" s="377"/>
      <c r="CX9" s="377"/>
      <c r="CY9" s="377"/>
      <c r="CZ9" s="377"/>
      <c r="DA9" s="378"/>
      <c r="DB9" s="376">
        <v>6.7</v>
      </c>
      <c r="DC9" s="377"/>
      <c r="DD9" s="377"/>
      <c r="DE9" s="377"/>
      <c r="DF9" s="377"/>
      <c r="DG9" s="377"/>
      <c r="DH9" s="377"/>
      <c r="DI9" s="378"/>
    </row>
    <row r="10" spans="1:119" ht="18.75" customHeight="1" thickBot="1" x14ac:dyDescent="0.25">
      <c r="A10" s="175"/>
      <c r="B10" s="538"/>
      <c r="C10" s="539"/>
      <c r="D10" s="539"/>
      <c r="E10" s="539"/>
      <c r="F10" s="539"/>
      <c r="G10" s="539"/>
      <c r="H10" s="539"/>
      <c r="I10" s="539"/>
      <c r="J10" s="539"/>
      <c r="K10" s="459"/>
      <c r="L10" s="379" t="s">
        <v>113</v>
      </c>
      <c r="M10" s="380"/>
      <c r="N10" s="380"/>
      <c r="O10" s="380"/>
      <c r="P10" s="380"/>
      <c r="Q10" s="381"/>
      <c r="R10" s="382">
        <v>25344</v>
      </c>
      <c r="S10" s="383"/>
      <c r="T10" s="383"/>
      <c r="U10" s="383"/>
      <c r="V10" s="385"/>
      <c r="W10" s="547"/>
      <c r="X10" s="357"/>
      <c r="Y10" s="357"/>
      <c r="Z10" s="357"/>
      <c r="AA10" s="357"/>
      <c r="AB10" s="357"/>
      <c r="AC10" s="357"/>
      <c r="AD10" s="357"/>
      <c r="AE10" s="357"/>
      <c r="AF10" s="357"/>
      <c r="AG10" s="357"/>
      <c r="AH10" s="357"/>
      <c r="AI10" s="357"/>
      <c r="AJ10" s="357"/>
      <c r="AK10" s="357"/>
      <c r="AL10" s="548"/>
      <c r="AM10" s="465" t="s">
        <v>114</v>
      </c>
      <c r="AN10" s="380"/>
      <c r="AO10" s="380"/>
      <c r="AP10" s="380"/>
      <c r="AQ10" s="380"/>
      <c r="AR10" s="380"/>
      <c r="AS10" s="380"/>
      <c r="AT10" s="381"/>
      <c r="AU10" s="453" t="s">
        <v>90</v>
      </c>
      <c r="AV10" s="454"/>
      <c r="AW10" s="454"/>
      <c r="AX10" s="454"/>
      <c r="AY10" s="386" t="s">
        <v>115</v>
      </c>
      <c r="AZ10" s="387"/>
      <c r="BA10" s="387"/>
      <c r="BB10" s="387"/>
      <c r="BC10" s="387"/>
      <c r="BD10" s="387"/>
      <c r="BE10" s="387"/>
      <c r="BF10" s="387"/>
      <c r="BG10" s="387"/>
      <c r="BH10" s="387"/>
      <c r="BI10" s="387"/>
      <c r="BJ10" s="387"/>
      <c r="BK10" s="387"/>
      <c r="BL10" s="387"/>
      <c r="BM10" s="388"/>
      <c r="BN10" s="406">
        <v>4016</v>
      </c>
      <c r="BO10" s="407"/>
      <c r="BP10" s="407"/>
      <c r="BQ10" s="407"/>
      <c r="BR10" s="407"/>
      <c r="BS10" s="407"/>
      <c r="BT10" s="407"/>
      <c r="BU10" s="408"/>
      <c r="BV10" s="406">
        <v>203573</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5" t="s">
        <v>119</v>
      </c>
      <c r="AN11" s="380"/>
      <c r="AO11" s="380"/>
      <c r="AP11" s="380"/>
      <c r="AQ11" s="380"/>
      <c r="AR11" s="380"/>
      <c r="AS11" s="380"/>
      <c r="AT11" s="381"/>
      <c r="AU11" s="453" t="s">
        <v>90</v>
      </c>
      <c r="AV11" s="454"/>
      <c r="AW11" s="454"/>
      <c r="AX11" s="454"/>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25838</v>
      </c>
      <c r="S12" s="525"/>
      <c r="T12" s="525"/>
      <c r="U12" s="525"/>
      <c r="V12" s="526"/>
      <c r="W12" s="527" t="s">
        <v>1</v>
      </c>
      <c r="X12" s="454"/>
      <c r="Y12" s="454"/>
      <c r="Z12" s="454"/>
      <c r="AA12" s="454"/>
      <c r="AB12" s="528"/>
      <c r="AC12" s="529" t="s">
        <v>125</v>
      </c>
      <c r="AD12" s="530"/>
      <c r="AE12" s="530"/>
      <c r="AF12" s="530"/>
      <c r="AG12" s="531"/>
      <c r="AH12" s="529" t="s">
        <v>126</v>
      </c>
      <c r="AI12" s="530"/>
      <c r="AJ12" s="530"/>
      <c r="AK12" s="530"/>
      <c r="AL12" s="532"/>
      <c r="AM12" s="465" t="s">
        <v>127</v>
      </c>
      <c r="AN12" s="380"/>
      <c r="AO12" s="380"/>
      <c r="AP12" s="380"/>
      <c r="AQ12" s="380"/>
      <c r="AR12" s="380"/>
      <c r="AS12" s="380"/>
      <c r="AT12" s="381"/>
      <c r="AU12" s="453" t="s">
        <v>90</v>
      </c>
      <c r="AV12" s="454"/>
      <c r="AW12" s="454"/>
      <c r="AX12" s="454"/>
      <c r="AY12" s="386" t="s">
        <v>128</v>
      </c>
      <c r="AZ12" s="387"/>
      <c r="BA12" s="387"/>
      <c r="BB12" s="387"/>
      <c r="BC12" s="387"/>
      <c r="BD12" s="387"/>
      <c r="BE12" s="387"/>
      <c r="BF12" s="387"/>
      <c r="BG12" s="387"/>
      <c r="BH12" s="387"/>
      <c r="BI12" s="387"/>
      <c r="BJ12" s="387"/>
      <c r="BK12" s="387"/>
      <c r="BL12" s="387"/>
      <c r="BM12" s="388"/>
      <c r="BN12" s="406">
        <v>0</v>
      </c>
      <c r="BO12" s="407"/>
      <c r="BP12" s="407"/>
      <c r="BQ12" s="407"/>
      <c r="BR12" s="407"/>
      <c r="BS12" s="407"/>
      <c r="BT12" s="407"/>
      <c r="BU12" s="408"/>
      <c r="BV12" s="406">
        <v>0</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6" t="s">
        <v>130</v>
      </c>
      <c r="N13" s="497"/>
      <c r="O13" s="497"/>
      <c r="P13" s="497"/>
      <c r="Q13" s="498"/>
      <c r="R13" s="499">
        <v>25106</v>
      </c>
      <c r="S13" s="500"/>
      <c r="T13" s="500"/>
      <c r="U13" s="500"/>
      <c r="V13" s="501"/>
      <c r="W13" s="487" t="s">
        <v>131</v>
      </c>
      <c r="X13" s="429"/>
      <c r="Y13" s="429"/>
      <c r="Z13" s="429"/>
      <c r="AA13" s="429"/>
      <c r="AB13" s="430"/>
      <c r="AC13" s="382">
        <v>151</v>
      </c>
      <c r="AD13" s="383"/>
      <c r="AE13" s="383"/>
      <c r="AF13" s="383"/>
      <c r="AG13" s="384"/>
      <c r="AH13" s="382">
        <v>138</v>
      </c>
      <c r="AI13" s="383"/>
      <c r="AJ13" s="383"/>
      <c r="AK13" s="383"/>
      <c r="AL13" s="385"/>
      <c r="AM13" s="465" t="s">
        <v>132</v>
      </c>
      <c r="AN13" s="380"/>
      <c r="AO13" s="380"/>
      <c r="AP13" s="380"/>
      <c r="AQ13" s="380"/>
      <c r="AR13" s="380"/>
      <c r="AS13" s="380"/>
      <c r="AT13" s="381"/>
      <c r="AU13" s="453" t="s">
        <v>110</v>
      </c>
      <c r="AV13" s="454"/>
      <c r="AW13" s="454"/>
      <c r="AX13" s="454"/>
      <c r="AY13" s="386" t="s">
        <v>133</v>
      </c>
      <c r="AZ13" s="387"/>
      <c r="BA13" s="387"/>
      <c r="BB13" s="387"/>
      <c r="BC13" s="387"/>
      <c r="BD13" s="387"/>
      <c r="BE13" s="387"/>
      <c r="BF13" s="387"/>
      <c r="BG13" s="387"/>
      <c r="BH13" s="387"/>
      <c r="BI13" s="387"/>
      <c r="BJ13" s="387"/>
      <c r="BK13" s="387"/>
      <c r="BL13" s="387"/>
      <c r="BM13" s="388"/>
      <c r="BN13" s="406">
        <v>15433</v>
      </c>
      <c r="BO13" s="407"/>
      <c r="BP13" s="407"/>
      <c r="BQ13" s="407"/>
      <c r="BR13" s="407"/>
      <c r="BS13" s="407"/>
      <c r="BT13" s="407"/>
      <c r="BU13" s="408"/>
      <c r="BV13" s="406">
        <v>-352747</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3.6</v>
      </c>
      <c r="CU13" s="377"/>
      <c r="CV13" s="377"/>
      <c r="CW13" s="377"/>
      <c r="CX13" s="377"/>
      <c r="CY13" s="377"/>
      <c r="CZ13" s="377"/>
      <c r="DA13" s="378"/>
      <c r="DB13" s="376">
        <v>3.1</v>
      </c>
      <c r="DC13" s="377"/>
      <c r="DD13" s="377"/>
      <c r="DE13" s="377"/>
      <c r="DF13" s="377"/>
      <c r="DG13" s="377"/>
      <c r="DH13" s="377"/>
      <c r="DI13" s="378"/>
    </row>
    <row r="14" spans="1:119" ht="18.75" customHeight="1" thickBot="1" x14ac:dyDescent="0.25">
      <c r="A14" s="175"/>
      <c r="B14" s="515"/>
      <c r="C14" s="516"/>
      <c r="D14" s="516"/>
      <c r="E14" s="516"/>
      <c r="F14" s="516"/>
      <c r="G14" s="516"/>
      <c r="H14" s="516"/>
      <c r="I14" s="516"/>
      <c r="J14" s="516"/>
      <c r="K14" s="517"/>
      <c r="L14" s="489" t="s">
        <v>135</v>
      </c>
      <c r="M14" s="533"/>
      <c r="N14" s="533"/>
      <c r="O14" s="533"/>
      <c r="P14" s="533"/>
      <c r="Q14" s="534"/>
      <c r="R14" s="499">
        <v>25934</v>
      </c>
      <c r="S14" s="500"/>
      <c r="T14" s="500"/>
      <c r="U14" s="500"/>
      <c r="V14" s="501"/>
      <c r="W14" s="502"/>
      <c r="X14" s="432"/>
      <c r="Y14" s="432"/>
      <c r="Z14" s="432"/>
      <c r="AA14" s="432"/>
      <c r="AB14" s="433"/>
      <c r="AC14" s="492">
        <v>1.2</v>
      </c>
      <c r="AD14" s="493"/>
      <c r="AE14" s="493"/>
      <c r="AF14" s="493"/>
      <c r="AG14" s="494"/>
      <c r="AH14" s="492">
        <v>1.2</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6" t="s">
        <v>130</v>
      </c>
      <c r="N15" s="497"/>
      <c r="O15" s="497"/>
      <c r="P15" s="497"/>
      <c r="Q15" s="498"/>
      <c r="R15" s="499">
        <v>25200</v>
      </c>
      <c r="S15" s="500"/>
      <c r="T15" s="500"/>
      <c r="U15" s="500"/>
      <c r="V15" s="501"/>
      <c r="W15" s="487" t="s">
        <v>137</v>
      </c>
      <c r="X15" s="429"/>
      <c r="Y15" s="429"/>
      <c r="Z15" s="429"/>
      <c r="AA15" s="429"/>
      <c r="AB15" s="430"/>
      <c r="AC15" s="382">
        <v>4718</v>
      </c>
      <c r="AD15" s="383"/>
      <c r="AE15" s="383"/>
      <c r="AF15" s="383"/>
      <c r="AG15" s="384"/>
      <c r="AH15" s="382">
        <v>4651</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3918150</v>
      </c>
      <c r="BO15" s="402"/>
      <c r="BP15" s="402"/>
      <c r="BQ15" s="402"/>
      <c r="BR15" s="402"/>
      <c r="BS15" s="402"/>
      <c r="BT15" s="402"/>
      <c r="BU15" s="403"/>
      <c r="BV15" s="401">
        <v>3699696</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38.700000000000003</v>
      </c>
      <c r="AD16" s="493"/>
      <c r="AE16" s="493"/>
      <c r="AF16" s="493"/>
      <c r="AG16" s="494"/>
      <c r="AH16" s="492">
        <v>38.9</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5497845</v>
      </c>
      <c r="BO16" s="407"/>
      <c r="BP16" s="407"/>
      <c r="BQ16" s="407"/>
      <c r="BR16" s="407"/>
      <c r="BS16" s="407"/>
      <c r="BT16" s="407"/>
      <c r="BU16" s="408"/>
      <c r="BV16" s="406">
        <v>5320995</v>
      </c>
      <c r="BW16" s="407"/>
      <c r="BX16" s="407"/>
      <c r="BY16" s="407"/>
      <c r="BZ16" s="407"/>
      <c r="CA16" s="407"/>
      <c r="CB16" s="407"/>
      <c r="CC16" s="408"/>
      <c r="CD16" s="188"/>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5">
      <c r="A17" s="175"/>
      <c r="B17" s="518"/>
      <c r="C17" s="519"/>
      <c r="D17" s="519"/>
      <c r="E17" s="519"/>
      <c r="F17" s="519"/>
      <c r="G17" s="519"/>
      <c r="H17" s="519"/>
      <c r="I17" s="519"/>
      <c r="J17" s="519"/>
      <c r="K17" s="520"/>
      <c r="L17" s="189"/>
      <c r="M17" s="481" t="s">
        <v>143</v>
      </c>
      <c r="N17" s="482"/>
      <c r="O17" s="482"/>
      <c r="P17" s="482"/>
      <c r="Q17" s="483"/>
      <c r="R17" s="484" t="s">
        <v>141</v>
      </c>
      <c r="S17" s="485"/>
      <c r="T17" s="485"/>
      <c r="U17" s="485"/>
      <c r="V17" s="486"/>
      <c r="W17" s="487" t="s">
        <v>144</v>
      </c>
      <c r="X17" s="429"/>
      <c r="Y17" s="429"/>
      <c r="Z17" s="429"/>
      <c r="AA17" s="429"/>
      <c r="AB17" s="430"/>
      <c r="AC17" s="382">
        <v>7331</v>
      </c>
      <c r="AD17" s="383"/>
      <c r="AE17" s="383"/>
      <c r="AF17" s="383"/>
      <c r="AG17" s="384"/>
      <c r="AH17" s="382">
        <v>7157</v>
      </c>
      <c r="AI17" s="383"/>
      <c r="AJ17" s="383"/>
      <c r="AK17" s="383"/>
      <c r="AL17" s="385"/>
      <c r="AM17" s="465"/>
      <c r="AN17" s="380"/>
      <c r="AO17" s="380"/>
      <c r="AP17" s="380"/>
      <c r="AQ17" s="380"/>
      <c r="AR17" s="380"/>
      <c r="AS17" s="380"/>
      <c r="AT17" s="381"/>
      <c r="AU17" s="453"/>
      <c r="AV17" s="454"/>
      <c r="AW17" s="454"/>
      <c r="AX17" s="454"/>
      <c r="AY17" s="386" t="s">
        <v>145</v>
      </c>
      <c r="AZ17" s="387"/>
      <c r="BA17" s="387"/>
      <c r="BB17" s="387"/>
      <c r="BC17" s="387"/>
      <c r="BD17" s="387"/>
      <c r="BE17" s="387"/>
      <c r="BF17" s="387"/>
      <c r="BG17" s="387"/>
      <c r="BH17" s="387"/>
      <c r="BI17" s="387"/>
      <c r="BJ17" s="387"/>
      <c r="BK17" s="387"/>
      <c r="BL17" s="387"/>
      <c r="BM17" s="388"/>
      <c r="BN17" s="406">
        <v>4979174</v>
      </c>
      <c r="BO17" s="407"/>
      <c r="BP17" s="407"/>
      <c r="BQ17" s="407"/>
      <c r="BR17" s="407"/>
      <c r="BS17" s="407"/>
      <c r="BT17" s="407"/>
      <c r="BU17" s="408"/>
      <c r="BV17" s="406">
        <v>4682164</v>
      </c>
      <c r="BW17" s="407"/>
      <c r="BX17" s="407"/>
      <c r="BY17" s="407"/>
      <c r="BZ17" s="407"/>
      <c r="CA17" s="407"/>
      <c r="CB17" s="407"/>
      <c r="CC17" s="408"/>
      <c r="CD17" s="188"/>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5">
      <c r="A18" s="175"/>
      <c r="B18" s="458" t="s">
        <v>146</v>
      </c>
      <c r="C18" s="459"/>
      <c r="D18" s="459"/>
      <c r="E18" s="460"/>
      <c r="F18" s="460"/>
      <c r="G18" s="460"/>
      <c r="H18" s="460"/>
      <c r="I18" s="460"/>
      <c r="J18" s="460"/>
      <c r="K18" s="460"/>
      <c r="L18" s="461">
        <v>22.68</v>
      </c>
      <c r="M18" s="461"/>
      <c r="N18" s="461"/>
      <c r="O18" s="461"/>
      <c r="P18" s="461"/>
      <c r="Q18" s="461"/>
      <c r="R18" s="462"/>
      <c r="S18" s="462"/>
      <c r="T18" s="462"/>
      <c r="U18" s="462"/>
      <c r="V18" s="463"/>
      <c r="W18" s="477"/>
      <c r="X18" s="478"/>
      <c r="Y18" s="478"/>
      <c r="Z18" s="478"/>
      <c r="AA18" s="478"/>
      <c r="AB18" s="488"/>
      <c r="AC18" s="370">
        <v>60.1</v>
      </c>
      <c r="AD18" s="371"/>
      <c r="AE18" s="371"/>
      <c r="AF18" s="371"/>
      <c r="AG18" s="464"/>
      <c r="AH18" s="370">
        <v>59.9</v>
      </c>
      <c r="AI18" s="371"/>
      <c r="AJ18" s="371"/>
      <c r="AK18" s="371"/>
      <c r="AL18" s="372"/>
      <c r="AM18" s="465"/>
      <c r="AN18" s="380"/>
      <c r="AO18" s="380"/>
      <c r="AP18" s="380"/>
      <c r="AQ18" s="380"/>
      <c r="AR18" s="380"/>
      <c r="AS18" s="380"/>
      <c r="AT18" s="381"/>
      <c r="AU18" s="453"/>
      <c r="AV18" s="454"/>
      <c r="AW18" s="454"/>
      <c r="AX18" s="454"/>
      <c r="AY18" s="386" t="s">
        <v>147</v>
      </c>
      <c r="AZ18" s="387"/>
      <c r="BA18" s="387"/>
      <c r="BB18" s="387"/>
      <c r="BC18" s="387"/>
      <c r="BD18" s="387"/>
      <c r="BE18" s="387"/>
      <c r="BF18" s="387"/>
      <c r="BG18" s="387"/>
      <c r="BH18" s="387"/>
      <c r="BI18" s="387"/>
      <c r="BJ18" s="387"/>
      <c r="BK18" s="387"/>
      <c r="BL18" s="387"/>
      <c r="BM18" s="388"/>
      <c r="BN18" s="406">
        <v>5920177</v>
      </c>
      <c r="BO18" s="407"/>
      <c r="BP18" s="407"/>
      <c r="BQ18" s="407"/>
      <c r="BR18" s="407"/>
      <c r="BS18" s="407"/>
      <c r="BT18" s="407"/>
      <c r="BU18" s="408"/>
      <c r="BV18" s="406">
        <v>5561370</v>
      </c>
      <c r="BW18" s="407"/>
      <c r="BX18" s="407"/>
      <c r="BY18" s="407"/>
      <c r="BZ18" s="407"/>
      <c r="CA18" s="407"/>
      <c r="CB18" s="407"/>
      <c r="CC18" s="408"/>
      <c r="CD18" s="188"/>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5">
      <c r="A19" s="175"/>
      <c r="B19" s="458" t="s">
        <v>148</v>
      </c>
      <c r="C19" s="459"/>
      <c r="D19" s="459"/>
      <c r="E19" s="460"/>
      <c r="F19" s="460"/>
      <c r="G19" s="460"/>
      <c r="H19" s="460"/>
      <c r="I19" s="460"/>
      <c r="J19" s="460"/>
      <c r="K19" s="460"/>
      <c r="L19" s="466">
        <v>1137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149</v>
      </c>
      <c r="AZ19" s="387"/>
      <c r="BA19" s="387"/>
      <c r="BB19" s="387"/>
      <c r="BC19" s="387"/>
      <c r="BD19" s="387"/>
      <c r="BE19" s="387"/>
      <c r="BF19" s="387"/>
      <c r="BG19" s="387"/>
      <c r="BH19" s="387"/>
      <c r="BI19" s="387"/>
      <c r="BJ19" s="387"/>
      <c r="BK19" s="387"/>
      <c r="BL19" s="387"/>
      <c r="BM19" s="388"/>
      <c r="BN19" s="406">
        <v>8267945</v>
      </c>
      <c r="BO19" s="407"/>
      <c r="BP19" s="407"/>
      <c r="BQ19" s="407"/>
      <c r="BR19" s="407"/>
      <c r="BS19" s="407"/>
      <c r="BT19" s="407"/>
      <c r="BU19" s="408"/>
      <c r="BV19" s="406">
        <v>8459145</v>
      </c>
      <c r="BW19" s="407"/>
      <c r="BX19" s="407"/>
      <c r="BY19" s="407"/>
      <c r="BZ19" s="407"/>
      <c r="CA19" s="407"/>
      <c r="CB19" s="407"/>
      <c r="CC19" s="408"/>
      <c r="CD19" s="188"/>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5">
      <c r="A20" s="175"/>
      <c r="B20" s="458" t="s">
        <v>150</v>
      </c>
      <c r="C20" s="459"/>
      <c r="D20" s="459"/>
      <c r="E20" s="460"/>
      <c r="F20" s="460"/>
      <c r="G20" s="460"/>
      <c r="H20" s="460"/>
      <c r="I20" s="460"/>
      <c r="J20" s="460"/>
      <c r="K20" s="460"/>
      <c r="L20" s="466">
        <v>9539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88"/>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5">
      <c r="A21" s="175"/>
      <c r="B21" s="455" t="s">
        <v>151</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88"/>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2">
      <c r="A22" s="175"/>
      <c r="B22" s="419" t="s">
        <v>152</v>
      </c>
      <c r="C22" s="420"/>
      <c r="D22" s="421"/>
      <c r="E22" s="428" t="s">
        <v>1</v>
      </c>
      <c r="F22" s="429"/>
      <c r="G22" s="429"/>
      <c r="H22" s="429"/>
      <c r="I22" s="429"/>
      <c r="J22" s="429"/>
      <c r="K22" s="430"/>
      <c r="L22" s="428" t="s">
        <v>153</v>
      </c>
      <c r="M22" s="429"/>
      <c r="N22" s="429"/>
      <c r="O22" s="429"/>
      <c r="P22" s="430"/>
      <c r="Q22" s="434" t="s">
        <v>154</v>
      </c>
      <c r="R22" s="435"/>
      <c r="S22" s="435"/>
      <c r="T22" s="435"/>
      <c r="U22" s="435"/>
      <c r="V22" s="436"/>
      <c r="W22" s="440" t="s">
        <v>155</v>
      </c>
      <c r="X22" s="420"/>
      <c r="Y22" s="421"/>
      <c r="Z22" s="428" t="s">
        <v>1</v>
      </c>
      <c r="AA22" s="429"/>
      <c r="AB22" s="429"/>
      <c r="AC22" s="429"/>
      <c r="AD22" s="429"/>
      <c r="AE22" s="429"/>
      <c r="AF22" s="429"/>
      <c r="AG22" s="430"/>
      <c r="AH22" s="445" t="s">
        <v>156</v>
      </c>
      <c r="AI22" s="429"/>
      <c r="AJ22" s="429"/>
      <c r="AK22" s="429"/>
      <c r="AL22" s="430"/>
      <c r="AM22" s="445" t="s">
        <v>157</v>
      </c>
      <c r="AN22" s="446"/>
      <c r="AO22" s="446"/>
      <c r="AP22" s="446"/>
      <c r="AQ22" s="446"/>
      <c r="AR22" s="447"/>
      <c r="AS22" s="434" t="s">
        <v>154</v>
      </c>
      <c r="AT22" s="435"/>
      <c r="AU22" s="435"/>
      <c r="AV22" s="435"/>
      <c r="AW22" s="435"/>
      <c r="AX22" s="451"/>
      <c r="AY22" s="398" t="s">
        <v>158</v>
      </c>
      <c r="AZ22" s="399"/>
      <c r="BA22" s="399"/>
      <c r="BB22" s="399"/>
      <c r="BC22" s="399"/>
      <c r="BD22" s="399"/>
      <c r="BE22" s="399"/>
      <c r="BF22" s="399"/>
      <c r="BG22" s="399"/>
      <c r="BH22" s="399"/>
      <c r="BI22" s="399"/>
      <c r="BJ22" s="399"/>
      <c r="BK22" s="399"/>
      <c r="BL22" s="399"/>
      <c r="BM22" s="400"/>
      <c r="BN22" s="401">
        <v>6999194</v>
      </c>
      <c r="BO22" s="402"/>
      <c r="BP22" s="402"/>
      <c r="BQ22" s="402"/>
      <c r="BR22" s="402"/>
      <c r="BS22" s="402"/>
      <c r="BT22" s="402"/>
      <c r="BU22" s="403"/>
      <c r="BV22" s="401">
        <v>7297800</v>
      </c>
      <c r="BW22" s="402"/>
      <c r="BX22" s="402"/>
      <c r="BY22" s="402"/>
      <c r="BZ22" s="402"/>
      <c r="CA22" s="402"/>
      <c r="CB22" s="402"/>
      <c r="CC22" s="403"/>
      <c r="CD22" s="188"/>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2">
      <c r="A23" s="175"/>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159</v>
      </c>
      <c r="AZ23" s="387"/>
      <c r="BA23" s="387"/>
      <c r="BB23" s="387"/>
      <c r="BC23" s="387"/>
      <c r="BD23" s="387"/>
      <c r="BE23" s="387"/>
      <c r="BF23" s="387"/>
      <c r="BG23" s="387"/>
      <c r="BH23" s="387"/>
      <c r="BI23" s="387"/>
      <c r="BJ23" s="387"/>
      <c r="BK23" s="387"/>
      <c r="BL23" s="387"/>
      <c r="BM23" s="388"/>
      <c r="BN23" s="406">
        <v>5897902</v>
      </c>
      <c r="BO23" s="407"/>
      <c r="BP23" s="407"/>
      <c r="BQ23" s="407"/>
      <c r="BR23" s="407"/>
      <c r="BS23" s="407"/>
      <c r="BT23" s="407"/>
      <c r="BU23" s="408"/>
      <c r="BV23" s="406">
        <v>6107498</v>
      </c>
      <c r="BW23" s="407"/>
      <c r="BX23" s="407"/>
      <c r="BY23" s="407"/>
      <c r="BZ23" s="407"/>
      <c r="CA23" s="407"/>
      <c r="CB23" s="407"/>
      <c r="CC23" s="408"/>
      <c r="CD23" s="188"/>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5">
      <c r="A24" s="175"/>
      <c r="B24" s="422"/>
      <c r="C24" s="423"/>
      <c r="D24" s="424"/>
      <c r="E24" s="379" t="s">
        <v>160</v>
      </c>
      <c r="F24" s="380"/>
      <c r="G24" s="380"/>
      <c r="H24" s="380"/>
      <c r="I24" s="380"/>
      <c r="J24" s="380"/>
      <c r="K24" s="381"/>
      <c r="L24" s="382">
        <v>1</v>
      </c>
      <c r="M24" s="383"/>
      <c r="N24" s="383"/>
      <c r="O24" s="383"/>
      <c r="P24" s="384"/>
      <c r="Q24" s="382">
        <v>7800</v>
      </c>
      <c r="R24" s="383"/>
      <c r="S24" s="383"/>
      <c r="T24" s="383"/>
      <c r="U24" s="383"/>
      <c r="V24" s="384"/>
      <c r="W24" s="441"/>
      <c r="X24" s="423"/>
      <c r="Y24" s="424"/>
      <c r="Z24" s="379" t="s">
        <v>161</v>
      </c>
      <c r="AA24" s="380"/>
      <c r="AB24" s="380"/>
      <c r="AC24" s="380"/>
      <c r="AD24" s="380"/>
      <c r="AE24" s="380"/>
      <c r="AF24" s="380"/>
      <c r="AG24" s="381"/>
      <c r="AH24" s="382">
        <v>177</v>
      </c>
      <c r="AI24" s="383"/>
      <c r="AJ24" s="383"/>
      <c r="AK24" s="383"/>
      <c r="AL24" s="384"/>
      <c r="AM24" s="382">
        <v>517017</v>
      </c>
      <c r="AN24" s="383"/>
      <c r="AO24" s="383"/>
      <c r="AP24" s="383"/>
      <c r="AQ24" s="383"/>
      <c r="AR24" s="384"/>
      <c r="AS24" s="382">
        <v>2921</v>
      </c>
      <c r="AT24" s="383"/>
      <c r="AU24" s="383"/>
      <c r="AV24" s="383"/>
      <c r="AW24" s="383"/>
      <c r="AX24" s="385"/>
      <c r="AY24" s="373" t="s">
        <v>162</v>
      </c>
      <c r="AZ24" s="374"/>
      <c r="BA24" s="374"/>
      <c r="BB24" s="374"/>
      <c r="BC24" s="374"/>
      <c r="BD24" s="374"/>
      <c r="BE24" s="374"/>
      <c r="BF24" s="374"/>
      <c r="BG24" s="374"/>
      <c r="BH24" s="374"/>
      <c r="BI24" s="374"/>
      <c r="BJ24" s="374"/>
      <c r="BK24" s="374"/>
      <c r="BL24" s="374"/>
      <c r="BM24" s="375"/>
      <c r="BN24" s="406">
        <v>2843052</v>
      </c>
      <c r="BO24" s="407"/>
      <c r="BP24" s="407"/>
      <c r="BQ24" s="407"/>
      <c r="BR24" s="407"/>
      <c r="BS24" s="407"/>
      <c r="BT24" s="407"/>
      <c r="BU24" s="408"/>
      <c r="BV24" s="406">
        <v>2808522</v>
      </c>
      <c r="BW24" s="407"/>
      <c r="BX24" s="407"/>
      <c r="BY24" s="407"/>
      <c r="BZ24" s="407"/>
      <c r="CA24" s="407"/>
      <c r="CB24" s="407"/>
      <c r="CC24" s="408"/>
      <c r="CD24" s="188"/>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2">
      <c r="A25" s="175"/>
      <c r="B25" s="422"/>
      <c r="C25" s="423"/>
      <c r="D25" s="424"/>
      <c r="E25" s="379" t="s">
        <v>163</v>
      </c>
      <c r="F25" s="380"/>
      <c r="G25" s="380"/>
      <c r="H25" s="380"/>
      <c r="I25" s="380"/>
      <c r="J25" s="380"/>
      <c r="K25" s="381"/>
      <c r="L25" s="382">
        <v>1</v>
      </c>
      <c r="M25" s="383"/>
      <c r="N25" s="383"/>
      <c r="O25" s="383"/>
      <c r="P25" s="384"/>
      <c r="Q25" s="382">
        <v>6150</v>
      </c>
      <c r="R25" s="383"/>
      <c r="S25" s="383"/>
      <c r="T25" s="383"/>
      <c r="U25" s="383"/>
      <c r="V25" s="384"/>
      <c r="W25" s="441"/>
      <c r="X25" s="423"/>
      <c r="Y25" s="424"/>
      <c r="Z25" s="379" t="s">
        <v>164</v>
      </c>
      <c r="AA25" s="380"/>
      <c r="AB25" s="380"/>
      <c r="AC25" s="380"/>
      <c r="AD25" s="380"/>
      <c r="AE25" s="380"/>
      <c r="AF25" s="380"/>
      <c r="AG25" s="381"/>
      <c r="AH25" s="382" t="s">
        <v>122</v>
      </c>
      <c r="AI25" s="383"/>
      <c r="AJ25" s="383"/>
      <c r="AK25" s="383"/>
      <c r="AL25" s="384"/>
      <c r="AM25" s="382" t="s">
        <v>122</v>
      </c>
      <c r="AN25" s="383"/>
      <c r="AO25" s="383"/>
      <c r="AP25" s="383"/>
      <c r="AQ25" s="383"/>
      <c r="AR25" s="384"/>
      <c r="AS25" s="382" t="s">
        <v>122</v>
      </c>
      <c r="AT25" s="383"/>
      <c r="AU25" s="383"/>
      <c r="AV25" s="383"/>
      <c r="AW25" s="383"/>
      <c r="AX25" s="385"/>
      <c r="AY25" s="398" t="s">
        <v>165</v>
      </c>
      <c r="AZ25" s="399"/>
      <c r="BA25" s="399"/>
      <c r="BB25" s="399"/>
      <c r="BC25" s="399"/>
      <c r="BD25" s="399"/>
      <c r="BE25" s="399"/>
      <c r="BF25" s="399"/>
      <c r="BG25" s="399"/>
      <c r="BH25" s="399"/>
      <c r="BI25" s="399"/>
      <c r="BJ25" s="399"/>
      <c r="BK25" s="399"/>
      <c r="BL25" s="399"/>
      <c r="BM25" s="400"/>
      <c r="BN25" s="401">
        <v>1968634</v>
      </c>
      <c r="BO25" s="402"/>
      <c r="BP25" s="402"/>
      <c r="BQ25" s="402"/>
      <c r="BR25" s="402"/>
      <c r="BS25" s="402"/>
      <c r="BT25" s="402"/>
      <c r="BU25" s="403"/>
      <c r="BV25" s="401">
        <v>2202603</v>
      </c>
      <c r="BW25" s="402"/>
      <c r="BX25" s="402"/>
      <c r="BY25" s="402"/>
      <c r="BZ25" s="402"/>
      <c r="CA25" s="402"/>
      <c r="CB25" s="402"/>
      <c r="CC25" s="403"/>
      <c r="CD25" s="188"/>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2">
      <c r="A26" s="175"/>
      <c r="B26" s="422"/>
      <c r="C26" s="423"/>
      <c r="D26" s="424"/>
      <c r="E26" s="379" t="s">
        <v>166</v>
      </c>
      <c r="F26" s="380"/>
      <c r="G26" s="380"/>
      <c r="H26" s="380"/>
      <c r="I26" s="380"/>
      <c r="J26" s="380"/>
      <c r="K26" s="381"/>
      <c r="L26" s="382">
        <v>1</v>
      </c>
      <c r="M26" s="383"/>
      <c r="N26" s="383"/>
      <c r="O26" s="383"/>
      <c r="P26" s="384"/>
      <c r="Q26" s="382">
        <v>5690</v>
      </c>
      <c r="R26" s="383"/>
      <c r="S26" s="383"/>
      <c r="T26" s="383"/>
      <c r="U26" s="383"/>
      <c r="V26" s="384"/>
      <c r="W26" s="441"/>
      <c r="X26" s="423"/>
      <c r="Y26" s="424"/>
      <c r="Z26" s="379" t="s">
        <v>167</v>
      </c>
      <c r="AA26" s="417"/>
      <c r="AB26" s="417"/>
      <c r="AC26" s="417"/>
      <c r="AD26" s="417"/>
      <c r="AE26" s="417"/>
      <c r="AF26" s="417"/>
      <c r="AG26" s="418"/>
      <c r="AH26" s="382">
        <v>8</v>
      </c>
      <c r="AI26" s="383"/>
      <c r="AJ26" s="383"/>
      <c r="AK26" s="383"/>
      <c r="AL26" s="384"/>
      <c r="AM26" s="382">
        <v>18560</v>
      </c>
      <c r="AN26" s="383"/>
      <c r="AO26" s="383"/>
      <c r="AP26" s="383"/>
      <c r="AQ26" s="383"/>
      <c r="AR26" s="384"/>
      <c r="AS26" s="382">
        <v>2320</v>
      </c>
      <c r="AT26" s="383"/>
      <c r="AU26" s="383"/>
      <c r="AV26" s="383"/>
      <c r="AW26" s="383"/>
      <c r="AX26" s="385"/>
      <c r="AY26" s="415" t="s">
        <v>168</v>
      </c>
      <c r="AZ26" s="360"/>
      <c r="BA26" s="360"/>
      <c r="BB26" s="360"/>
      <c r="BC26" s="360"/>
      <c r="BD26" s="360"/>
      <c r="BE26" s="360"/>
      <c r="BF26" s="360"/>
      <c r="BG26" s="360"/>
      <c r="BH26" s="360"/>
      <c r="BI26" s="360"/>
      <c r="BJ26" s="360"/>
      <c r="BK26" s="360"/>
      <c r="BL26" s="360"/>
      <c r="BM26" s="416"/>
      <c r="BN26" s="406" t="s">
        <v>122</v>
      </c>
      <c r="BO26" s="407"/>
      <c r="BP26" s="407"/>
      <c r="BQ26" s="407"/>
      <c r="BR26" s="407"/>
      <c r="BS26" s="407"/>
      <c r="BT26" s="407"/>
      <c r="BU26" s="408"/>
      <c r="BV26" s="406" t="s">
        <v>122</v>
      </c>
      <c r="BW26" s="407"/>
      <c r="BX26" s="407"/>
      <c r="BY26" s="407"/>
      <c r="BZ26" s="407"/>
      <c r="CA26" s="407"/>
      <c r="CB26" s="407"/>
      <c r="CC26" s="408"/>
      <c r="CD26" s="188"/>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5">
      <c r="A27" s="175"/>
      <c r="B27" s="422"/>
      <c r="C27" s="423"/>
      <c r="D27" s="424"/>
      <c r="E27" s="379" t="s">
        <v>169</v>
      </c>
      <c r="F27" s="380"/>
      <c r="G27" s="380"/>
      <c r="H27" s="380"/>
      <c r="I27" s="380"/>
      <c r="J27" s="380"/>
      <c r="K27" s="381"/>
      <c r="L27" s="382">
        <v>1</v>
      </c>
      <c r="M27" s="383"/>
      <c r="N27" s="383"/>
      <c r="O27" s="383"/>
      <c r="P27" s="384"/>
      <c r="Q27" s="382">
        <v>3270</v>
      </c>
      <c r="R27" s="383"/>
      <c r="S27" s="383"/>
      <c r="T27" s="383"/>
      <c r="U27" s="383"/>
      <c r="V27" s="384"/>
      <c r="W27" s="441"/>
      <c r="X27" s="423"/>
      <c r="Y27" s="424"/>
      <c r="Z27" s="379" t="s">
        <v>170</v>
      </c>
      <c r="AA27" s="380"/>
      <c r="AB27" s="380"/>
      <c r="AC27" s="380"/>
      <c r="AD27" s="380"/>
      <c r="AE27" s="380"/>
      <c r="AF27" s="380"/>
      <c r="AG27" s="381"/>
      <c r="AH27" s="382">
        <v>31</v>
      </c>
      <c r="AI27" s="383"/>
      <c r="AJ27" s="383"/>
      <c r="AK27" s="383"/>
      <c r="AL27" s="384"/>
      <c r="AM27" s="382">
        <v>90551</v>
      </c>
      <c r="AN27" s="383"/>
      <c r="AO27" s="383"/>
      <c r="AP27" s="383"/>
      <c r="AQ27" s="383"/>
      <c r="AR27" s="384"/>
      <c r="AS27" s="382">
        <v>2921</v>
      </c>
      <c r="AT27" s="383"/>
      <c r="AU27" s="383"/>
      <c r="AV27" s="383"/>
      <c r="AW27" s="383"/>
      <c r="AX27" s="385"/>
      <c r="AY27" s="412" t="s">
        <v>171</v>
      </c>
      <c r="AZ27" s="413"/>
      <c r="BA27" s="413"/>
      <c r="BB27" s="413"/>
      <c r="BC27" s="413"/>
      <c r="BD27" s="413"/>
      <c r="BE27" s="413"/>
      <c r="BF27" s="413"/>
      <c r="BG27" s="413"/>
      <c r="BH27" s="413"/>
      <c r="BI27" s="413"/>
      <c r="BJ27" s="413"/>
      <c r="BK27" s="413"/>
      <c r="BL27" s="413"/>
      <c r="BM27" s="414"/>
      <c r="BN27" s="409">
        <v>409849</v>
      </c>
      <c r="BO27" s="410"/>
      <c r="BP27" s="410"/>
      <c r="BQ27" s="410"/>
      <c r="BR27" s="410"/>
      <c r="BS27" s="410"/>
      <c r="BT27" s="410"/>
      <c r="BU27" s="411"/>
      <c r="BV27" s="409">
        <v>409849</v>
      </c>
      <c r="BW27" s="410"/>
      <c r="BX27" s="410"/>
      <c r="BY27" s="410"/>
      <c r="BZ27" s="410"/>
      <c r="CA27" s="410"/>
      <c r="CB27" s="410"/>
      <c r="CC27" s="411"/>
      <c r="CD27" s="190"/>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2">
      <c r="A28" s="175"/>
      <c r="B28" s="422"/>
      <c r="C28" s="423"/>
      <c r="D28" s="424"/>
      <c r="E28" s="379" t="s">
        <v>172</v>
      </c>
      <c r="F28" s="380"/>
      <c r="G28" s="380"/>
      <c r="H28" s="380"/>
      <c r="I28" s="380"/>
      <c r="J28" s="380"/>
      <c r="K28" s="381"/>
      <c r="L28" s="382">
        <v>1</v>
      </c>
      <c r="M28" s="383"/>
      <c r="N28" s="383"/>
      <c r="O28" s="383"/>
      <c r="P28" s="384"/>
      <c r="Q28" s="382">
        <v>2650</v>
      </c>
      <c r="R28" s="383"/>
      <c r="S28" s="383"/>
      <c r="T28" s="383"/>
      <c r="U28" s="383"/>
      <c r="V28" s="384"/>
      <c r="W28" s="441"/>
      <c r="X28" s="423"/>
      <c r="Y28" s="424"/>
      <c r="Z28" s="379" t="s">
        <v>173</v>
      </c>
      <c r="AA28" s="380"/>
      <c r="AB28" s="380"/>
      <c r="AC28" s="380"/>
      <c r="AD28" s="380"/>
      <c r="AE28" s="380"/>
      <c r="AF28" s="380"/>
      <c r="AG28" s="381"/>
      <c r="AH28" s="382" t="s">
        <v>122</v>
      </c>
      <c r="AI28" s="383"/>
      <c r="AJ28" s="383"/>
      <c r="AK28" s="383"/>
      <c r="AL28" s="384"/>
      <c r="AM28" s="382" t="s">
        <v>122</v>
      </c>
      <c r="AN28" s="383"/>
      <c r="AO28" s="383"/>
      <c r="AP28" s="383"/>
      <c r="AQ28" s="383"/>
      <c r="AR28" s="384"/>
      <c r="AS28" s="382" t="s">
        <v>122</v>
      </c>
      <c r="AT28" s="383"/>
      <c r="AU28" s="383"/>
      <c r="AV28" s="383"/>
      <c r="AW28" s="383"/>
      <c r="AX28" s="385"/>
      <c r="AY28" s="389" t="s">
        <v>174</v>
      </c>
      <c r="AZ28" s="390"/>
      <c r="BA28" s="390"/>
      <c r="BB28" s="391"/>
      <c r="BC28" s="398" t="s">
        <v>46</v>
      </c>
      <c r="BD28" s="399"/>
      <c r="BE28" s="399"/>
      <c r="BF28" s="399"/>
      <c r="BG28" s="399"/>
      <c r="BH28" s="399"/>
      <c r="BI28" s="399"/>
      <c r="BJ28" s="399"/>
      <c r="BK28" s="399"/>
      <c r="BL28" s="399"/>
      <c r="BM28" s="400"/>
      <c r="BN28" s="401">
        <v>2564348</v>
      </c>
      <c r="BO28" s="402"/>
      <c r="BP28" s="402"/>
      <c r="BQ28" s="402"/>
      <c r="BR28" s="402"/>
      <c r="BS28" s="402"/>
      <c r="BT28" s="402"/>
      <c r="BU28" s="403"/>
      <c r="BV28" s="401">
        <v>2560332</v>
      </c>
      <c r="BW28" s="402"/>
      <c r="BX28" s="402"/>
      <c r="BY28" s="402"/>
      <c r="BZ28" s="402"/>
      <c r="CA28" s="402"/>
      <c r="CB28" s="402"/>
      <c r="CC28" s="403"/>
      <c r="CD28" s="188"/>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2">
      <c r="A29" s="175"/>
      <c r="B29" s="422"/>
      <c r="C29" s="423"/>
      <c r="D29" s="424"/>
      <c r="E29" s="379" t="s">
        <v>175</v>
      </c>
      <c r="F29" s="380"/>
      <c r="G29" s="380"/>
      <c r="H29" s="380"/>
      <c r="I29" s="380"/>
      <c r="J29" s="380"/>
      <c r="K29" s="381"/>
      <c r="L29" s="382">
        <v>12</v>
      </c>
      <c r="M29" s="383"/>
      <c r="N29" s="383"/>
      <c r="O29" s="383"/>
      <c r="P29" s="384"/>
      <c r="Q29" s="382">
        <v>2500</v>
      </c>
      <c r="R29" s="383"/>
      <c r="S29" s="383"/>
      <c r="T29" s="383"/>
      <c r="U29" s="383"/>
      <c r="V29" s="384"/>
      <c r="W29" s="442"/>
      <c r="X29" s="443"/>
      <c r="Y29" s="444"/>
      <c r="Z29" s="379" t="s">
        <v>176</v>
      </c>
      <c r="AA29" s="380"/>
      <c r="AB29" s="380"/>
      <c r="AC29" s="380"/>
      <c r="AD29" s="380"/>
      <c r="AE29" s="380"/>
      <c r="AF29" s="380"/>
      <c r="AG29" s="381"/>
      <c r="AH29" s="382">
        <v>208</v>
      </c>
      <c r="AI29" s="383"/>
      <c r="AJ29" s="383"/>
      <c r="AK29" s="383"/>
      <c r="AL29" s="384"/>
      <c r="AM29" s="382">
        <v>607568</v>
      </c>
      <c r="AN29" s="383"/>
      <c r="AO29" s="383"/>
      <c r="AP29" s="383"/>
      <c r="AQ29" s="383"/>
      <c r="AR29" s="384"/>
      <c r="AS29" s="382">
        <v>2921</v>
      </c>
      <c r="AT29" s="383"/>
      <c r="AU29" s="383"/>
      <c r="AV29" s="383"/>
      <c r="AW29" s="383"/>
      <c r="AX29" s="385"/>
      <c r="AY29" s="392"/>
      <c r="AZ29" s="393"/>
      <c r="BA29" s="393"/>
      <c r="BB29" s="394"/>
      <c r="BC29" s="386" t="s">
        <v>177</v>
      </c>
      <c r="BD29" s="387"/>
      <c r="BE29" s="387"/>
      <c r="BF29" s="387"/>
      <c r="BG29" s="387"/>
      <c r="BH29" s="387"/>
      <c r="BI29" s="387"/>
      <c r="BJ29" s="387"/>
      <c r="BK29" s="387"/>
      <c r="BL29" s="387"/>
      <c r="BM29" s="388"/>
      <c r="BN29" s="406">
        <v>147794</v>
      </c>
      <c r="BO29" s="407"/>
      <c r="BP29" s="407"/>
      <c r="BQ29" s="407"/>
      <c r="BR29" s="407"/>
      <c r="BS29" s="407"/>
      <c r="BT29" s="407"/>
      <c r="BU29" s="408"/>
      <c r="BV29" s="406">
        <v>147744</v>
      </c>
      <c r="BW29" s="407"/>
      <c r="BX29" s="407"/>
      <c r="BY29" s="407"/>
      <c r="BZ29" s="407"/>
      <c r="CA29" s="407"/>
      <c r="CB29" s="407"/>
      <c r="CC29" s="408"/>
      <c r="CD29" s="190"/>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5">
      <c r="A30" s="175"/>
      <c r="B30" s="425"/>
      <c r="C30" s="426"/>
      <c r="D30" s="427"/>
      <c r="E30" s="361"/>
      <c r="F30" s="362"/>
      <c r="G30" s="362"/>
      <c r="H30" s="362"/>
      <c r="I30" s="362"/>
      <c r="J30" s="362"/>
      <c r="K30" s="363"/>
      <c r="L30" s="364"/>
      <c r="M30" s="365"/>
      <c r="N30" s="365"/>
      <c r="O30" s="365"/>
      <c r="P30" s="366"/>
      <c r="Q30" s="364"/>
      <c r="R30" s="365"/>
      <c r="S30" s="365"/>
      <c r="T30" s="365"/>
      <c r="U30" s="365"/>
      <c r="V30" s="366"/>
      <c r="W30" s="367" t="s">
        <v>178</v>
      </c>
      <c r="X30" s="368"/>
      <c r="Y30" s="368"/>
      <c r="Z30" s="368"/>
      <c r="AA30" s="368"/>
      <c r="AB30" s="368"/>
      <c r="AC30" s="368"/>
      <c r="AD30" s="368"/>
      <c r="AE30" s="368"/>
      <c r="AF30" s="368"/>
      <c r="AG30" s="369"/>
      <c r="AH30" s="370">
        <v>98.9</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2489305</v>
      </c>
      <c r="BO30" s="410"/>
      <c r="BP30" s="410"/>
      <c r="BQ30" s="410"/>
      <c r="BR30" s="410"/>
      <c r="BS30" s="410"/>
      <c r="BT30" s="410"/>
      <c r="BU30" s="411"/>
      <c r="BV30" s="409">
        <v>2586289</v>
      </c>
      <c r="BW30" s="410"/>
      <c r="BX30" s="410"/>
      <c r="BY30" s="410"/>
      <c r="BZ30" s="410"/>
      <c r="CA30" s="410"/>
      <c r="CB30" s="410"/>
      <c r="CC30" s="41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59" t="s">
        <v>179</v>
      </c>
      <c r="D32" s="359"/>
      <c r="E32" s="359"/>
      <c r="F32" s="359"/>
      <c r="G32" s="359"/>
      <c r="H32" s="359"/>
      <c r="I32" s="359"/>
      <c r="J32" s="359"/>
      <c r="K32" s="359"/>
      <c r="L32" s="359"/>
      <c r="M32" s="359"/>
      <c r="N32" s="359"/>
      <c r="O32" s="359"/>
      <c r="P32" s="359"/>
      <c r="Q32" s="359"/>
      <c r="R32" s="359"/>
      <c r="S32" s="359"/>
      <c r="U32" s="360" t="s">
        <v>180</v>
      </c>
      <c r="V32" s="360"/>
      <c r="W32" s="360"/>
      <c r="X32" s="360"/>
      <c r="Y32" s="360"/>
      <c r="Z32" s="360"/>
      <c r="AA32" s="360"/>
      <c r="AB32" s="360"/>
      <c r="AC32" s="360"/>
      <c r="AD32" s="360"/>
      <c r="AE32" s="360"/>
      <c r="AF32" s="360"/>
      <c r="AG32" s="360"/>
      <c r="AH32" s="360"/>
      <c r="AI32" s="360"/>
      <c r="AJ32" s="360"/>
      <c r="AK32" s="360"/>
      <c r="AM32" s="360" t="s">
        <v>181</v>
      </c>
      <c r="AN32" s="360"/>
      <c r="AO32" s="360"/>
      <c r="AP32" s="360"/>
      <c r="AQ32" s="360"/>
      <c r="AR32" s="360"/>
      <c r="AS32" s="360"/>
      <c r="AT32" s="360"/>
      <c r="AU32" s="360"/>
      <c r="AV32" s="360"/>
      <c r="AW32" s="360"/>
      <c r="AX32" s="360"/>
      <c r="AY32" s="360"/>
      <c r="AZ32" s="360"/>
      <c r="BA32" s="360"/>
      <c r="BB32" s="360"/>
      <c r="BC32" s="360"/>
      <c r="BE32" s="360" t="s">
        <v>182</v>
      </c>
      <c r="BF32" s="360"/>
      <c r="BG32" s="360"/>
      <c r="BH32" s="360"/>
      <c r="BI32" s="360"/>
      <c r="BJ32" s="360"/>
      <c r="BK32" s="360"/>
      <c r="BL32" s="360"/>
      <c r="BM32" s="360"/>
      <c r="BN32" s="360"/>
      <c r="BO32" s="360"/>
      <c r="BP32" s="360"/>
      <c r="BQ32" s="360"/>
      <c r="BR32" s="360"/>
      <c r="BS32" s="360"/>
      <c r="BT32" s="360"/>
      <c r="BU32" s="360"/>
      <c r="BW32" s="360" t="s">
        <v>183</v>
      </c>
      <c r="BX32" s="360"/>
      <c r="BY32" s="360"/>
      <c r="BZ32" s="360"/>
      <c r="CA32" s="360"/>
      <c r="CB32" s="360"/>
      <c r="CC32" s="360"/>
      <c r="CD32" s="360"/>
      <c r="CE32" s="360"/>
      <c r="CF32" s="360"/>
      <c r="CG32" s="360"/>
      <c r="CH32" s="360"/>
      <c r="CI32" s="360"/>
      <c r="CJ32" s="360"/>
      <c r="CK32" s="360"/>
      <c r="CL32" s="360"/>
      <c r="CM32" s="360"/>
      <c r="CO32" s="360" t="s">
        <v>184</v>
      </c>
      <c r="CP32" s="360"/>
      <c r="CQ32" s="360"/>
      <c r="CR32" s="360"/>
      <c r="CS32" s="360"/>
      <c r="CT32" s="360"/>
      <c r="CU32" s="360"/>
      <c r="CV32" s="360"/>
      <c r="CW32" s="360"/>
      <c r="CX32" s="360"/>
      <c r="CY32" s="360"/>
      <c r="CZ32" s="360"/>
      <c r="DA32" s="360"/>
      <c r="DB32" s="360"/>
      <c r="DC32" s="360"/>
      <c r="DD32" s="360"/>
      <c r="DE32" s="360"/>
      <c r="DI32" s="198"/>
    </row>
    <row r="33" spans="1:113" ht="13.5" customHeight="1" x14ac:dyDescent="0.2">
      <c r="A33" s="175"/>
      <c r="B33" s="199"/>
      <c r="C33" s="358" t="s">
        <v>185</v>
      </c>
      <c r="D33" s="358"/>
      <c r="E33" s="357" t="s">
        <v>186</v>
      </c>
      <c r="F33" s="357"/>
      <c r="G33" s="357"/>
      <c r="H33" s="357"/>
      <c r="I33" s="357"/>
      <c r="J33" s="357"/>
      <c r="K33" s="357"/>
      <c r="L33" s="357"/>
      <c r="M33" s="357"/>
      <c r="N33" s="357"/>
      <c r="O33" s="357"/>
      <c r="P33" s="357"/>
      <c r="Q33" s="357"/>
      <c r="R33" s="357"/>
      <c r="S33" s="357"/>
      <c r="T33" s="200"/>
      <c r="U33" s="358" t="s">
        <v>185</v>
      </c>
      <c r="V33" s="358"/>
      <c r="W33" s="357" t="s">
        <v>186</v>
      </c>
      <c r="X33" s="357"/>
      <c r="Y33" s="357"/>
      <c r="Z33" s="357"/>
      <c r="AA33" s="357"/>
      <c r="AB33" s="357"/>
      <c r="AC33" s="357"/>
      <c r="AD33" s="357"/>
      <c r="AE33" s="357"/>
      <c r="AF33" s="357"/>
      <c r="AG33" s="357"/>
      <c r="AH33" s="357"/>
      <c r="AI33" s="357"/>
      <c r="AJ33" s="357"/>
      <c r="AK33" s="357"/>
      <c r="AL33" s="200"/>
      <c r="AM33" s="358" t="s">
        <v>185</v>
      </c>
      <c r="AN33" s="358"/>
      <c r="AO33" s="357" t="s">
        <v>186</v>
      </c>
      <c r="AP33" s="357"/>
      <c r="AQ33" s="357"/>
      <c r="AR33" s="357"/>
      <c r="AS33" s="357"/>
      <c r="AT33" s="357"/>
      <c r="AU33" s="357"/>
      <c r="AV33" s="357"/>
      <c r="AW33" s="357"/>
      <c r="AX33" s="357"/>
      <c r="AY33" s="357"/>
      <c r="AZ33" s="357"/>
      <c r="BA33" s="357"/>
      <c r="BB33" s="357"/>
      <c r="BC33" s="357"/>
      <c r="BD33" s="201"/>
      <c r="BE33" s="357" t="s">
        <v>187</v>
      </c>
      <c r="BF33" s="357"/>
      <c r="BG33" s="357" t="s">
        <v>188</v>
      </c>
      <c r="BH33" s="357"/>
      <c r="BI33" s="357"/>
      <c r="BJ33" s="357"/>
      <c r="BK33" s="357"/>
      <c r="BL33" s="357"/>
      <c r="BM33" s="357"/>
      <c r="BN33" s="357"/>
      <c r="BO33" s="357"/>
      <c r="BP33" s="357"/>
      <c r="BQ33" s="357"/>
      <c r="BR33" s="357"/>
      <c r="BS33" s="357"/>
      <c r="BT33" s="357"/>
      <c r="BU33" s="357"/>
      <c r="BV33" s="201"/>
      <c r="BW33" s="358" t="s">
        <v>187</v>
      </c>
      <c r="BX33" s="358"/>
      <c r="BY33" s="357" t="s">
        <v>189</v>
      </c>
      <c r="BZ33" s="357"/>
      <c r="CA33" s="357"/>
      <c r="CB33" s="357"/>
      <c r="CC33" s="357"/>
      <c r="CD33" s="357"/>
      <c r="CE33" s="357"/>
      <c r="CF33" s="357"/>
      <c r="CG33" s="357"/>
      <c r="CH33" s="357"/>
      <c r="CI33" s="357"/>
      <c r="CJ33" s="357"/>
      <c r="CK33" s="357"/>
      <c r="CL33" s="357"/>
      <c r="CM33" s="357"/>
      <c r="CN33" s="200"/>
      <c r="CO33" s="358" t="s">
        <v>185</v>
      </c>
      <c r="CP33" s="358"/>
      <c r="CQ33" s="357" t="s">
        <v>190</v>
      </c>
      <c r="CR33" s="357"/>
      <c r="CS33" s="357"/>
      <c r="CT33" s="357"/>
      <c r="CU33" s="357"/>
      <c r="CV33" s="357"/>
      <c r="CW33" s="357"/>
      <c r="CX33" s="357"/>
      <c r="CY33" s="357"/>
      <c r="CZ33" s="357"/>
      <c r="DA33" s="357"/>
      <c r="DB33" s="357"/>
      <c r="DC33" s="357"/>
      <c r="DD33" s="357"/>
      <c r="DE33" s="357"/>
      <c r="DF33" s="200"/>
      <c r="DG33" s="356" t="s">
        <v>191</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桑名広域清掃事業組合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（一般会計）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三重県市町総合事務組合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（共同研修特別会計）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（デジタル地図特別会計）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13</v>
      </c>
      <c r="BX40" s="354"/>
      <c r="BY40" s="355" t="str">
        <f>IF('各会計、関係団体の財政状況及び健全化判断比率'!B74="","",'各会計、関係団体の財政状況及び健全化判断比率'!B74)</f>
        <v>（物品特別会計）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14</v>
      </c>
      <c r="BX41" s="354"/>
      <c r="BY41" s="355" t="str">
        <f>IF('各会計、関係団体の財政状況及び健全化判断比率'!B75="","",'各会計、関係団体の財政状況及び健全化判断比率'!B75)</f>
        <v>（退職手当特別会計）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15</v>
      </c>
      <c r="BX42" s="354"/>
      <c r="BY42" s="355" t="str">
        <f>IF('各会計、関係団体の財政状況及び健全化判断比率'!B76="","",'各会計、関係団体の財政状況及び健全化判断比率'!B76)</f>
        <v>（消防救急無線特別会計）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16</v>
      </c>
      <c r="BX43" s="354"/>
      <c r="BY43" s="355" t="str">
        <f>IF('各会計、関係団体の財政状況及び健全化判断比率'!B77="","",'各会計、関係団体の財政状況及び健全化判断比率'!B77)</f>
        <v>（公平委員会特別会計）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6A9r89VwcN4ONH08thvjtELc5V8nbRf6RIO3BkWV/WbcemwufPeCTBe2fl6jazlv4mJ5SaieqEi6V2OjdZ+kcg==" saltValue="o0Sgtif+5dELogeHNQK3+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92D050"/>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529</v>
      </c>
      <c r="D34" s="1136"/>
      <c r="E34" s="1137"/>
      <c r="F34" s="32">
        <v>8.42</v>
      </c>
      <c r="G34" s="33">
        <v>10.62</v>
      </c>
      <c r="H34" s="33">
        <v>22.72</v>
      </c>
      <c r="I34" s="33">
        <v>14.32</v>
      </c>
      <c r="J34" s="34">
        <v>14.22</v>
      </c>
      <c r="K34" s="22"/>
      <c r="L34" s="22"/>
      <c r="M34" s="22"/>
      <c r="N34" s="22"/>
      <c r="O34" s="22"/>
      <c r="P34" s="22"/>
    </row>
    <row r="35" spans="1:16" ht="39" customHeight="1" x14ac:dyDescent="0.2">
      <c r="A35" s="22"/>
      <c r="B35" s="35"/>
      <c r="C35" s="1132" t="s">
        <v>530</v>
      </c>
      <c r="D35" s="1132"/>
      <c r="E35" s="1133"/>
      <c r="F35" s="36">
        <v>9.52</v>
      </c>
      <c r="G35" s="37">
        <v>10.38</v>
      </c>
      <c r="H35" s="37">
        <v>11.5</v>
      </c>
      <c r="I35" s="37">
        <v>11.74</v>
      </c>
      <c r="J35" s="38">
        <v>10.43</v>
      </c>
      <c r="K35" s="22"/>
      <c r="L35" s="22"/>
      <c r="M35" s="22"/>
      <c r="N35" s="22"/>
      <c r="O35" s="22"/>
      <c r="P35" s="22"/>
    </row>
    <row r="36" spans="1:16" ht="39" customHeight="1" x14ac:dyDescent="0.2">
      <c r="A36" s="22"/>
      <c r="B36" s="35"/>
      <c r="C36" s="1132" t="s">
        <v>531</v>
      </c>
      <c r="D36" s="1132"/>
      <c r="E36" s="1133"/>
      <c r="F36" s="36">
        <v>5.27</v>
      </c>
      <c r="G36" s="37">
        <v>3.44</v>
      </c>
      <c r="H36" s="37">
        <v>2.73</v>
      </c>
      <c r="I36" s="37">
        <v>4.97</v>
      </c>
      <c r="J36" s="38">
        <v>5.53</v>
      </c>
      <c r="K36" s="22"/>
      <c r="L36" s="22"/>
      <c r="M36" s="22"/>
      <c r="N36" s="22"/>
      <c r="O36" s="22"/>
      <c r="P36" s="22"/>
    </row>
    <row r="37" spans="1:16" ht="39" customHeight="1" x14ac:dyDescent="0.2">
      <c r="A37" s="22"/>
      <c r="B37" s="35"/>
      <c r="C37" s="1132" t="s">
        <v>532</v>
      </c>
      <c r="D37" s="1132"/>
      <c r="E37" s="1133"/>
      <c r="F37" s="36">
        <v>1.88</v>
      </c>
      <c r="G37" s="37">
        <v>1.61</v>
      </c>
      <c r="H37" s="37">
        <v>2.2400000000000002</v>
      </c>
      <c r="I37" s="37">
        <v>3.7</v>
      </c>
      <c r="J37" s="38">
        <v>5.36</v>
      </c>
      <c r="K37" s="22"/>
      <c r="L37" s="22"/>
      <c r="M37" s="22"/>
      <c r="N37" s="22"/>
      <c r="O37" s="22"/>
      <c r="P37" s="22"/>
    </row>
    <row r="38" spans="1:16" ht="39" customHeight="1" x14ac:dyDescent="0.2">
      <c r="A38" s="22"/>
      <c r="B38" s="35"/>
      <c r="C38" s="1132" t="s">
        <v>533</v>
      </c>
      <c r="D38" s="1132"/>
      <c r="E38" s="1133"/>
      <c r="F38" s="36">
        <v>4.07</v>
      </c>
      <c r="G38" s="37">
        <v>3.82</v>
      </c>
      <c r="H38" s="37">
        <v>3.28</v>
      </c>
      <c r="I38" s="37">
        <v>3.02</v>
      </c>
      <c r="J38" s="38">
        <v>2.52</v>
      </c>
      <c r="K38" s="22"/>
      <c r="L38" s="22"/>
      <c r="M38" s="22"/>
      <c r="N38" s="22"/>
      <c r="O38" s="22"/>
      <c r="P38" s="22"/>
    </row>
    <row r="39" spans="1:16" ht="39" customHeight="1" x14ac:dyDescent="0.2">
      <c r="A39" s="22"/>
      <c r="B39" s="35"/>
      <c r="C39" s="1132" t="s">
        <v>534</v>
      </c>
      <c r="D39" s="1132"/>
      <c r="E39" s="1133"/>
      <c r="F39" s="36">
        <v>0.01</v>
      </c>
      <c r="G39" s="37">
        <v>0</v>
      </c>
      <c r="H39" s="37">
        <v>0.01</v>
      </c>
      <c r="I39" s="37">
        <v>0.01</v>
      </c>
      <c r="J39" s="38">
        <v>0.11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536</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Vqx81pxTeLcY8o5r/EVE6sV8Mp16UGe14Uq8PpeAzSwvflEkh8j5A9Hlx6QSNMmi6X9eVYgDXeMFPvl3UANEQ==" saltValue="ZjaRGA62M9Uag4PEMZlm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92D050"/>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541</v>
      </c>
      <c r="L45" s="58">
        <v>534</v>
      </c>
      <c r="M45" s="58">
        <v>547</v>
      </c>
      <c r="N45" s="58">
        <v>566</v>
      </c>
      <c r="O45" s="59">
        <v>619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182</v>
      </c>
      <c r="L48" s="62">
        <v>189</v>
      </c>
      <c r="M48" s="62">
        <v>177</v>
      </c>
      <c r="N48" s="62">
        <v>201</v>
      </c>
      <c r="O48" s="63">
        <v>148</v>
      </c>
      <c r="P48" s="46"/>
      <c r="Q48" s="46"/>
      <c r="R48" s="46"/>
      <c r="S48" s="46"/>
      <c r="T48" s="46"/>
      <c r="U48" s="46"/>
    </row>
    <row r="49" spans="1:21" ht="30.75" customHeight="1" x14ac:dyDescent="0.2">
      <c r="A49" s="46"/>
      <c r="B49" s="1163"/>
      <c r="C49" s="1164"/>
      <c r="D49" s="60"/>
      <c r="E49" s="1140" t="s">
        <v>14</v>
      </c>
      <c r="F49" s="1140"/>
      <c r="G49" s="1140"/>
      <c r="H49" s="1140"/>
      <c r="I49" s="1140"/>
      <c r="J49" s="1141"/>
      <c r="K49" s="61">
        <v>3</v>
      </c>
      <c r="L49" s="62">
        <v>27</v>
      </c>
      <c r="M49" s="62">
        <v>29</v>
      </c>
      <c r="N49" s="62">
        <v>79</v>
      </c>
      <c r="O49" s="63">
        <v>118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602</v>
      </c>
      <c r="L52" s="62">
        <v>585</v>
      </c>
      <c r="M52" s="62">
        <v>583</v>
      </c>
      <c r="N52" s="62">
        <v>640</v>
      </c>
      <c r="O52" s="63">
        <v>620</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124</v>
      </c>
      <c r="L53" s="67">
        <v>165</v>
      </c>
      <c r="M53" s="67">
        <v>170</v>
      </c>
      <c r="N53" s="67">
        <v>206</v>
      </c>
      <c r="O53" s="68">
        <v>265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tNyNXAhiNDFf9dfSOt/B0F2/4zvUhSYbrIN9rfXyEl2ClurDnsycEK5zu+kMocCCLlUCA9qOeSxu/iKkUNFQA==" saltValue="/sdmQkqPe7Ny6kL0DWCyh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92D050"/>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42">
        <v>5962</v>
      </c>
      <c r="J41" s="343">
        <v>6458</v>
      </c>
      <c r="K41" s="343">
        <v>6866</v>
      </c>
      <c r="L41" s="343">
        <v>7298</v>
      </c>
      <c r="M41" s="344">
        <v>6999</v>
      </c>
    </row>
    <row r="42" spans="2:13" ht="27.75" customHeight="1" x14ac:dyDescent="0.2">
      <c r="B42" s="1171"/>
      <c r="C42" s="1172"/>
      <c r="D42" s="104"/>
      <c r="E42" s="1175" t="s">
        <v>32</v>
      </c>
      <c r="F42" s="1175"/>
      <c r="G42" s="1175"/>
      <c r="H42" s="1176"/>
      <c r="I42" s="345" t="s">
        <v>485</v>
      </c>
      <c r="J42" s="346" t="s">
        <v>485</v>
      </c>
      <c r="K42" s="346" t="s">
        <v>485</v>
      </c>
      <c r="L42" s="346" t="s">
        <v>485</v>
      </c>
      <c r="M42" s="347" t="s">
        <v>485</v>
      </c>
    </row>
    <row r="43" spans="2:13" ht="27.75" customHeight="1" x14ac:dyDescent="0.2">
      <c r="B43" s="1171"/>
      <c r="C43" s="1172"/>
      <c r="D43" s="104"/>
      <c r="E43" s="1175" t="s">
        <v>33</v>
      </c>
      <c r="F43" s="1175"/>
      <c r="G43" s="1175"/>
      <c r="H43" s="1176"/>
      <c r="I43" s="345">
        <v>2000</v>
      </c>
      <c r="J43" s="346">
        <v>2074</v>
      </c>
      <c r="K43" s="346">
        <v>2094</v>
      </c>
      <c r="L43" s="346">
        <v>1987</v>
      </c>
      <c r="M43" s="347">
        <v>1628</v>
      </c>
    </row>
    <row r="44" spans="2:13" ht="27.75" customHeight="1" x14ac:dyDescent="0.2">
      <c r="B44" s="1171"/>
      <c r="C44" s="1172"/>
      <c r="D44" s="104"/>
      <c r="E44" s="1175" t="s">
        <v>34</v>
      </c>
      <c r="F44" s="1175"/>
      <c r="G44" s="1175"/>
      <c r="H44" s="1176"/>
      <c r="I44" s="345">
        <v>1375</v>
      </c>
      <c r="J44" s="346">
        <v>1354</v>
      </c>
      <c r="K44" s="346">
        <v>1326</v>
      </c>
      <c r="L44" s="346">
        <v>1280</v>
      </c>
      <c r="M44" s="347">
        <v>1163</v>
      </c>
    </row>
    <row r="45" spans="2:13" ht="27.75" customHeight="1" x14ac:dyDescent="0.2">
      <c r="B45" s="1171"/>
      <c r="C45" s="1172"/>
      <c r="D45" s="104"/>
      <c r="E45" s="1175" t="s">
        <v>35</v>
      </c>
      <c r="F45" s="1175"/>
      <c r="G45" s="1175"/>
      <c r="H45" s="1176"/>
      <c r="I45" s="345" t="s">
        <v>485</v>
      </c>
      <c r="J45" s="346" t="s">
        <v>485</v>
      </c>
      <c r="K45" s="346" t="s">
        <v>485</v>
      </c>
      <c r="L45" s="346" t="s">
        <v>485</v>
      </c>
      <c r="M45" s="347" t="s">
        <v>485</v>
      </c>
    </row>
    <row r="46" spans="2:13" ht="27.75" customHeight="1" x14ac:dyDescent="0.2">
      <c r="B46" s="1171"/>
      <c r="C46" s="1172"/>
      <c r="D46" s="105"/>
      <c r="E46" s="1175" t="s">
        <v>36</v>
      </c>
      <c r="F46" s="1175"/>
      <c r="G46" s="1175"/>
      <c r="H46" s="1176"/>
      <c r="I46" s="345" t="s">
        <v>485</v>
      </c>
      <c r="J46" s="346" t="s">
        <v>485</v>
      </c>
      <c r="K46" s="346" t="s">
        <v>485</v>
      </c>
      <c r="L46" s="346" t="s">
        <v>485</v>
      </c>
      <c r="M46" s="347" t="s">
        <v>485</v>
      </c>
    </row>
    <row r="47" spans="2:13" ht="27.75" customHeight="1" x14ac:dyDescent="0.2">
      <c r="B47" s="1171"/>
      <c r="C47" s="1172"/>
      <c r="D47" s="106"/>
      <c r="E47" s="1185" t="s">
        <v>37</v>
      </c>
      <c r="F47" s="1186"/>
      <c r="G47" s="1186"/>
      <c r="H47" s="1187"/>
      <c r="I47" s="345" t="s">
        <v>485</v>
      </c>
      <c r="J47" s="346" t="s">
        <v>485</v>
      </c>
      <c r="K47" s="346" t="s">
        <v>485</v>
      </c>
      <c r="L47" s="346" t="s">
        <v>485</v>
      </c>
      <c r="M47" s="347" t="s">
        <v>485</v>
      </c>
    </row>
    <row r="48" spans="2:13" ht="27.75" customHeight="1" x14ac:dyDescent="0.2">
      <c r="B48" s="1171"/>
      <c r="C48" s="1172"/>
      <c r="D48" s="104"/>
      <c r="E48" s="1175" t="s">
        <v>38</v>
      </c>
      <c r="F48" s="1175"/>
      <c r="G48" s="1175"/>
      <c r="H48" s="1176"/>
      <c r="I48" s="345" t="s">
        <v>485</v>
      </c>
      <c r="J48" s="346" t="s">
        <v>485</v>
      </c>
      <c r="K48" s="346" t="s">
        <v>485</v>
      </c>
      <c r="L48" s="346" t="s">
        <v>485</v>
      </c>
      <c r="M48" s="347" t="s">
        <v>485</v>
      </c>
    </row>
    <row r="49" spans="2:13" ht="27.75" customHeight="1" x14ac:dyDescent="0.2">
      <c r="B49" s="1173"/>
      <c r="C49" s="1174"/>
      <c r="D49" s="104"/>
      <c r="E49" s="1175" t="s">
        <v>39</v>
      </c>
      <c r="F49" s="1175"/>
      <c r="G49" s="1175"/>
      <c r="H49" s="1176"/>
      <c r="I49" s="345" t="s">
        <v>485</v>
      </c>
      <c r="J49" s="346" t="s">
        <v>485</v>
      </c>
      <c r="K49" s="346" t="s">
        <v>485</v>
      </c>
      <c r="L49" s="346" t="s">
        <v>485</v>
      </c>
      <c r="M49" s="347" t="s">
        <v>485</v>
      </c>
    </row>
    <row r="50" spans="2:13" ht="27.75" customHeight="1" x14ac:dyDescent="0.2">
      <c r="B50" s="1169" t="s">
        <v>40</v>
      </c>
      <c r="C50" s="1170"/>
      <c r="D50" s="107"/>
      <c r="E50" s="1175" t="s">
        <v>41</v>
      </c>
      <c r="F50" s="1175"/>
      <c r="G50" s="1175"/>
      <c r="H50" s="1176"/>
      <c r="I50" s="345">
        <v>4763</v>
      </c>
      <c r="J50" s="346">
        <v>5091</v>
      </c>
      <c r="K50" s="346">
        <v>5363</v>
      </c>
      <c r="L50" s="346">
        <v>6160</v>
      </c>
      <c r="M50" s="347">
        <v>6017</v>
      </c>
    </row>
    <row r="51" spans="2:13" ht="27.75" customHeight="1" x14ac:dyDescent="0.2">
      <c r="B51" s="1171"/>
      <c r="C51" s="1172"/>
      <c r="D51" s="104"/>
      <c r="E51" s="1175" t="s">
        <v>42</v>
      </c>
      <c r="F51" s="1175"/>
      <c r="G51" s="1175"/>
      <c r="H51" s="1176"/>
      <c r="I51" s="345">
        <v>14</v>
      </c>
      <c r="J51" s="346">
        <v>11</v>
      </c>
      <c r="K51" s="346">
        <v>8</v>
      </c>
      <c r="L51" s="346">
        <v>6</v>
      </c>
      <c r="M51" s="347">
        <v>3</v>
      </c>
    </row>
    <row r="52" spans="2:13" ht="27.75" customHeight="1" x14ac:dyDescent="0.2">
      <c r="B52" s="1173"/>
      <c r="C52" s="1174"/>
      <c r="D52" s="104"/>
      <c r="E52" s="1175" t="s">
        <v>43</v>
      </c>
      <c r="F52" s="1175"/>
      <c r="G52" s="1175"/>
      <c r="H52" s="1176"/>
      <c r="I52" s="345">
        <v>7836</v>
      </c>
      <c r="J52" s="346">
        <v>8098</v>
      </c>
      <c r="K52" s="346">
        <v>8168</v>
      </c>
      <c r="L52" s="346">
        <v>8137</v>
      </c>
      <c r="M52" s="347">
        <v>7765</v>
      </c>
    </row>
    <row r="53" spans="2:13" ht="27.75" customHeight="1" thickBot="1" x14ac:dyDescent="0.25">
      <c r="B53" s="1177" t="s">
        <v>19</v>
      </c>
      <c r="C53" s="1178"/>
      <c r="D53" s="108"/>
      <c r="E53" s="1179" t="s">
        <v>44</v>
      </c>
      <c r="F53" s="1179"/>
      <c r="G53" s="1179"/>
      <c r="H53" s="1180"/>
      <c r="I53" s="348">
        <v>-3276</v>
      </c>
      <c r="J53" s="349">
        <v>-3314</v>
      </c>
      <c r="K53" s="349">
        <v>-3253</v>
      </c>
      <c r="L53" s="349">
        <v>-3737</v>
      </c>
      <c r="M53" s="350">
        <v>-3995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6bnSVKma+mDx6Xa+UE7NgO32qP4PW12Tn5qWsh3C6cZwPXcyrvIh/B9098F4bgQ5hgLfgLkI341TnnxvbbrDQ==" saltValue="nlFa21sVipOpVbbxKMfZ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196" t="s">
        <v>46</v>
      </c>
      <c r="D55" s="1196"/>
      <c r="E55" s="1197"/>
      <c r="F55" s="120">
        <v>2357</v>
      </c>
      <c r="G55" s="120">
        <v>2560</v>
      </c>
      <c r="H55" s="121">
        <v>2564</v>
      </c>
    </row>
    <row r="56" spans="2:8" ht="52.5" customHeight="1" x14ac:dyDescent="0.2">
      <c r="B56" s="122"/>
      <c r="C56" s="1198" t="s">
        <v>47</v>
      </c>
      <c r="D56" s="1198"/>
      <c r="E56" s="1199"/>
      <c r="F56" s="123">
        <v>148</v>
      </c>
      <c r="G56" s="123">
        <v>148</v>
      </c>
      <c r="H56" s="124">
        <v>148</v>
      </c>
    </row>
    <row r="57" spans="2:8" ht="53.25" customHeight="1" x14ac:dyDescent="0.2">
      <c r="B57" s="122"/>
      <c r="C57" s="1200" t="s">
        <v>48</v>
      </c>
      <c r="D57" s="1200"/>
      <c r="E57" s="1201"/>
      <c r="F57" s="125">
        <v>1973</v>
      </c>
      <c r="G57" s="125">
        <v>2586</v>
      </c>
      <c r="H57" s="126">
        <v>2489</v>
      </c>
    </row>
    <row r="58" spans="2:8" ht="45.75" customHeight="1" x14ac:dyDescent="0.2">
      <c r="B58" s="127"/>
      <c r="C58" s="1188" t="s">
        <v>558</v>
      </c>
      <c r="D58" s="1189"/>
      <c r="E58" s="1190"/>
      <c r="F58" s="128">
        <v>1597</v>
      </c>
      <c r="G58" s="128">
        <v>2098</v>
      </c>
      <c r="H58" s="129">
        <v>1995</v>
      </c>
    </row>
    <row r="59" spans="2:8" ht="45.75" customHeight="1" x14ac:dyDescent="0.2">
      <c r="B59" s="127"/>
      <c r="C59" s="1188" t="s">
        <v>559</v>
      </c>
      <c r="D59" s="1189"/>
      <c r="E59" s="1190"/>
      <c r="F59" s="128">
        <v>326</v>
      </c>
      <c r="G59" s="128">
        <v>426</v>
      </c>
      <c r="H59" s="129">
        <v>426</v>
      </c>
    </row>
    <row r="60" spans="2:8" ht="45.75" customHeight="1" x14ac:dyDescent="0.2">
      <c r="B60" s="127"/>
      <c r="C60" s="1188" t="s">
        <v>560</v>
      </c>
      <c r="D60" s="1189"/>
      <c r="E60" s="1190"/>
      <c r="F60" s="128">
        <v>39</v>
      </c>
      <c r="G60" s="128">
        <v>49</v>
      </c>
      <c r="H60" s="129">
        <v>47</v>
      </c>
    </row>
    <row r="61" spans="2:8" ht="45.75" customHeight="1" x14ac:dyDescent="0.2">
      <c r="B61" s="127"/>
      <c r="C61" s="1188" t="s">
        <v>561</v>
      </c>
      <c r="D61" s="1189"/>
      <c r="E61" s="1190"/>
      <c r="F61" s="128">
        <v>6</v>
      </c>
      <c r="G61" s="128">
        <v>9</v>
      </c>
      <c r="H61" s="129">
        <v>12</v>
      </c>
    </row>
    <row r="62" spans="2:8" ht="45.75" customHeight="1" thickBot="1" x14ac:dyDescent="0.25">
      <c r="B62" s="130"/>
      <c r="C62" s="1191" t="s">
        <v>562</v>
      </c>
      <c r="D62" s="1192"/>
      <c r="E62" s="1193"/>
      <c r="F62" s="131">
        <v>0</v>
      </c>
      <c r="G62" s="131">
        <v>3</v>
      </c>
      <c r="H62" s="132">
        <v>6</v>
      </c>
    </row>
    <row r="63" spans="2:8" ht="52.5" customHeight="1" thickBot="1" x14ac:dyDescent="0.25">
      <c r="B63" s="133"/>
      <c r="C63" s="1194" t="s">
        <v>49</v>
      </c>
      <c r="D63" s="1194"/>
      <c r="E63" s="1195"/>
      <c r="F63" s="134">
        <v>4478</v>
      </c>
      <c r="G63" s="134">
        <v>5294</v>
      </c>
      <c r="H63" s="135">
        <v>5201</v>
      </c>
    </row>
    <row r="64" spans="2:8" ht="13" x14ac:dyDescent="0.2"/>
  </sheetData>
  <sheetProtection algorithmName="SHA-512" hashValue="MewC3VISLQrzwdlpkH2ehNPHEyrnAW3hQ/Ysglkv9Afn89K3iXNr8km7Ap6u4tjsicJHB4tyJVDqAIML5nQB+w==" saltValue="PPmFYLjf9rxBc7T0ovh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20473</v>
      </c>
      <c r="E3" s="154"/>
      <c r="F3" s="155">
        <v>59119</v>
      </c>
      <c r="G3" s="156"/>
      <c r="H3" s="157"/>
    </row>
    <row r="4" spans="1:8" x14ac:dyDescent="0.2">
      <c r="A4" s="158"/>
      <c r="B4" s="159"/>
      <c r="C4" s="160"/>
      <c r="D4" s="161">
        <v>16080</v>
      </c>
      <c r="E4" s="162"/>
      <c r="F4" s="163">
        <v>29900</v>
      </c>
      <c r="G4" s="164"/>
      <c r="H4" s="165"/>
    </row>
    <row r="5" spans="1:8" x14ac:dyDescent="0.2">
      <c r="A5" s="146" t="s">
        <v>517</v>
      </c>
      <c r="B5" s="151"/>
      <c r="C5" s="152"/>
      <c r="D5" s="153">
        <v>29329</v>
      </c>
      <c r="E5" s="154"/>
      <c r="F5" s="155">
        <v>53895</v>
      </c>
      <c r="G5" s="156"/>
      <c r="H5" s="157"/>
    </row>
    <row r="6" spans="1:8" x14ac:dyDescent="0.2">
      <c r="A6" s="158"/>
      <c r="B6" s="159"/>
      <c r="C6" s="160"/>
      <c r="D6" s="161">
        <v>22244</v>
      </c>
      <c r="E6" s="162"/>
      <c r="F6" s="163">
        <v>31224</v>
      </c>
      <c r="G6" s="164"/>
      <c r="H6" s="165"/>
    </row>
    <row r="7" spans="1:8" x14ac:dyDescent="0.2">
      <c r="A7" s="146" t="s">
        <v>518</v>
      </c>
      <c r="B7" s="151"/>
      <c r="C7" s="152"/>
      <c r="D7" s="153">
        <v>35535</v>
      </c>
      <c r="E7" s="154"/>
      <c r="F7" s="155">
        <v>56181</v>
      </c>
      <c r="G7" s="156"/>
      <c r="H7" s="157"/>
    </row>
    <row r="8" spans="1:8" x14ac:dyDescent="0.2">
      <c r="A8" s="158"/>
      <c r="B8" s="159"/>
      <c r="C8" s="160"/>
      <c r="D8" s="161">
        <v>18225</v>
      </c>
      <c r="E8" s="162"/>
      <c r="F8" s="163">
        <v>32039</v>
      </c>
      <c r="G8" s="164"/>
      <c r="H8" s="165"/>
    </row>
    <row r="9" spans="1:8" x14ac:dyDescent="0.2">
      <c r="A9" s="146" t="s">
        <v>519</v>
      </c>
      <c r="B9" s="151"/>
      <c r="C9" s="152"/>
      <c r="D9" s="153">
        <v>50960</v>
      </c>
      <c r="E9" s="154"/>
      <c r="F9" s="155">
        <v>47730</v>
      </c>
      <c r="G9" s="156"/>
      <c r="H9" s="157"/>
    </row>
    <row r="10" spans="1:8" x14ac:dyDescent="0.2">
      <c r="A10" s="158"/>
      <c r="B10" s="159"/>
      <c r="C10" s="160"/>
      <c r="D10" s="161">
        <v>42764</v>
      </c>
      <c r="E10" s="162"/>
      <c r="F10" s="163">
        <v>26378</v>
      </c>
      <c r="G10" s="164"/>
      <c r="H10" s="165"/>
    </row>
    <row r="11" spans="1:8" x14ac:dyDescent="0.2">
      <c r="A11" s="146" t="s">
        <v>520</v>
      </c>
      <c r="B11" s="151"/>
      <c r="C11" s="152"/>
      <c r="D11" s="153">
        <v>34936</v>
      </c>
      <c r="E11" s="154"/>
      <c r="F11" s="155">
        <v>61921</v>
      </c>
      <c r="G11" s="156"/>
      <c r="H11" s="157"/>
    </row>
    <row r="12" spans="1:8" x14ac:dyDescent="0.2">
      <c r="A12" s="158"/>
      <c r="B12" s="159"/>
      <c r="C12" s="166"/>
      <c r="D12" s="161">
        <v>29859</v>
      </c>
      <c r="E12" s="162"/>
      <c r="F12" s="163">
        <v>34719</v>
      </c>
      <c r="G12" s="164"/>
      <c r="H12" s="165"/>
    </row>
    <row r="13" spans="1:8" x14ac:dyDescent="0.2">
      <c r="A13" s="146"/>
      <c r="B13" s="151"/>
      <c r="C13" s="152"/>
      <c r="D13" s="153">
        <v>34247</v>
      </c>
      <c r="E13" s="154"/>
      <c r="F13" s="155">
        <v>55769</v>
      </c>
      <c r="G13" s="167"/>
      <c r="H13" s="157"/>
    </row>
    <row r="14" spans="1:8" x14ac:dyDescent="0.2">
      <c r="A14" s="158"/>
      <c r="B14" s="159"/>
      <c r="C14" s="160"/>
      <c r="D14" s="161">
        <v>25834</v>
      </c>
      <c r="E14" s="162"/>
      <c r="F14" s="163">
        <v>30852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8.43</v>
      </c>
      <c r="C19" s="168">
        <f>ROUND(VALUE(SUBSTITUTE(実質収支比率等に係る経年分析!G$48,"▲","-")),2)</f>
        <v>10.63</v>
      </c>
      <c r="D19" s="168">
        <f>ROUND(VALUE(SUBSTITUTE(実質収支比率等に係る経年分析!H$48,"▲","-")),2)</f>
        <v>22.73</v>
      </c>
      <c r="E19" s="168">
        <f>ROUND(VALUE(SUBSTITUTE(実質収支比率等に係る経年分析!I$48,"▲","-")),2)</f>
        <v>14.33</v>
      </c>
      <c r="F19" s="168">
        <f>ROUND(VALUE(SUBSTITUTE(実質収支比率等に係る経年分析!J$48,"▲","-")),2)</f>
        <v>14.23</v>
      </c>
    </row>
    <row r="20" spans="1:11" x14ac:dyDescent="0.2">
      <c r="A20" s="168" t="s">
        <v>53</v>
      </c>
      <c r="B20" s="168">
        <f>ROUND(VALUE(SUBSTITUTE(実質収支比率等に係る経年分析!F$47,"▲","-")),2)</f>
        <v>34.03</v>
      </c>
      <c r="C20" s="168">
        <f>ROUND(VALUE(SUBSTITUTE(実質収支比率等に係る経年分析!G$47,"▲","-")),2)</f>
        <v>34.69</v>
      </c>
      <c r="D20" s="168">
        <f>ROUND(VALUE(SUBSTITUTE(実質収支比率等に係る経年分析!H$47,"▲","-")),2)</f>
        <v>36.020000000000003</v>
      </c>
      <c r="E20" s="168">
        <f>ROUND(VALUE(SUBSTITUTE(実質収支比率等に係る経年分析!I$47,"▲","-")),2)</f>
        <v>39.409999999999997</v>
      </c>
      <c r="F20" s="168">
        <f>ROUND(VALUE(SUBSTITUTE(実質収支比率等に係る経年分析!J$47,"▲","-")),2)</f>
        <v>38.72</v>
      </c>
    </row>
    <row r="21" spans="1:11" x14ac:dyDescent="0.2">
      <c r="A21" s="168" t="s">
        <v>54</v>
      </c>
      <c r="B21" s="168">
        <f>IF(ISNUMBER(VALUE(SUBSTITUTE(実質収支比率等に係る経年分析!F$49,"▲","-"))),ROUND(VALUE(SUBSTITUTE(実質収支比率等に係る経年分析!F$49,"▲","-")),2),NA())</f>
        <v>1.1599999999999999</v>
      </c>
      <c r="C21" s="168">
        <f>IF(ISNUMBER(VALUE(SUBSTITUTE(実質収支比率等に係る経年分析!G$49,"▲","-"))),ROUND(VALUE(SUBSTITUTE(実質収支比率等に係る経年分析!G$49,"▲","-")),2),NA())</f>
        <v>6.19</v>
      </c>
      <c r="D21" s="168">
        <f>IF(ISNUMBER(VALUE(SUBSTITUTE(実質収支比率等に係る経年分析!H$49,"▲","-"))),ROUND(VALUE(SUBSTITUTE(実質収支比率等に係る経年分析!H$49,"▲","-")),2),NA())</f>
        <v>16.77</v>
      </c>
      <c r="E21" s="168">
        <f>IF(ISNUMBER(VALUE(SUBSTITUTE(実質収支比率等に係る経年分析!I$49,"▲","-"))),ROUND(VALUE(SUBSTITUTE(実質収支比率等に係る経年分析!I$49,"▲","-")),2),NA())</f>
        <v>-5.43</v>
      </c>
      <c r="F21" s="168">
        <f>IF(ISNUMBER(VALUE(SUBSTITUTE(実質収支比率等に係る経年分析!J$49,"▲","-"))),ROUND(VALUE(SUBSTITUTE(実質収支比率等に係る経年分析!J$49,"▲","-")),2),NA())</f>
        <v>0.23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0.11</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4.07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3.82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3.28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2.52</v>
      </c>
    </row>
    <row r="33" spans="1:16" x14ac:dyDescent="0.2">
      <c r="A33" s="169" t="str">
        <f>IF(連結実質赤字比率に係る赤字・黒字の構成分析!C$37="",NA(),連結実質赤字比率に係る赤字・黒字の構成分析!C$37)</f>
        <v>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1.88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2.2400000000000002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5.36</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5.27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3.44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2.73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4.97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5.53</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10.38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11.74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10.43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8.42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10.62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22.72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14.32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14.22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602</v>
      </c>
      <c r="E42" s="170"/>
      <c r="F42" s="170"/>
      <c r="G42" s="170">
        <f>'実質公債費比率（分子）の構造'!L$52</f>
        <v>585</v>
      </c>
      <c r="H42" s="170"/>
      <c r="I42" s="170"/>
      <c r="J42" s="170">
        <f>'実質公債費比率（分子）の構造'!M$52</f>
        <v>583</v>
      </c>
      <c r="K42" s="170"/>
      <c r="L42" s="170"/>
      <c r="M42" s="170">
        <f>'実質公債費比率（分子）の構造'!N$52</f>
        <v>640</v>
      </c>
      <c r="N42" s="170"/>
      <c r="O42" s="170"/>
      <c r="P42" s="170">
        <f>'実質公債費比率（分子）の構造'!O$52</f>
        <v>620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3</v>
      </c>
      <c r="C45" s="170"/>
      <c r="D45" s="170"/>
      <c r="E45" s="170">
        <f>'実質公債費比率（分子）の構造'!L$49</f>
        <v>27</v>
      </c>
      <c r="F45" s="170"/>
      <c r="G45" s="170"/>
      <c r="H45" s="170">
        <f>'実質公債費比率（分子）の構造'!M$49</f>
        <v>29</v>
      </c>
      <c r="I45" s="170"/>
      <c r="J45" s="170"/>
      <c r="K45" s="170">
        <f>'実質公債費比率（分子）の構造'!N$49</f>
        <v>79</v>
      </c>
      <c r="L45" s="170"/>
      <c r="M45" s="170"/>
      <c r="N45" s="170">
        <f>'実質公債費比率（分子）の構造'!O$49</f>
        <v>118</v>
      </c>
      <c r="O45" s="170"/>
      <c r="P45" s="170"/>
    </row>
    <row r="46" spans="1:16" x14ac:dyDescent="0.2">
      <c r="A46" s="170" t="s">
        <v>64</v>
      </c>
      <c r="B46" s="170">
        <f>'実質公債費比率（分子）の構造'!K$48</f>
        <v>182</v>
      </c>
      <c r="C46" s="170"/>
      <c r="D46" s="170"/>
      <c r="E46" s="170">
        <f>'実質公債費比率（分子）の構造'!L$48</f>
        <v>189</v>
      </c>
      <c r="F46" s="170"/>
      <c r="G46" s="170"/>
      <c r="H46" s="170">
        <f>'実質公債費比率（分子）の構造'!M$48</f>
        <v>177</v>
      </c>
      <c r="I46" s="170"/>
      <c r="J46" s="170"/>
      <c r="K46" s="170">
        <f>'実質公債費比率（分子）の構造'!N$48</f>
        <v>201</v>
      </c>
      <c r="L46" s="170"/>
      <c r="M46" s="170"/>
      <c r="N46" s="170">
        <f>'実質公債費比率（分子）の構造'!O$48</f>
        <v>148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541</v>
      </c>
      <c r="C49" s="170"/>
      <c r="D49" s="170"/>
      <c r="E49" s="170">
        <f>'実質公債費比率（分子）の構造'!L$45</f>
        <v>534</v>
      </c>
      <c r="F49" s="170"/>
      <c r="G49" s="170"/>
      <c r="H49" s="170">
        <f>'実質公債費比率（分子）の構造'!M$45</f>
        <v>547</v>
      </c>
      <c r="I49" s="170"/>
      <c r="J49" s="170"/>
      <c r="K49" s="170">
        <f>'実質公債費比率（分子）の構造'!N$45</f>
        <v>566</v>
      </c>
      <c r="L49" s="170"/>
      <c r="M49" s="170"/>
      <c r="N49" s="170">
        <f>'実質公債費比率（分子）の構造'!O$45</f>
        <v>619</v>
      </c>
      <c r="O49" s="170"/>
      <c r="P49" s="170"/>
    </row>
    <row r="50" spans="1:16" x14ac:dyDescent="0.2">
      <c r="A50" s="170" t="s">
        <v>67</v>
      </c>
      <c r="B50" s="170" t="e">
        <f>NA()</f>
        <v>#N/A</v>
      </c>
      <c r="C50" s="170">
        <f>IF(ISNUMBER('実質公債費比率（分子）の構造'!K$53),'実質公債費比率（分子）の構造'!K$53,NA())</f>
        <v>124</v>
      </c>
      <c r="D50" s="170" t="e">
        <f>NA()</f>
        <v>#N/A</v>
      </c>
      <c r="E50" s="170" t="e">
        <f>NA()</f>
        <v>#N/A</v>
      </c>
      <c r="F50" s="170">
        <f>IF(ISNUMBER('実質公債費比率（分子）の構造'!L$53),'実質公債費比率（分子）の構造'!L$53,NA())</f>
        <v>165</v>
      </c>
      <c r="G50" s="170" t="e">
        <f>NA()</f>
        <v>#N/A</v>
      </c>
      <c r="H50" s="170" t="e">
        <f>NA()</f>
        <v>#N/A</v>
      </c>
      <c r="I50" s="170">
        <f>IF(ISNUMBER('実質公債費比率（分子）の構造'!M$53),'実質公債費比率（分子）の構造'!M$53,NA())</f>
        <v>170</v>
      </c>
      <c r="J50" s="170" t="e">
        <f>NA()</f>
        <v>#N/A</v>
      </c>
      <c r="K50" s="170" t="e">
        <f>NA()</f>
        <v>#N/A</v>
      </c>
      <c r="L50" s="170">
        <f>IF(ISNUMBER('実質公債費比率（分子）の構造'!N$53),'実質公債費比率（分子）の構造'!N$53,NA())</f>
        <v>206</v>
      </c>
      <c r="M50" s="170" t="e">
        <f>NA()</f>
        <v>#N/A</v>
      </c>
      <c r="N50" s="170" t="e">
        <f>NA()</f>
        <v>#N/A</v>
      </c>
      <c r="O50" s="170">
        <f>IF(ISNUMBER('実質公債費比率（分子）の構造'!O$53),'実質公債費比率（分子）の構造'!O$53,NA())</f>
        <v>265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7836</v>
      </c>
      <c r="E56" s="169"/>
      <c r="F56" s="169"/>
      <c r="G56" s="169">
        <f>'将来負担比率（分子）の構造'!J$52</f>
        <v>8098</v>
      </c>
      <c r="H56" s="169"/>
      <c r="I56" s="169"/>
      <c r="J56" s="169">
        <f>'将来負担比率（分子）の構造'!K$52</f>
        <v>8168</v>
      </c>
      <c r="K56" s="169"/>
      <c r="L56" s="169"/>
      <c r="M56" s="169">
        <f>'将来負担比率（分子）の構造'!L$52</f>
        <v>8137</v>
      </c>
      <c r="N56" s="169"/>
      <c r="O56" s="169"/>
      <c r="P56" s="169">
        <f>'将来負担比率（分子）の構造'!M$52</f>
        <v>7765</v>
      </c>
    </row>
    <row r="57" spans="1:16" x14ac:dyDescent="0.2">
      <c r="A57" s="169" t="s">
        <v>42</v>
      </c>
      <c r="B57" s="169"/>
      <c r="C57" s="169"/>
      <c r="D57" s="169">
        <f>'将来負担比率（分子）の構造'!I$51</f>
        <v>14</v>
      </c>
      <c r="E57" s="169"/>
      <c r="F57" s="169"/>
      <c r="G57" s="169">
        <f>'将来負担比率（分子）の構造'!J$51</f>
        <v>11</v>
      </c>
      <c r="H57" s="169"/>
      <c r="I57" s="169"/>
      <c r="J57" s="169">
        <f>'将来負担比率（分子）の構造'!K$51</f>
        <v>8</v>
      </c>
      <c r="K57" s="169"/>
      <c r="L57" s="169"/>
      <c r="M57" s="169">
        <f>'将来負担比率（分子）の構造'!L$51</f>
        <v>6</v>
      </c>
      <c r="N57" s="169"/>
      <c r="O57" s="169"/>
      <c r="P57" s="169">
        <f>'将来負担比率（分子）の構造'!M$51</f>
        <v>3</v>
      </c>
    </row>
    <row r="58" spans="1:16" x14ac:dyDescent="0.2">
      <c r="A58" s="169" t="s">
        <v>41</v>
      </c>
      <c r="B58" s="169"/>
      <c r="C58" s="169"/>
      <c r="D58" s="169">
        <f>'将来負担比率（分子）の構造'!I$50</f>
        <v>4763</v>
      </c>
      <c r="E58" s="169"/>
      <c r="F58" s="169"/>
      <c r="G58" s="169">
        <f>'将来負担比率（分子）の構造'!J$50</f>
        <v>5091</v>
      </c>
      <c r="H58" s="169"/>
      <c r="I58" s="169"/>
      <c r="J58" s="169">
        <f>'将来負担比率（分子）の構造'!K$50</f>
        <v>5363</v>
      </c>
      <c r="K58" s="169"/>
      <c r="L58" s="169"/>
      <c r="M58" s="169">
        <f>'将来負担比率（分子）の構造'!L$50</f>
        <v>6160</v>
      </c>
      <c r="N58" s="169"/>
      <c r="O58" s="169"/>
      <c r="P58" s="169">
        <f>'将来負担比率（分子）の構造'!M$50</f>
        <v>6017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34</v>
      </c>
      <c r="B63" s="169">
        <f>'将来負担比率（分子）の構造'!I$44</f>
        <v>1375</v>
      </c>
      <c r="C63" s="169"/>
      <c r="D63" s="169"/>
      <c r="E63" s="169">
        <f>'将来負担比率（分子）の構造'!J$44</f>
        <v>1354</v>
      </c>
      <c r="F63" s="169"/>
      <c r="G63" s="169"/>
      <c r="H63" s="169">
        <f>'将来負担比率（分子）の構造'!K$44</f>
        <v>1326</v>
      </c>
      <c r="I63" s="169"/>
      <c r="J63" s="169"/>
      <c r="K63" s="169">
        <f>'将来負担比率（分子）の構造'!L$44</f>
        <v>1280</v>
      </c>
      <c r="L63" s="169"/>
      <c r="M63" s="169"/>
      <c r="N63" s="169">
        <f>'将来負担比率（分子）の構造'!M$44</f>
        <v>1163</v>
      </c>
      <c r="O63" s="169"/>
      <c r="P63" s="169"/>
    </row>
    <row r="64" spans="1:16" x14ac:dyDescent="0.2">
      <c r="A64" s="169" t="s">
        <v>33</v>
      </c>
      <c r="B64" s="169">
        <f>'将来負担比率（分子）の構造'!I$43</f>
        <v>2000</v>
      </c>
      <c r="C64" s="169"/>
      <c r="D64" s="169"/>
      <c r="E64" s="169">
        <f>'将来負担比率（分子）の構造'!J$43</f>
        <v>2074</v>
      </c>
      <c r="F64" s="169"/>
      <c r="G64" s="169"/>
      <c r="H64" s="169">
        <f>'将来負担比率（分子）の構造'!K$43</f>
        <v>2094</v>
      </c>
      <c r="I64" s="169"/>
      <c r="J64" s="169"/>
      <c r="K64" s="169">
        <f>'将来負担比率（分子）の構造'!L$43</f>
        <v>1987</v>
      </c>
      <c r="L64" s="169"/>
      <c r="M64" s="169"/>
      <c r="N64" s="169">
        <f>'将来負担比率（分子）の構造'!M$43</f>
        <v>1628</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5962</v>
      </c>
      <c r="C66" s="169"/>
      <c r="D66" s="169"/>
      <c r="E66" s="169">
        <f>'将来負担比率（分子）の構造'!J$41</f>
        <v>6458</v>
      </c>
      <c r="F66" s="169"/>
      <c r="G66" s="169"/>
      <c r="H66" s="169">
        <f>'将来負担比率（分子）の構造'!K$41</f>
        <v>6866</v>
      </c>
      <c r="I66" s="169"/>
      <c r="J66" s="169"/>
      <c r="K66" s="169">
        <f>'将来負担比率（分子）の構造'!L$41</f>
        <v>7298</v>
      </c>
      <c r="L66" s="169"/>
      <c r="M66" s="169"/>
      <c r="N66" s="169">
        <f>'将来負担比率（分子）の構造'!M$41</f>
        <v>6999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2357</v>
      </c>
      <c r="C72" s="173">
        <f>基金残高に係る経年分析!G55</f>
        <v>2560</v>
      </c>
      <c r="D72" s="173">
        <f>基金残高に係る経年分析!H55</f>
        <v>2564</v>
      </c>
    </row>
    <row r="73" spans="1:16" x14ac:dyDescent="0.2">
      <c r="A73" s="172" t="s">
        <v>74</v>
      </c>
      <c r="B73" s="173">
        <f>基金残高に係る経年分析!F56</f>
        <v>148</v>
      </c>
      <c r="C73" s="173">
        <f>基金残高に係る経年分析!G56</f>
        <v>148</v>
      </c>
      <c r="D73" s="173">
        <f>基金残高に係る経年分析!H56</f>
        <v>148</v>
      </c>
    </row>
    <row r="74" spans="1:16" x14ac:dyDescent="0.2">
      <c r="A74" s="172" t="s">
        <v>75</v>
      </c>
      <c r="B74" s="173">
        <f>基金残高に係る経年分析!F57</f>
        <v>1973</v>
      </c>
      <c r="C74" s="173">
        <f>基金残高に係る経年分析!G57</f>
        <v>2586</v>
      </c>
      <c r="D74" s="173">
        <f>基金残高に係る経年分析!H57</f>
        <v>2489</v>
      </c>
    </row>
  </sheetData>
  <sheetProtection algorithmName="SHA-512" hashValue="XNx/iAKHkmJx/CNjvY8ZRiizIwoEw94qppaketPTIn09tJGROSKSWT/a+RuD9Qp1LXAvtgt4oRRUGF2bu5LvoA==" saltValue="RL4fTv5TGbJgDfwfl5QL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201</v>
      </c>
      <c r="DI1" s="705"/>
      <c r="DJ1" s="705"/>
      <c r="DK1" s="705"/>
      <c r="DL1" s="705"/>
      <c r="DM1" s="705"/>
      <c r="DN1" s="706"/>
      <c r="DO1" s="208"/>
      <c r="DP1" s="704" t="s">
        <v>202</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6" t="s">
        <v>204</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205</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206</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207</v>
      </c>
      <c r="S4" s="667"/>
      <c r="T4" s="667"/>
      <c r="U4" s="667"/>
      <c r="V4" s="667"/>
      <c r="W4" s="667"/>
      <c r="X4" s="667"/>
      <c r="Y4" s="668"/>
      <c r="Z4" s="666" t="s">
        <v>208</v>
      </c>
      <c r="AA4" s="667"/>
      <c r="AB4" s="667"/>
      <c r="AC4" s="668"/>
      <c r="AD4" s="666" t="s">
        <v>209</v>
      </c>
      <c r="AE4" s="667"/>
      <c r="AF4" s="667"/>
      <c r="AG4" s="667"/>
      <c r="AH4" s="667"/>
      <c r="AI4" s="667"/>
      <c r="AJ4" s="667"/>
      <c r="AK4" s="668"/>
      <c r="AL4" s="666" t="s">
        <v>208</v>
      </c>
      <c r="AM4" s="667"/>
      <c r="AN4" s="667"/>
      <c r="AO4" s="668"/>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6" t="s">
        <v>213</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214</v>
      </c>
      <c r="C5" s="664"/>
      <c r="D5" s="664"/>
      <c r="E5" s="664"/>
      <c r="F5" s="664"/>
      <c r="G5" s="664"/>
      <c r="H5" s="664"/>
      <c r="I5" s="664"/>
      <c r="J5" s="664"/>
      <c r="K5" s="664"/>
      <c r="L5" s="664"/>
      <c r="M5" s="664"/>
      <c r="N5" s="664"/>
      <c r="O5" s="664"/>
      <c r="P5" s="664"/>
      <c r="Q5" s="665"/>
      <c r="R5" s="660">
        <v>4154221</v>
      </c>
      <c r="S5" s="661"/>
      <c r="T5" s="661"/>
      <c r="U5" s="661"/>
      <c r="V5" s="661"/>
      <c r="W5" s="661"/>
      <c r="X5" s="661"/>
      <c r="Y5" s="689"/>
      <c r="Z5" s="702">
        <v>39</v>
      </c>
      <c r="AA5" s="702"/>
      <c r="AB5" s="702"/>
      <c r="AC5" s="702"/>
      <c r="AD5" s="703">
        <v>4154221</v>
      </c>
      <c r="AE5" s="703"/>
      <c r="AF5" s="703"/>
      <c r="AG5" s="703"/>
      <c r="AH5" s="703"/>
      <c r="AI5" s="703"/>
      <c r="AJ5" s="703"/>
      <c r="AK5" s="703"/>
      <c r="AL5" s="690">
        <v>61.7</v>
      </c>
      <c r="AM5" s="673"/>
      <c r="AN5" s="673"/>
      <c r="AO5" s="691"/>
      <c r="AP5" s="663" t="s">
        <v>215</v>
      </c>
      <c r="AQ5" s="664"/>
      <c r="AR5" s="664"/>
      <c r="AS5" s="664"/>
      <c r="AT5" s="664"/>
      <c r="AU5" s="664"/>
      <c r="AV5" s="664"/>
      <c r="AW5" s="664"/>
      <c r="AX5" s="664"/>
      <c r="AY5" s="664"/>
      <c r="AZ5" s="664"/>
      <c r="BA5" s="664"/>
      <c r="BB5" s="664"/>
      <c r="BC5" s="664"/>
      <c r="BD5" s="664"/>
      <c r="BE5" s="664"/>
      <c r="BF5" s="665"/>
      <c r="BG5" s="614">
        <v>4154221</v>
      </c>
      <c r="BH5" s="615"/>
      <c r="BI5" s="615"/>
      <c r="BJ5" s="615"/>
      <c r="BK5" s="615"/>
      <c r="BL5" s="615"/>
      <c r="BM5" s="615"/>
      <c r="BN5" s="616"/>
      <c r="BO5" s="650">
        <v>100</v>
      </c>
      <c r="BP5" s="650"/>
      <c r="BQ5" s="650"/>
      <c r="BR5" s="650"/>
      <c r="BS5" s="651" t="s">
        <v>122</v>
      </c>
      <c r="BT5" s="651"/>
      <c r="BU5" s="651"/>
      <c r="BV5" s="651"/>
      <c r="BW5" s="651"/>
      <c r="BX5" s="651"/>
      <c r="BY5" s="651"/>
      <c r="BZ5" s="651"/>
      <c r="CA5" s="651"/>
      <c r="CB5" s="682"/>
      <c r="CD5" s="666" t="s">
        <v>210</v>
      </c>
      <c r="CE5" s="667"/>
      <c r="CF5" s="667"/>
      <c r="CG5" s="667"/>
      <c r="CH5" s="667"/>
      <c r="CI5" s="667"/>
      <c r="CJ5" s="667"/>
      <c r="CK5" s="667"/>
      <c r="CL5" s="667"/>
      <c r="CM5" s="667"/>
      <c r="CN5" s="667"/>
      <c r="CO5" s="667"/>
      <c r="CP5" s="667"/>
      <c r="CQ5" s="668"/>
      <c r="CR5" s="666" t="s">
        <v>216</v>
      </c>
      <c r="CS5" s="667"/>
      <c r="CT5" s="667"/>
      <c r="CU5" s="667"/>
      <c r="CV5" s="667"/>
      <c r="CW5" s="667"/>
      <c r="CX5" s="667"/>
      <c r="CY5" s="668"/>
      <c r="CZ5" s="666" t="s">
        <v>208</v>
      </c>
      <c r="DA5" s="667"/>
      <c r="DB5" s="667"/>
      <c r="DC5" s="668"/>
      <c r="DD5" s="666" t="s">
        <v>217</v>
      </c>
      <c r="DE5" s="667"/>
      <c r="DF5" s="667"/>
      <c r="DG5" s="667"/>
      <c r="DH5" s="667"/>
      <c r="DI5" s="667"/>
      <c r="DJ5" s="667"/>
      <c r="DK5" s="667"/>
      <c r="DL5" s="667"/>
      <c r="DM5" s="667"/>
      <c r="DN5" s="667"/>
      <c r="DO5" s="667"/>
      <c r="DP5" s="668"/>
      <c r="DQ5" s="666" t="s">
        <v>218</v>
      </c>
      <c r="DR5" s="667"/>
      <c r="DS5" s="667"/>
      <c r="DT5" s="667"/>
      <c r="DU5" s="667"/>
      <c r="DV5" s="667"/>
      <c r="DW5" s="667"/>
      <c r="DX5" s="667"/>
      <c r="DY5" s="667"/>
      <c r="DZ5" s="667"/>
      <c r="EA5" s="667"/>
      <c r="EB5" s="667"/>
      <c r="EC5" s="668"/>
    </row>
    <row r="6" spans="2:143" ht="11.25" customHeight="1" x14ac:dyDescent="0.2">
      <c r="B6" s="611" t="s">
        <v>219</v>
      </c>
      <c r="C6" s="612"/>
      <c r="D6" s="612"/>
      <c r="E6" s="612"/>
      <c r="F6" s="612"/>
      <c r="G6" s="612"/>
      <c r="H6" s="612"/>
      <c r="I6" s="612"/>
      <c r="J6" s="612"/>
      <c r="K6" s="612"/>
      <c r="L6" s="612"/>
      <c r="M6" s="612"/>
      <c r="N6" s="612"/>
      <c r="O6" s="612"/>
      <c r="P6" s="612"/>
      <c r="Q6" s="613"/>
      <c r="R6" s="614">
        <v>89864</v>
      </c>
      <c r="S6" s="615"/>
      <c r="T6" s="615"/>
      <c r="U6" s="615"/>
      <c r="V6" s="615"/>
      <c r="W6" s="615"/>
      <c r="X6" s="615"/>
      <c r="Y6" s="616"/>
      <c r="Z6" s="650">
        <v>0.8</v>
      </c>
      <c r="AA6" s="650"/>
      <c r="AB6" s="650"/>
      <c r="AC6" s="650"/>
      <c r="AD6" s="651">
        <v>89864</v>
      </c>
      <c r="AE6" s="651"/>
      <c r="AF6" s="651"/>
      <c r="AG6" s="651"/>
      <c r="AH6" s="651"/>
      <c r="AI6" s="651"/>
      <c r="AJ6" s="651"/>
      <c r="AK6" s="651"/>
      <c r="AL6" s="617">
        <v>1.3</v>
      </c>
      <c r="AM6" s="618"/>
      <c r="AN6" s="618"/>
      <c r="AO6" s="652"/>
      <c r="AP6" s="611" t="s">
        <v>220</v>
      </c>
      <c r="AQ6" s="612"/>
      <c r="AR6" s="612"/>
      <c r="AS6" s="612"/>
      <c r="AT6" s="612"/>
      <c r="AU6" s="612"/>
      <c r="AV6" s="612"/>
      <c r="AW6" s="612"/>
      <c r="AX6" s="612"/>
      <c r="AY6" s="612"/>
      <c r="AZ6" s="612"/>
      <c r="BA6" s="612"/>
      <c r="BB6" s="612"/>
      <c r="BC6" s="612"/>
      <c r="BD6" s="612"/>
      <c r="BE6" s="612"/>
      <c r="BF6" s="613"/>
      <c r="BG6" s="614">
        <v>4154221</v>
      </c>
      <c r="BH6" s="615"/>
      <c r="BI6" s="615"/>
      <c r="BJ6" s="615"/>
      <c r="BK6" s="615"/>
      <c r="BL6" s="615"/>
      <c r="BM6" s="615"/>
      <c r="BN6" s="616"/>
      <c r="BO6" s="650">
        <v>100</v>
      </c>
      <c r="BP6" s="650"/>
      <c r="BQ6" s="650"/>
      <c r="BR6" s="650"/>
      <c r="BS6" s="651" t="s">
        <v>122</v>
      </c>
      <c r="BT6" s="651"/>
      <c r="BU6" s="651"/>
      <c r="BV6" s="651"/>
      <c r="BW6" s="651"/>
      <c r="BX6" s="651"/>
      <c r="BY6" s="651"/>
      <c r="BZ6" s="651"/>
      <c r="CA6" s="651"/>
      <c r="CB6" s="682"/>
      <c r="CD6" s="663" t="s">
        <v>221</v>
      </c>
      <c r="CE6" s="664"/>
      <c r="CF6" s="664"/>
      <c r="CG6" s="664"/>
      <c r="CH6" s="664"/>
      <c r="CI6" s="664"/>
      <c r="CJ6" s="664"/>
      <c r="CK6" s="664"/>
      <c r="CL6" s="664"/>
      <c r="CM6" s="664"/>
      <c r="CN6" s="664"/>
      <c r="CO6" s="664"/>
      <c r="CP6" s="664"/>
      <c r="CQ6" s="665"/>
      <c r="CR6" s="614">
        <v>116774</v>
      </c>
      <c r="CS6" s="615"/>
      <c r="CT6" s="615"/>
      <c r="CU6" s="615"/>
      <c r="CV6" s="615"/>
      <c r="CW6" s="615"/>
      <c r="CX6" s="615"/>
      <c r="CY6" s="616"/>
      <c r="CZ6" s="690">
        <v>1.2</v>
      </c>
      <c r="DA6" s="673"/>
      <c r="DB6" s="673"/>
      <c r="DC6" s="692"/>
      <c r="DD6" s="620" t="s">
        <v>122</v>
      </c>
      <c r="DE6" s="615"/>
      <c r="DF6" s="615"/>
      <c r="DG6" s="615"/>
      <c r="DH6" s="615"/>
      <c r="DI6" s="615"/>
      <c r="DJ6" s="615"/>
      <c r="DK6" s="615"/>
      <c r="DL6" s="615"/>
      <c r="DM6" s="615"/>
      <c r="DN6" s="615"/>
      <c r="DO6" s="615"/>
      <c r="DP6" s="616"/>
      <c r="DQ6" s="620">
        <v>116774</v>
      </c>
      <c r="DR6" s="615"/>
      <c r="DS6" s="615"/>
      <c r="DT6" s="615"/>
      <c r="DU6" s="615"/>
      <c r="DV6" s="615"/>
      <c r="DW6" s="615"/>
      <c r="DX6" s="615"/>
      <c r="DY6" s="615"/>
      <c r="DZ6" s="615"/>
      <c r="EA6" s="615"/>
      <c r="EB6" s="615"/>
      <c r="EC6" s="649"/>
    </row>
    <row r="7" spans="2:143" ht="11.25" customHeight="1" x14ac:dyDescent="0.2">
      <c r="B7" s="611" t="s">
        <v>222</v>
      </c>
      <c r="C7" s="612"/>
      <c r="D7" s="612"/>
      <c r="E7" s="612"/>
      <c r="F7" s="612"/>
      <c r="G7" s="612"/>
      <c r="H7" s="612"/>
      <c r="I7" s="612"/>
      <c r="J7" s="612"/>
      <c r="K7" s="612"/>
      <c r="L7" s="612"/>
      <c r="M7" s="612"/>
      <c r="N7" s="612"/>
      <c r="O7" s="612"/>
      <c r="P7" s="612"/>
      <c r="Q7" s="613"/>
      <c r="R7" s="614">
        <v>1411</v>
      </c>
      <c r="S7" s="615"/>
      <c r="T7" s="615"/>
      <c r="U7" s="615"/>
      <c r="V7" s="615"/>
      <c r="W7" s="615"/>
      <c r="X7" s="615"/>
      <c r="Y7" s="616"/>
      <c r="Z7" s="650">
        <v>0</v>
      </c>
      <c r="AA7" s="650"/>
      <c r="AB7" s="650"/>
      <c r="AC7" s="650"/>
      <c r="AD7" s="651">
        <v>1411</v>
      </c>
      <c r="AE7" s="651"/>
      <c r="AF7" s="651"/>
      <c r="AG7" s="651"/>
      <c r="AH7" s="651"/>
      <c r="AI7" s="651"/>
      <c r="AJ7" s="651"/>
      <c r="AK7" s="651"/>
      <c r="AL7" s="617">
        <v>0</v>
      </c>
      <c r="AM7" s="618"/>
      <c r="AN7" s="618"/>
      <c r="AO7" s="652"/>
      <c r="AP7" s="611" t="s">
        <v>223</v>
      </c>
      <c r="AQ7" s="612"/>
      <c r="AR7" s="612"/>
      <c r="AS7" s="612"/>
      <c r="AT7" s="612"/>
      <c r="AU7" s="612"/>
      <c r="AV7" s="612"/>
      <c r="AW7" s="612"/>
      <c r="AX7" s="612"/>
      <c r="AY7" s="612"/>
      <c r="AZ7" s="612"/>
      <c r="BA7" s="612"/>
      <c r="BB7" s="612"/>
      <c r="BC7" s="612"/>
      <c r="BD7" s="612"/>
      <c r="BE7" s="612"/>
      <c r="BF7" s="613"/>
      <c r="BG7" s="614">
        <v>1986912</v>
      </c>
      <c r="BH7" s="615"/>
      <c r="BI7" s="615"/>
      <c r="BJ7" s="615"/>
      <c r="BK7" s="615"/>
      <c r="BL7" s="615"/>
      <c r="BM7" s="615"/>
      <c r="BN7" s="616"/>
      <c r="BO7" s="650">
        <v>47.8</v>
      </c>
      <c r="BP7" s="650"/>
      <c r="BQ7" s="650"/>
      <c r="BR7" s="650"/>
      <c r="BS7" s="651" t="s">
        <v>122</v>
      </c>
      <c r="BT7" s="651"/>
      <c r="BU7" s="651"/>
      <c r="BV7" s="651"/>
      <c r="BW7" s="651"/>
      <c r="BX7" s="651"/>
      <c r="BY7" s="651"/>
      <c r="BZ7" s="651"/>
      <c r="CA7" s="651"/>
      <c r="CB7" s="682"/>
      <c r="CD7" s="611" t="s">
        <v>224</v>
      </c>
      <c r="CE7" s="612"/>
      <c r="CF7" s="612"/>
      <c r="CG7" s="612"/>
      <c r="CH7" s="612"/>
      <c r="CI7" s="612"/>
      <c r="CJ7" s="612"/>
      <c r="CK7" s="612"/>
      <c r="CL7" s="612"/>
      <c r="CM7" s="612"/>
      <c r="CN7" s="612"/>
      <c r="CO7" s="612"/>
      <c r="CP7" s="612"/>
      <c r="CQ7" s="613"/>
      <c r="CR7" s="614">
        <v>1339579</v>
      </c>
      <c r="CS7" s="615"/>
      <c r="CT7" s="615"/>
      <c r="CU7" s="615"/>
      <c r="CV7" s="615"/>
      <c r="CW7" s="615"/>
      <c r="CX7" s="615"/>
      <c r="CY7" s="616"/>
      <c r="CZ7" s="650">
        <v>13.8</v>
      </c>
      <c r="DA7" s="650"/>
      <c r="DB7" s="650"/>
      <c r="DC7" s="650"/>
      <c r="DD7" s="620">
        <v>10359</v>
      </c>
      <c r="DE7" s="615"/>
      <c r="DF7" s="615"/>
      <c r="DG7" s="615"/>
      <c r="DH7" s="615"/>
      <c r="DI7" s="615"/>
      <c r="DJ7" s="615"/>
      <c r="DK7" s="615"/>
      <c r="DL7" s="615"/>
      <c r="DM7" s="615"/>
      <c r="DN7" s="615"/>
      <c r="DO7" s="615"/>
      <c r="DP7" s="616"/>
      <c r="DQ7" s="620">
        <v>1177643</v>
      </c>
      <c r="DR7" s="615"/>
      <c r="DS7" s="615"/>
      <c r="DT7" s="615"/>
      <c r="DU7" s="615"/>
      <c r="DV7" s="615"/>
      <c r="DW7" s="615"/>
      <c r="DX7" s="615"/>
      <c r="DY7" s="615"/>
      <c r="DZ7" s="615"/>
      <c r="EA7" s="615"/>
      <c r="EB7" s="615"/>
      <c r="EC7" s="649"/>
    </row>
    <row r="8" spans="2:143" ht="11.25" customHeight="1" x14ac:dyDescent="0.2">
      <c r="B8" s="611" t="s">
        <v>225</v>
      </c>
      <c r="C8" s="612"/>
      <c r="D8" s="612"/>
      <c r="E8" s="612"/>
      <c r="F8" s="612"/>
      <c r="G8" s="612"/>
      <c r="H8" s="612"/>
      <c r="I8" s="612"/>
      <c r="J8" s="612"/>
      <c r="K8" s="612"/>
      <c r="L8" s="612"/>
      <c r="M8" s="612"/>
      <c r="N8" s="612"/>
      <c r="O8" s="612"/>
      <c r="P8" s="612"/>
      <c r="Q8" s="613"/>
      <c r="R8" s="614">
        <v>28294</v>
      </c>
      <c r="S8" s="615"/>
      <c r="T8" s="615"/>
      <c r="U8" s="615"/>
      <c r="V8" s="615"/>
      <c r="W8" s="615"/>
      <c r="X8" s="615"/>
      <c r="Y8" s="616"/>
      <c r="Z8" s="650">
        <v>0.3</v>
      </c>
      <c r="AA8" s="650"/>
      <c r="AB8" s="650"/>
      <c r="AC8" s="650"/>
      <c r="AD8" s="651">
        <v>28294</v>
      </c>
      <c r="AE8" s="651"/>
      <c r="AF8" s="651"/>
      <c r="AG8" s="651"/>
      <c r="AH8" s="651"/>
      <c r="AI8" s="651"/>
      <c r="AJ8" s="651"/>
      <c r="AK8" s="651"/>
      <c r="AL8" s="617">
        <v>0.4</v>
      </c>
      <c r="AM8" s="618"/>
      <c r="AN8" s="618"/>
      <c r="AO8" s="652"/>
      <c r="AP8" s="611" t="s">
        <v>226</v>
      </c>
      <c r="AQ8" s="612"/>
      <c r="AR8" s="612"/>
      <c r="AS8" s="612"/>
      <c r="AT8" s="612"/>
      <c r="AU8" s="612"/>
      <c r="AV8" s="612"/>
      <c r="AW8" s="612"/>
      <c r="AX8" s="612"/>
      <c r="AY8" s="612"/>
      <c r="AZ8" s="612"/>
      <c r="BA8" s="612"/>
      <c r="BB8" s="612"/>
      <c r="BC8" s="612"/>
      <c r="BD8" s="612"/>
      <c r="BE8" s="612"/>
      <c r="BF8" s="613"/>
      <c r="BG8" s="614">
        <v>48320</v>
      </c>
      <c r="BH8" s="615"/>
      <c r="BI8" s="615"/>
      <c r="BJ8" s="615"/>
      <c r="BK8" s="615"/>
      <c r="BL8" s="615"/>
      <c r="BM8" s="615"/>
      <c r="BN8" s="616"/>
      <c r="BO8" s="650">
        <v>1.2</v>
      </c>
      <c r="BP8" s="650"/>
      <c r="BQ8" s="650"/>
      <c r="BR8" s="650"/>
      <c r="BS8" s="651" t="s">
        <v>122</v>
      </c>
      <c r="BT8" s="651"/>
      <c r="BU8" s="651"/>
      <c r="BV8" s="651"/>
      <c r="BW8" s="651"/>
      <c r="BX8" s="651"/>
      <c r="BY8" s="651"/>
      <c r="BZ8" s="651"/>
      <c r="CA8" s="651"/>
      <c r="CB8" s="682"/>
      <c r="CD8" s="611" t="s">
        <v>227</v>
      </c>
      <c r="CE8" s="612"/>
      <c r="CF8" s="612"/>
      <c r="CG8" s="612"/>
      <c r="CH8" s="612"/>
      <c r="CI8" s="612"/>
      <c r="CJ8" s="612"/>
      <c r="CK8" s="612"/>
      <c r="CL8" s="612"/>
      <c r="CM8" s="612"/>
      <c r="CN8" s="612"/>
      <c r="CO8" s="612"/>
      <c r="CP8" s="612"/>
      <c r="CQ8" s="613"/>
      <c r="CR8" s="614">
        <v>3580811</v>
      </c>
      <c r="CS8" s="615"/>
      <c r="CT8" s="615"/>
      <c r="CU8" s="615"/>
      <c r="CV8" s="615"/>
      <c r="CW8" s="615"/>
      <c r="CX8" s="615"/>
      <c r="CY8" s="616"/>
      <c r="CZ8" s="650">
        <v>36.9</v>
      </c>
      <c r="DA8" s="650"/>
      <c r="DB8" s="650"/>
      <c r="DC8" s="650"/>
      <c r="DD8" s="620">
        <v>93036</v>
      </c>
      <c r="DE8" s="615"/>
      <c r="DF8" s="615"/>
      <c r="DG8" s="615"/>
      <c r="DH8" s="615"/>
      <c r="DI8" s="615"/>
      <c r="DJ8" s="615"/>
      <c r="DK8" s="615"/>
      <c r="DL8" s="615"/>
      <c r="DM8" s="615"/>
      <c r="DN8" s="615"/>
      <c r="DO8" s="615"/>
      <c r="DP8" s="616"/>
      <c r="DQ8" s="620">
        <v>2186069</v>
      </c>
      <c r="DR8" s="615"/>
      <c r="DS8" s="615"/>
      <c r="DT8" s="615"/>
      <c r="DU8" s="615"/>
      <c r="DV8" s="615"/>
      <c r="DW8" s="615"/>
      <c r="DX8" s="615"/>
      <c r="DY8" s="615"/>
      <c r="DZ8" s="615"/>
      <c r="EA8" s="615"/>
      <c r="EB8" s="615"/>
      <c r="EC8" s="649"/>
    </row>
    <row r="9" spans="2:143" ht="11.25" customHeight="1" x14ac:dyDescent="0.2">
      <c r="B9" s="611" t="s">
        <v>228</v>
      </c>
      <c r="C9" s="612"/>
      <c r="D9" s="612"/>
      <c r="E9" s="612"/>
      <c r="F9" s="612"/>
      <c r="G9" s="612"/>
      <c r="H9" s="612"/>
      <c r="I9" s="612"/>
      <c r="J9" s="612"/>
      <c r="K9" s="612"/>
      <c r="L9" s="612"/>
      <c r="M9" s="612"/>
      <c r="N9" s="612"/>
      <c r="O9" s="612"/>
      <c r="P9" s="612"/>
      <c r="Q9" s="613"/>
      <c r="R9" s="614">
        <v>30944</v>
      </c>
      <c r="S9" s="615"/>
      <c r="T9" s="615"/>
      <c r="U9" s="615"/>
      <c r="V9" s="615"/>
      <c r="W9" s="615"/>
      <c r="X9" s="615"/>
      <c r="Y9" s="616"/>
      <c r="Z9" s="650">
        <v>0.3</v>
      </c>
      <c r="AA9" s="650"/>
      <c r="AB9" s="650"/>
      <c r="AC9" s="650"/>
      <c r="AD9" s="651">
        <v>30944</v>
      </c>
      <c r="AE9" s="651"/>
      <c r="AF9" s="651"/>
      <c r="AG9" s="651"/>
      <c r="AH9" s="651"/>
      <c r="AI9" s="651"/>
      <c r="AJ9" s="651"/>
      <c r="AK9" s="651"/>
      <c r="AL9" s="617">
        <v>0.5</v>
      </c>
      <c r="AM9" s="618"/>
      <c r="AN9" s="618"/>
      <c r="AO9" s="652"/>
      <c r="AP9" s="611" t="s">
        <v>229</v>
      </c>
      <c r="AQ9" s="612"/>
      <c r="AR9" s="612"/>
      <c r="AS9" s="612"/>
      <c r="AT9" s="612"/>
      <c r="AU9" s="612"/>
      <c r="AV9" s="612"/>
      <c r="AW9" s="612"/>
      <c r="AX9" s="612"/>
      <c r="AY9" s="612"/>
      <c r="AZ9" s="612"/>
      <c r="BA9" s="612"/>
      <c r="BB9" s="612"/>
      <c r="BC9" s="612"/>
      <c r="BD9" s="612"/>
      <c r="BE9" s="612"/>
      <c r="BF9" s="613"/>
      <c r="BG9" s="614">
        <v>1365918</v>
      </c>
      <c r="BH9" s="615"/>
      <c r="BI9" s="615"/>
      <c r="BJ9" s="615"/>
      <c r="BK9" s="615"/>
      <c r="BL9" s="615"/>
      <c r="BM9" s="615"/>
      <c r="BN9" s="616"/>
      <c r="BO9" s="650">
        <v>32.9</v>
      </c>
      <c r="BP9" s="650"/>
      <c r="BQ9" s="650"/>
      <c r="BR9" s="650"/>
      <c r="BS9" s="651" t="s">
        <v>122</v>
      </c>
      <c r="BT9" s="651"/>
      <c r="BU9" s="651"/>
      <c r="BV9" s="651"/>
      <c r="BW9" s="651"/>
      <c r="BX9" s="651"/>
      <c r="BY9" s="651"/>
      <c r="BZ9" s="651"/>
      <c r="CA9" s="651"/>
      <c r="CB9" s="682"/>
      <c r="CD9" s="611" t="s">
        <v>230</v>
      </c>
      <c r="CE9" s="612"/>
      <c r="CF9" s="612"/>
      <c r="CG9" s="612"/>
      <c r="CH9" s="612"/>
      <c r="CI9" s="612"/>
      <c r="CJ9" s="612"/>
      <c r="CK9" s="612"/>
      <c r="CL9" s="612"/>
      <c r="CM9" s="612"/>
      <c r="CN9" s="612"/>
      <c r="CO9" s="612"/>
      <c r="CP9" s="612"/>
      <c r="CQ9" s="613"/>
      <c r="CR9" s="614">
        <v>832015</v>
      </c>
      <c r="CS9" s="615"/>
      <c r="CT9" s="615"/>
      <c r="CU9" s="615"/>
      <c r="CV9" s="615"/>
      <c r="CW9" s="615"/>
      <c r="CX9" s="615"/>
      <c r="CY9" s="616"/>
      <c r="CZ9" s="650">
        <v>8.6</v>
      </c>
      <c r="DA9" s="650"/>
      <c r="DB9" s="650"/>
      <c r="DC9" s="650"/>
      <c r="DD9" s="620">
        <v>62972</v>
      </c>
      <c r="DE9" s="615"/>
      <c r="DF9" s="615"/>
      <c r="DG9" s="615"/>
      <c r="DH9" s="615"/>
      <c r="DI9" s="615"/>
      <c r="DJ9" s="615"/>
      <c r="DK9" s="615"/>
      <c r="DL9" s="615"/>
      <c r="DM9" s="615"/>
      <c r="DN9" s="615"/>
      <c r="DO9" s="615"/>
      <c r="DP9" s="616"/>
      <c r="DQ9" s="620">
        <v>640065</v>
      </c>
      <c r="DR9" s="615"/>
      <c r="DS9" s="615"/>
      <c r="DT9" s="615"/>
      <c r="DU9" s="615"/>
      <c r="DV9" s="615"/>
      <c r="DW9" s="615"/>
      <c r="DX9" s="615"/>
      <c r="DY9" s="615"/>
      <c r="DZ9" s="615"/>
      <c r="EA9" s="615"/>
      <c r="EB9" s="615"/>
      <c r="EC9" s="649"/>
    </row>
    <row r="10" spans="2:143" ht="11.25" customHeight="1" x14ac:dyDescent="0.2">
      <c r="B10" s="611" t="s">
        <v>231</v>
      </c>
      <c r="C10" s="612"/>
      <c r="D10" s="612"/>
      <c r="E10" s="612"/>
      <c r="F10" s="612"/>
      <c r="G10" s="612"/>
      <c r="H10" s="612"/>
      <c r="I10" s="612"/>
      <c r="J10" s="612"/>
      <c r="K10" s="612"/>
      <c r="L10" s="612"/>
      <c r="M10" s="612"/>
      <c r="N10" s="612"/>
      <c r="O10" s="612"/>
      <c r="P10" s="612"/>
      <c r="Q10" s="613"/>
      <c r="R10" s="614" t="s">
        <v>122</v>
      </c>
      <c r="S10" s="615"/>
      <c r="T10" s="615"/>
      <c r="U10" s="615"/>
      <c r="V10" s="615"/>
      <c r="W10" s="615"/>
      <c r="X10" s="615"/>
      <c r="Y10" s="616"/>
      <c r="Z10" s="650" t="s">
        <v>122</v>
      </c>
      <c r="AA10" s="650"/>
      <c r="AB10" s="650"/>
      <c r="AC10" s="650"/>
      <c r="AD10" s="651" t="s">
        <v>122</v>
      </c>
      <c r="AE10" s="651"/>
      <c r="AF10" s="651"/>
      <c r="AG10" s="651"/>
      <c r="AH10" s="651"/>
      <c r="AI10" s="651"/>
      <c r="AJ10" s="651"/>
      <c r="AK10" s="651"/>
      <c r="AL10" s="617" t="s">
        <v>122</v>
      </c>
      <c r="AM10" s="618"/>
      <c r="AN10" s="618"/>
      <c r="AO10" s="652"/>
      <c r="AP10" s="611" t="s">
        <v>232</v>
      </c>
      <c r="AQ10" s="612"/>
      <c r="AR10" s="612"/>
      <c r="AS10" s="612"/>
      <c r="AT10" s="612"/>
      <c r="AU10" s="612"/>
      <c r="AV10" s="612"/>
      <c r="AW10" s="612"/>
      <c r="AX10" s="612"/>
      <c r="AY10" s="612"/>
      <c r="AZ10" s="612"/>
      <c r="BA10" s="612"/>
      <c r="BB10" s="612"/>
      <c r="BC10" s="612"/>
      <c r="BD10" s="612"/>
      <c r="BE10" s="612"/>
      <c r="BF10" s="613"/>
      <c r="BG10" s="614">
        <v>77679</v>
      </c>
      <c r="BH10" s="615"/>
      <c r="BI10" s="615"/>
      <c r="BJ10" s="615"/>
      <c r="BK10" s="615"/>
      <c r="BL10" s="615"/>
      <c r="BM10" s="615"/>
      <c r="BN10" s="616"/>
      <c r="BO10" s="650">
        <v>1.9</v>
      </c>
      <c r="BP10" s="650"/>
      <c r="BQ10" s="650"/>
      <c r="BR10" s="650"/>
      <c r="BS10" s="651" t="s">
        <v>122</v>
      </c>
      <c r="BT10" s="651"/>
      <c r="BU10" s="651"/>
      <c r="BV10" s="651"/>
      <c r="BW10" s="651"/>
      <c r="BX10" s="651"/>
      <c r="BY10" s="651"/>
      <c r="BZ10" s="651"/>
      <c r="CA10" s="651"/>
      <c r="CB10" s="682"/>
      <c r="CD10" s="611" t="s">
        <v>233</v>
      </c>
      <c r="CE10" s="612"/>
      <c r="CF10" s="612"/>
      <c r="CG10" s="612"/>
      <c r="CH10" s="612"/>
      <c r="CI10" s="612"/>
      <c r="CJ10" s="612"/>
      <c r="CK10" s="612"/>
      <c r="CL10" s="612"/>
      <c r="CM10" s="612"/>
      <c r="CN10" s="612"/>
      <c r="CO10" s="612"/>
      <c r="CP10" s="612"/>
      <c r="CQ10" s="613"/>
      <c r="CR10" s="614">
        <v>5113</v>
      </c>
      <c r="CS10" s="615"/>
      <c r="CT10" s="615"/>
      <c r="CU10" s="615"/>
      <c r="CV10" s="615"/>
      <c r="CW10" s="615"/>
      <c r="CX10" s="615"/>
      <c r="CY10" s="616"/>
      <c r="CZ10" s="650">
        <v>0.1</v>
      </c>
      <c r="DA10" s="650"/>
      <c r="DB10" s="650"/>
      <c r="DC10" s="650"/>
      <c r="DD10" s="620">
        <v>1980</v>
      </c>
      <c r="DE10" s="615"/>
      <c r="DF10" s="615"/>
      <c r="DG10" s="615"/>
      <c r="DH10" s="615"/>
      <c r="DI10" s="615"/>
      <c r="DJ10" s="615"/>
      <c r="DK10" s="615"/>
      <c r="DL10" s="615"/>
      <c r="DM10" s="615"/>
      <c r="DN10" s="615"/>
      <c r="DO10" s="615"/>
      <c r="DP10" s="616"/>
      <c r="DQ10" s="620">
        <v>4496</v>
      </c>
      <c r="DR10" s="615"/>
      <c r="DS10" s="615"/>
      <c r="DT10" s="615"/>
      <c r="DU10" s="615"/>
      <c r="DV10" s="615"/>
      <c r="DW10" s="615"/>
      <c r="DX10" s="615"/>
      <c r="DY10" s="615"/>
      <c r="DZ10" s="615"/>
      <c r="EA10" s="615"/>
      <c r="EB10" s="615"/>
      <c r="EC10" s="649"/>
    </row>
    <row r="11" spans="2:143" ht="11.25" customHeight="1" x14ac:dyDescent="0.2">
      <c r="B11" s="611" t="s">
        <v>234</v>
      </c>
      <c r="C11" s="612"/>
      <c r="D11" s="612"/>
      <c r="E11" s="612"/>
      <c r="F11" s="612"/>
      <c r="G11" s="612"/>
      <c r="H11" s="612"/>
      <c r="I11" s="612"/>
      <c r="J11" s="612"/>
      <c r="K11" s="612"/>
      <c r="L11" s="612"/>
      <c r="M11" s="612"/>
      <c r="N11" s="612"/>
      <c r="O11" s="612"/>
      <c r="P11" s="612"/>
      <c r="Q11" s="613"/>
      <c r="R11" s="614">
        <v>647496</v>
      </c>
      <c r="S11" s="615"/>
      <c r="T11" s="615"/>
      <c r="U11" s="615"/>
      <c r="V11" s="615"/>
      <c r="W11" s="615"/>
      <c r="X11" s="615"/>
      <c r="Y11" s="616"/>
      <c r="Z11" s="617">
        <v>6.1</v>
      </c>
      <c r="AA11" s="618"/>
      <c r="AB11" s="618"/>
      <c r="AC11" s="619"/>
      <c r="AD11" s="620">
        <v>647496</v>
      </c>
      <c r="AE11" s="615"/>
      <c r="AF11" s="615"/>
      <c r="AG11" s="615"/>
      <c r="AH11" s="615"/>
      <c r="AI11" s="615"/>
      <c r="AJ11" s="615"/>
      <c r="AK11" s="616"/>
      <c r="AL11" s="617">
        <v>9.6</v>
      </c>
      <c r="AM11" s="618"/>
      <c r="AN11" s="618"/>
      <c r="AO11" s="652"/>
      <c r="AP11" s="611" t="s">
        <v>235</v>
      </c>
      <c r="AQ11" s="612"/>
      <c r="AR11" s="612"/>
      <c r="AS11" s="612"/>
      <c r="AT11" s="612"/>
      <c r="AU11" s="612"/>
      <c r="AV11" s="612"/>
      <c r="AW11" s="612"/>
      <c r="AX11" s="612"/>
      <c r="AY11" s="612"/>
      <c r="AZ11" s="612"/>
      <c r="BA11" s="612"/>
      <c r="BB11" s="612"/>
      <c r="BC11" s="612"/>
      <c r="BD11" s="612"/>
      <c r="BE11" s="612"/>
      <c r="BF11" s="613"/>
      <c r="BG11" s="614">
        <v>494995</v>
      </c>
      <c r="BH11" s="615"/>
      <c r="BI11" s="615"/>
      <c r="BJ11" s="615"/>
      <c r="BK11" s="615"/>
      <c r="BL11" s="615"/>
      <c r="BM11" s="615"/>
      <c r="BN11" s="616"/>
      <c r="BO11" s="650">
        <v>11.9</v>
      </c>
      <c r="BP11" s="650"/>
      <c r="BQ11" s="650"/>
      <c r="BR11" s="650"/>
      <c r="BS11" s="651" t="s">
        <v>122</v>
      </c>
      <c r="BT11" s="651"/>
      <c r="BU11" s="651"/>
      <c r="BV11" s="651"/>
      <c r="BW11" s="651"/>
      <c r="BX11" s="651"/>
      <c r="BY11" s="651"/>
      <c r="BZ11" s="651"/>
      <c r="CA11" s="651"/>
      <c r="CB11" s="682"/>
      <c r="CD11" s="611" t="s">
        <v>236</v>
      </c>
      <c r="CE11" s="612"/>
      <c r="CF11" s="612"/>
      <c r="CG11" s="612"/>
      <c r="CH11" s="612"/>
      <c r="CI11" s="612"/>
      <c r="CJ11" s="612"/>
      <c r="CK11" s="612"/>
      <c r="CL11" s="612"/>
      <c r="CM11" s="612"/>
      <c r="CN11" s="612"/>
      <c r="CO11" s="612"/>
      <c r="CP11" s="612"/>
      <c r="CQ11" s="613"/>
      <c r="CR11" s="614">
        <v>165691</v>
      </c>
      <c r="CS11" s="615"/>
      <c r="CT11" s="615"/>
      <c r="CU11" s="615"/>
      <c r="CV11" s="615"/>
      <c r="CW11" s="615"/>
      <c r="CX11" s="615"/>
      <c r="CY11" s="616"/>
      <c r="CZ11" s="650">
        <v>1.7</v>
      </c>
      <c r="DA11" s="650"/>
      <c r="DB11" s="650"/>
      <c r="DC11" s="650"/>
      <c r="DD11" s="620">
        <v>15041</v>
      </c>
      <c r="DE11" s="615"/>
      <c r="DF11" s="615"/>
      <c r="DG11" s="615"/>
      <c r="DH11" s="615"/>
      <c r="DI11" s="615"/>
      <c r="DJ11" s="615"/>
      <c r="DK11" s="615"/>
      <c r="DL11" s="615"/>
      <c r="DM11" s="615"/>
      <c r="DN11" s="615"/>
      <c r="DO11" s="615"/>
      <c r="DP11" s="616"/>
      <c r="DQ11" s="620">
        <v>107593</v>
      </c>
      <c r="DR11" s="615"/>
      <c r="DS11" s="615"/>
      <c r="DT11" s="615"/>
      <c r="DU11" s="615"/>
      <c r="DV11" s="615"/>
      <c r="DW11" s="615"/>
      <c r="DX11" s="615"/>
      <c r="DY11" s="615"/>
      <c r="DZ11" s="615"/>
      <c r="EA11" s="615"/>
      <c r="EB11" s="615"/>
      <c r="EC11" s="649"/>
    </row>
    <row r="12" spans="2:143" ht="11.25" customHeight="1" x14ac:dyDescent="0.2">
      <c r="B12" s="611" t="s">
        <v>237</v>
      </c>
      <c r="C12" s="612"/>
      <c r="D12" s="612"/>
      <c r="E12" s="612"/>
      <c r="F12" s="612"/>
      <c r="G12" s="612"/>
      <c r="H12" s="612"/>
      <c r="I12" s="612"/>
      <c r="J12" s="612"/>
      <c r="K12" s="612"/>
      <c r="L12" s="612"/>
      <c r="M12" s="612"/>
      <c r="N12" s="612"/>
      <c r="O12" s="612"/>
      <c r="P12" s="612"/>
      <c r="Q12" s="613"/>
      <c r="R12" s="614">
        <v>42438</v>
      </c>
      <c r="S12" s="615"/>
      <c r="T12" s="615"/>
      <c r="U12" s="615"/>
      <c r="V12" s="615"/>
      <c r="W12" s="615"/>
      <c r="X12" s="615"/>
      <c r="Y12" s="616"/>
      <c r="Z12" s="650">
        <v>0.4</v>
      </c>
      <c r="AA12" s="650"/>
      <c r="AB12" s="650"/>
      <c r="AC12" s="650"/>
      <c r="AD12" s="651">
        <v>42438</v>
      </c>
      <c r="AE12" s="651"/>
      <c r="AF12" s="651"/>
      <c r="AG12" s="651"/>
      <c r="AH12" s="651"/>
      <c r="AI12" s="651"/>
      <c r="AJ12" s="651"/>
      <c r="AK12" s="651"/>
      <c r="AL12" s="617">
        <v>0.6</v>
      </c>
      <c r="AM12" s="618"/>
      <c r="AN12" s="618"/>
      <c r="AO12" s="652"/>
      <c r="AP12" s="611" t="s">
        <v>238</v>
      </c>
      <c r="AQ12" s="612"/>
      <c r="AR12" s="612"/>
      <c r="AS12" s="612"/>
      <c r="AT12" s="612"/>
      <c r="AU12" s="612"/>
      <c r="AV12" s="612"/>
      <c r="AW12" s="612"/>
      <c r="AX12" s="612"/>
      <c r="AY12" s="612"/>
      <c r="AZ12" s="612"/>
      <c r="BA12" s="612"/>
      <c r="BB12" s="612"/>
      <c r="BC12" s="612"/>
      <c r="BD12" s="612"/>
      <c r="BE12" s="612"/>
      <c r="BF12" s="613"/>
      <c r="BG12" s="614">
        <v>1910358</v>
      </c>
      <c r="BH12" s="615"/>
      <c r="BI12" s="615"/>
      <c r="BJ12" s="615"/>
      <c r="BK12" s="615"/>
      <c r="BL12" s="615"/>
      <c r="BM12" s="615"/>
      <c r="BN12" s="616"/>
      <c r="BO12" s="650">
        <v>46</v>
      </c>
      <c r="BP12" s="650"/>
      <c r="BQ12" s="650"/>
      <c r="BR12" s="650"/>
      <c r="BS12" s="651" t="s">
        <v>122</v>
      </c>
      <c r="BT12" s="651"/>
      <c r="BU12" s="651"/>
      <c r="BV12" s="651"/>
      <c r="BW12" s="651"/>
      <c r="BX12" s="651"/>
      <c r="BY12" s="651"/>
      <c r="BZ12" s="651"/>
      <c r="CA12" s="651"/>
      <c r="CB12" s="682"/>
      <c r="CD12" s="611" t="s">
        <v>239</v>
      </c>
      <c r="CE12" s="612"/>
      <c r="CF12" s="612"/>
      <c r="CG12" s="612"/>
      <c r="CH12" s="612"/>
      <c r="CI12" s="612"/>
      <c r="CJ12" s="612"/>
      <c r="CK12" s="612"/>
      <c r="CL12" s="612"/>
      <c r="CM12" s="612"/>
      <c r="CN12" s="612"/>
      <c r="CO12" s="612"/>
      <c r="CP12" s="612"/>
      <c r="CQ12" s="613"/>
      <c r="CR12" s="614">
        <v>14256</v>
      </c>
      <c r="CS12" s="615"/>
      <c r="CT12" s="615"/>
      <c r="CU12" s="615"/>
      <c r="CV12" s="615"/>
      <c r="CW12" s="615"/>
      <c r="CX12" s="615"/>
      <c r="CY12" s="616"/>
      <c r="CZ12" s="650">
        <v>0.1</v>
      </c>
      <c r="DA12" s="650"/>
      <c r="DB12" s="650"/>
      <c r="DC12" s="650"/>
      <c r="DD12" s="620" t="s">
        <v>122</v>
      </c>
      <c r="DE12" s="615"/>
      <c r="DF12" s="615"/>
      <c r="DG12" s="615"/>
      <c r="DH12" s="615"/>
      <c r="DI12" s="615"/>
      <c r="DJ12" s="615"/>
      <c r="DK12" s="615"/>
      <c r="DL12" s="615"/>
      <c r="DM12" s="615"/>
      <c r="DN12" s="615"/>
      <c r="DO12" s="615"/>
      <c r="DP12" s="616"/>
      <c r="DQ12" s="620">
        <v>14256</v>
      </c>
      <c r="DR12" s="615"/>
      <c r="DS12" s="615"/>
      <c r="DT12" s="615"/>
      <c r="DU12" s="615"/>
      <c r="DV12" s="615"/>
      <c r="DW12" s="615"/>
      <c r="DX12" s="615"/>
      <c r="DY12" s="615"/>
      <c r="DZ12" s="615"/>
      <c r="EA12" s="615"/>
      <c r="EB12" s="615"/>
      <c r="EC12" s="649"/>
    </row>
    <row r="13" spans="2:143" ht="11.25" customHeight="1" x14ac:dyDescent="0.2">
      <c r="B13" s="611" t="s">
        <v>240</v>
      </c>
      <c r="C13" s="612"/>
      <c r="D13" s="612"/>
      <c r="E13" s="612"/>
      <c r="F13" s="612"/>
      <c r="G13" s="612"/>
      <c r="H13" s="612"/>
      <c r="I13" s="612"/>
      <c r="J13" s="612"/>
      <c r="K13" s="612"/>
      <c r="L13" s="612"/>
      <c r="M13" s="612"/>
      <c r="N13" s="612"/>
      <c r="O13" s="612"/>
      <c r="P13" s="612"/>
      <c r="Q13" s="613"/>
      <c r="R13" s="614" t="s">
        <v>122</v>
      </c>
      <c r="S13" s="615"/>
      <c r="T13" s="615"/>
      <c r="U13" s="615"/>
      <c r="V13" s="615"/>
      <c r="W13" s="615"/>
      <c r="X13" s="615"/>
      <c r="Y13" s="616"/>
      <c r="Z13" s="650" t="s">
        <v>122</v>
      </c>
      <c r="AA13" s="650"/>
      <c r="AB13" s="650"/>
      <c r="AC13" s="650"/>
      <c r="AD13" s="651" t="s">
        <v>122</v>
      </c>
      <c r="AE13" s="651"/>
      <c r="AF13" s="651"/>
      <c r="AG13" s="651"/>
      <c r="AH13" s="651"/>
      <c r="AI13" s="651"/>
      <c r="AJ13" s="651"/>
      <c r="AK13" s="651"/>
      <c r="AL13" s="617" t="s">
        <v>122</v>
      </c>
      <c r="AM13" s="618"/>
      <c r="AN13" s="618"/>
      <c r="AO13" s="652"/>
      <c r="AP13" s="611" t="s">
        <v>241</v>
      </c>
      <c r="AQ13" s="612"/>
      <c r="AR13" s="612"/>
      <c r="AS13" s="612"/>
      <c r="AT13" s="612"/>
      <c r="AU13" s="612"/>
      <c r="AV13" s="612"/>
      <c r="AW13" s="612"/>
      <c r="AX13" s="612"/>
      <c r="AY13" s="612"/>
      <c r="AZ13" s="612"/>
      <c r="BA13" s="612"/>
      <c r="BB13" s="612"/>
      <c r="BC13" s="612"/>
      <c r="BD13" s="612"/>
      <c r="BE13" s="612"/>
      <c r="BF13" s="613"/>
      <c r="BG13" s="614">
        <v>1908952</v>
      </c>
      <c r="BH13" s="615"/>
      <c r="BI13" s="615"/>
      <c r="BJ13" s="615"/>
      <c r="BK13" s="615"/>
      <c r="BL13" s="615"/>
      <c r="BM13" s="615"/>
      <c r="BN13" s="616"/>
      <c r="BO13" s="650">
        <v>46</v>
      </c>
      <c r="BP13" s="650"/>
      <c r="BQ13" s="650"/>
      <c r="BR13" s="650"/>
      <c r="BS13" s="651" t="s">
        <v>122</v>
      </c>
      <c r="BT13" s="651"/>
      <c r="BU13" s="651"/>
      <c r="BV13" s="651"/>
      <c r="BW13" s="651"/>
      <c r="BX13" s="651"/>
      <c r="BY13" s="651"/>
      <c r="BZ13" s="651"/>
      <c r="CA13" s="651"/>
      <c r="CB13" s="682"/>
      <c r="CD13" s="611" t="s">
        <v>242</v>
      </c>
      <c r="CE13" s="612"/>
      <c r="CF13" s="612"/>
      <c r="CG13" s="612"/>
      <c r="CH13" s="612"/>
      <c r="CI13" s="612"/>
      <c r="CJ13" s="612"/>
      <c r="CK13" s="612"/>
      <c r="CL13" s="612"/>
      <c r="CM13" s="612"/>
      <c r="CN13" s="612"/>
      <c r="CO13" s="612"/>
      <c r="CP13" s="612"/>
      <c r="CQ13" s="613"/>
      <c r="CR13" s="614">
        <v>687788</v>
      </c>
      <c r="CS13" s="615"/>
      <c r="CT13" s="615"/>
      <c r="CU13" s="615"/>
      <c r="CV13" s="615"/>
      <c r="CW13" s="615"/>
      <c r="CX13" s="615"/>
      <c r="CY13" s="616"/>
      <c r="CZ13" s="650">
        <v>7.1</v>
      </c>
      <c r="DA13" s="650"/>
      <c r="DB13" s="650"/>
      <c r="DC13" s="650"/>
      <c r="DD13" s="620">
        <v>201261</v>
      </c>
      <c r="DE13" s="615"/>
      <c r="DF13" s="615"/>
      <c r="DG13" s="615"/>
      <c r="DH13" s="615"/>
      <c r="DI13" s="615"/>
      <c r="DJ13" s="615"/>
      <c r="DK13" s="615"/>
      <c r="DL13" s="615"/>
      <c r="DM13" s="615"/>
      <c r="DN13" s="615"/>
      <c r="DO13" s="615"/>
      <c r="DP13" s="616"/>
      <c r="DQ13" s="620">
        <v>574471</v>
      </c>
      <c r="DR13" s="615"/>
      <c r="DS13" s="615"/>
      <c r="DT13" s="615"/>
      <c r="DU13" s="615"/>
      <c r="DV13" s="615"/>
      <c r="DW13" s="615"/>
      <c r="DX13" s="615"/>
      <c r="DY13" s="615"/>
      <c r="DZ13" s="615"/>
      <c r="EA13" s="615"/>
      <c r="EB13" s="615"/>
      <c r="EC13" s="649"/>
    </row>
    <row r="14" spans="2:143" ht="11.25" customHeight="1" x14ac:dyDescent="0.2">
      <c r="B14" s="611" t="s">
        <v>243</v>
      </c>
      <c r="C14" s="612"/>
      <c r="D14" s="612"/>
      <c r="E14" s="612"/>
      <c r="F14" s="612"/>
      <c r="G14" s="612"/>
      <c r="H14" s="612"/>
      <c r="I14" s="612"/>
      <c r="J14" s="612"/>
      <c r="K14" s="612"/>
      <c r="L14" s="612"/>
      <c r="M14" s="612"/>
      <c r="N14" s="612"/>
      <c r="O14" s="612"/>
      <c r="P14" s="612"/>
      <c r="Q14" s="613"/>
      <c r="R14" s="614">
        <v>854</v>
      </c>
      <c r="S14" s="615"/>
      <c r="T14" s="615"/>
      <c r="U14" s="615"/>
      <c r="V14" s="615"/>
      <c r="W14" s="615"/>
      <c r="X14" s="615"/>
      <c r="Y14" s="616"/>
      <c r="Z14" s="650">
        <v>0</v>
      </c>
      <c r="AA14" s="650"/>
      <c r="AB14" s="650"/>
      <c r="AC14" s="650"/>
      <c r="AD14" s="651">
        <v>854</v>
      </c>
      <c r="AE14" s="651"/>
      <c r="AF14" s="651"/>
      <c r="AG14" s="651"/>
      <c r="AH14" s="651"/>
      <c r="AI14" s="651"/>
      <c r="AJ14" s="651"/>
      <c r="AK14" s="651"/>
      <c r="AL14" s="617">
        <v>0</v>
      </c>
      <c r="AM14" s="618"/>
      <c r="AN14" s="618"/>
      <c r="AO14" s="652"/>
      <c r="AP14" s="611" t="s">
        <v>244</v>
      </c>
      <c r="AQ14" s="612"/>
      <c r="AR14" s="612"/>
      <c r="AS14" s="612"/>
      <c r="AT14" s="612"/>
      <c r="AU14" s="612"/>
      <c r="AV14" s="612"/>
      <c r="AW14" s="612"/>
      <c r="AX14" s="612"/>
      <c r="AY14" s="612"/>
      <c r="AZ14" s="612"/>
      <c r="BA14" s="612"/>
      <c r="BB14" s="612"/>
      <c r="BC14" s="612"/>
      <c r="BD14" s="612"/>
      <c r="BE14" s="612"/>
      <c r="BF14" s="613"/>
      <c r="BG14" s="614">
        <v>85608</v>
      </c>
      <c r="BH14" s="615"/>
      <c r="BI14" s="615"/>
      <c r="BJ14" s="615"/>
      <c r="BK14" s="615"/>
      <c r="BL14" s="615"/>
      <c r="BM14" s="615"/>
      <c r="BN14" s="616"/>
      <c r="BO14" s="650">
        <v>2.1</v>
      </c>
      <c r="BP14" s="650"/>
      <c r="BQ14" s="650"/>
      <c r="BR14" s="650"/>
      <c r="BS14" s="651" t="s">
        <v>122</v>
      </c>
      <c r="BT14" s="651"/>
      <c r="BU14" s="651"/>
      <c r="BV14" s="651"/>
      <c r="BW14" s="651"/>
      <c r="BX14" s="651"/>
      <c r="BY14" s="651"/>
      <c r="BZ14" s="651"/>
      <c r="CA14" s="651"/>
      <c r="CB14" s="682"/>
      <c r="CD14" s="611" t="s">
        <v>245</v>
      </c>
      <c r="CE14" s="612"/>
      <c r="CF14" s="612"/>
      <c r="CG14" s="612"/>
      <c r="CH14" s="612"/>
      <c r="CI14" s="612"/>
      <c r="CJ14" s="612"/>
      <c r="CK14" s="612"/>
      <c r="CL14" s="612"/>
      <c r="CM14" s="612"/>
      <c r="CN14" s="612"/>
      <c r="CO14" s="612"/>
      <c r="CP14" s="612"/>
      <c r="CQ14" s="613"/>
      <c r="CR14" s="614">
        <v>441389</v>
      </c>
      <c r="CS14" s="615"/>
      <c r="CT14" s="615"/>
      <c r="CU14" s="615"/>
      <c r="CV14" s="615"/>
      <c r="CW14" s="615"/>
      <c r="CX14" s="615"/>
      <c r="CY14" s="616"/>
      <c r="CZ14" s="650">
        <v>4.5</v>
      </c>
      <c r="DA14" s="650"/>
      <c r="DB14" s="650"/>
      <c r="DC14" s="650"/>
      <c r="DD14" s="620">
        <v>44560</v>
      </c>
      <c r="DE14" s="615"/>
      <c r="DF14" s="615"/>
      <c r="DG14" s="615"/>
      <c r="DH14" s="615"/>
      <c r="DI14" s="615"/>
      <c r="DJ14" s="615"/>
      <c r="DK14" s="615"/>
      <c r="DL14" s="615"/>
      <c r="DM14" s="615"/>
      <c r="DN14" s="615"/>
      <c r="DO14" s="615"/>
      <c r="DP14" s="616"/>
      <c r="DQ14" s="620">
        <v>423562</v>
      </c>
      <c r="DR14" s="615"/>
      <c r="DS14" s="615"/>
      <c r="DT14" s="615"/>
      <c r="DU14" s="615"/>
      <c r="DV14" s="615"/>
      <c r="DW14" s="615"/>
      <c r="DX14" s="615"/>
      <c r="DY14" s="615"/>
      <c r="DZ14" s="615"/>
      <c r="EA14" s="615"/>
      <c r="EB14" s="615"/>
      <c r="EC14" s="649"/>
    </row>
    <row r="15" spans="2:143" ht="11.25" customHeight="1" x14ac:dyDescent="0.2">
      <c r="B15" s="611" t="s">
        <v>246</v>
      </c>
      <c r="C15" s="612"/>
      <c r="D15" s="612"/>
      <c r="E15" s="612"/>
      <c r="F15" s="612"/>
      <c r="G15" s="612"/>
      <c r="H15" s="612"/>
      <c r="I15" s="612"/>
      <c r="J15" s="612"/>
      <c r="K15" s="612"/>
      <c r="L15" s="612"/>
      <c r="M15" s="612"/>
      <c r="N15" s="612"/>
      <c r="O15" s="612"/>
      <c r="P15" s="612"/>
      <c r="Q15" s="613"/>
      <c r="R15" s="614" t="s">
        <v>122</v>
      </c>
      <c r="S15" s="615"/>
      <c r="T15" s="615"/>
      <c r="U15" s="615"/>
      <c r="V15" s="615"/>
      <c r="W15" s="615"/>
      <c r="X15" s="615"/>
      <c r="Y15" s="616"/>
      <c r="Z15" s="650" t="s">
        <v>122</v>
      </c>
      <c r="AA15" s="650"/>
      <c r="AB15" s="650"/>
      <c r="AC15" s="650"/>
      <c r="AD15" s="651" t="s">
        <v>122</v>
      </c>
      <c r="AE15" s="651"/>
      <c r="AF15" s="651"/>
      <c r="AG15" s="651"/>
      <c r="AH15" s="651"/>
      <c r="AI15" s="651"/>
      <c r="AJ15" s="651"/>
      <c r="AK15" s="651"/>
      <c r="AL15" s="617" t="s">
        <v>122</v>
      </c>
      <c r="AM15" s="618"/>
      <c r="AN15" s="618"/>
      <c r="AO15" s="652"/>
      <c r="AP15" s="611" t="s">
        <v>247</v>
      </c>
      <c r="AQ15" s="612"/>
      <c r="AR15" s="612"/>
      <c r="AS15" s="612"/>
      <c r="AT15" s="612"/>
      <c r="AU15" s="612"/>
      <c r="AV15" s="612"/>
      <c r="AW15" s="612"/>
      <c r="AX15" s="612"/>
      <c r="AY15" s="612"/>
      <c r="AZ15" s="612"/>
      <c r="BA15" s="612"/>
      <c r="BB15" s="612"/>
      <c r="BC15" s="612"/>
      <c r="BD15" s="612"/>
      <c r="BE15" s="612"/>
      <c r="BF15" s="613"/>
      <c r="BG15" s="614">
        <v>171343</v>
      </c>
      <c r="BH15" s="615"/>
      <c r="BI15" s="615"/>
      <c r="BJ15" s="615"/>
      <c r="BK15" s="615"/>
      <c r="BL15" s="615"/>
      <c r="BM15" s="615"/>
      <c r="BN15" s="616"/>
      <c r="BO15" s="650">
        <v>4.0999999999999996</v>
      </c>
      <c r="BP15" s="650"/>
      <c r="BQ15" s="650"/>
      <c r="BR15" s="650"/>
      <c r="BS15" s="651" t="s">
        <v>122</v>
      </c>
      <c r="BT15" s="651"/>
      <c r="BU15" s="651"/>
      <c r="BV15" s="651"/>
      <c r="BW15" s="651"/>
      <c r="BX15" s="651"/>
      <c r="BY15" s="651"/>
      <c r="BZ15" s="651"/>
      <c r="CA15" s="651"/>
      <c r="CB15" s="682"/>
      <c r="CD15" s="611" t="s">
        <v>248</v>
      </c>
      <c r="CE15" s="612"/>
      <c r="CF15" s="612"/>
      <c r="CG15" s="612"/>
      <c r="CH15" s="612"/>
      <c r="CI15" s="612"/>
      <c r="CJ15" s="612"/>
      <c r="CK15" s="612"/>
      <c r="CL15" s="612"/>
      <c r="CM15" s="612"/>
      <c r="CN15" s="612"/>
      <c r="CO15" s="612"/>
      <c r="CP15" s="612"/>
      <c r="CQ15" s="613"/>
      <c r="CR15" s="614">
        <v>1900772</v>
      </c>
      <c r="CS15" s="615"/>
      <c r="CT15" s="615"/>
      <c r="CU15" s="615"/>
      <c r="CV15" s="615"/>
      <c r="CW15" s="615"/>
      <c r="CX15" s="615"/>
      <c r="CY15" s="616"/>
      <c r="CZ15" s="650">
        <v>19.600000000000001</v>
      </c>
      <c r="DA15" s="650"/>
      <c r="DB15" s="650"/>
      <c r="DC15" s="650"/>
      <c r="DD15" s="620">
        <v>473475</v>
      </c>
      <c r="DE15" s="615"/>
      <c r="DF15" s="615"/>
      <c r="DG15" s="615"/>
      <c r="DH15" s="615"/>
      <c r="DI15" s="615"/>
      <c r="DJ15" s="615"/>
      <c r="DK15" s="615"/>
      <c r="DL15" s="615"/>
      <c r="DM15" s="615"/>
      <c r="DN15" s="615"/>
      <c r="DO15" s="615"/>
      <c r="DP15" s="616"/>
      <c r="DQ15" s="620">
        <v>1453253</v>
      </c>
      <c r="DR15" s="615"/>
      <c r="DS15" s="615"/>
      <c r="DT15" s="615"/>
      <c r="DU15" s="615"/>
      <c r="DV15" s="615"/>
      <c r="DW15" s="615"/>
      <c r="DX15" s="615"/>
      <c r="DY15" s="615"/>
      <c r="DZ15" s="615"/>
      <c r="EA15" s="615"/>
      <c r="EB15" s="615"/>
      <c r="EC15" s="649"/>
    </row>
    <row r="16" spans="2:143" ht="11.25" customHeight="1" x14ac:dyDescent="0.2">
      <c r="B16" s="611" t="s">
        <v>249</v>
      </c>
      <c r="C16" s="612"/>
      <c r="D16" s="612"/>
      <c r="E16" s="612"/>
      <c r="F16" s="612"/>
      <c r="G16" s="612"/>
      <c r="H16" s="612"/>
      <c r="I16" s="612"/>
      <c r="J16" s="612"/>
      <c r="K16" s="612"/>
      <c r="L16" s="612"/>
      <c r="M16" s="612"/>
      <c r="N16" s="612"/>
      <c r="O16" s="612"/>
      <c r="P16" s="612"/>
      <c r="Q16" s="613"/>
      <c r="R16" s="614">
        <v>13918</v>
      </c>
      <c r="S16" s="615"/>
      <c r="T16" s="615"/>
      <c r="U16" s="615"/>
      <c r="V16" s="615"/>
      <c r="W16" s="615"/>
      <c r="X16" s="615"/>
      <c r="Y16" s="616"/>
      <c r="Z16" s="650">
        <v>0.1</v>
      </c>
      <c r="AA16" s="650"/>
      <c r="AB16" s="650"/>
      <c r="AC16" s="650"/>
      <c r="AD16" s="651">
        <v>13918</v>
      </c>
      <c r="AE16" s="651"/>
      <c r="AF16" s="651"/>
      <c r="AG16" s="651"/>
      <c r="AH16" s="651"/>
      <c r="AI16" s="651"/>
      <c r="AJ16" s="651"/>
      <c r="AK16" s="651"/>
      <c r="AL16" s="617">
        <v>0.2</v>
      </c>
      <c r="AM16" s="618"/>
      <c r="AN16" s="618"/>
      <c r="AO16" s="652"/>
      <c r="AP16" s="611" t="s">
        <v>250</v>
      </c>
      <c r="AQ16" s="612"/>
      <c r="AR16" s="612"/>
      <c r="AS16" s="612"/>
      <c r="AT16" s="612"/>
      <c r="AU16" s="612"/>
      <c r="AV16" s="612"/>
      <c r="AW16" s="612"/>
      <c r="AX16" s="612"/>
      <c r="AY16" s="612"/>
      <c r="AZ16" s="612"/>
      <c r="BA16" s="612"/>
      <c r="BB16" s="612"/>
      <c r="BC16" s="612"/>
      <c r="BD16" s="612"/>
      <c r="BE16" s="612"/>
      <c r="BF16" s="613"/>
      <c r="BG16" s="614" t="s">
        <v>122</v>
      </c>
      <c r="BH16" s="615"/>
      <c r="BI16" s="615"/>
      <c r="BJ16" s="615"/>
      <c r="BK16" s="615"/>
      <c r="BL16" s="615"/>
      <c r="BM16" s="615"/>
      <c r="BN16" s="616"/>
      <c r="BO16" s="650" t="s">
        <v>122</v>
      </c>
      <c r="BP16" s="650"/>
      <c r="BQ16" s="650"/>
      <c r="BR16" s="650"/>
      <c r="BS16" s="651" t="s">
        <v>122</v>
      </c>
      <c r="BT16" s="651"/>
      <c r="BU16" s="651"/>
      <c r="BV16" s="651"/>
      <c r="BW16" s="651"/>
      <c r="BX16" s="651"/>
      <c r="BY16" s="651"/>
      <c r="BZ16" s="651"/>
      <c r="CA16" s="651"/>
      <c r="CB16" s="682"/>
      <c r="CD16" s="611" t="s">
        <v>251</v>
      </c>
      <c r="CE16" s="612"/>
      <c r="CF16" s="612"/>
      <c r="CG16" s="612"/>
      <c r="CH16" s="612"/>
      <c r="CI16" s="612"/>
      <c r="CJ16" s="612"/>
      <c r="CK16" s="612"/>
      <c r="CL16" s="612"/>
      <c r="CM16" s="612"/>
      <c r="CN16" s="612"/>
      <c r="CO16" s="612"/>
      <c r="CP16" s="612"/>
      <c r="CQ16" s="613"/>
      <c r="CR16" s="614" t="s">
        <v>122</v>
      </c>
      <c r="CS16" s="615"/>
      <c r="CT16" s="615"/>
      <c r="CU16" s="615"/>
      <c r="CV16" s="615"/>
      <c r="CW16" s="615"/>
      <c r="CX16" s="615"/>
      <c r="CY16" s="616"/>
      <c r="CZ16" s="650" t="s">
        <v>122</v>
      </c>
      <c r="DA16" s="650"/>
      <c r="DB16" s="650"/>
      <c r="DC16" s="650"/>
      <c r="DD16" s="620" t="s">
        <v>122</v>
      </c>
      <c r="DE16" s="615"/>
      <c r="DF16" s="615"/>
      <c r="DG16" s="615"/>
      <c r="DH16" s="615"/>
      <c r="DI16" s="615"/>
      <c r="DJ16" s="615"/>
      <c r="DK16" s="615"/>
      <c r="DL16" s="615"/>
      <c r="DM16" s="615"/>
      <c r="DN16" s="615"/>
      <c r="DO16" s="615"/>
      <c r="DP16" s="616"/>
      <c r="DQ16" s="620" t="s">
        <v>122</v>
      </c>
      <c r="DR16" s="615"/>
      <c r="DS16" s="615"/>
      <c r="DT16" s="615"/>
      <c r="DU16" s="615"/>
      <c r="DV16" s="615"/>
      <c r="DW16" s="615"/>
      <c r="DX16" s="615"/>
      <c r="DY16" s="615"/>
      <c r="DZ16" s="615"/>
      <c r="EA16" s="615"/>
      <c r="EB16" s="615"/>
      <c r="EC16" s="649"/>
    </row>
    <row r="17" spans="2:133" ht="11.25" customHeight="1" x14ac:dyDescent="0.2">
      <c r="B17" s="611" t="s">
        <v>252</v>
      </c>
      <c r="C17" s="612"/>
      <c r="D17" s="612"/>
      <c r="E17" s="612"/>
      <c r="F17" s="612"/>
      <c r="G17" s="612"/>
      <c r="H17" s="612"/>
      <c r="I17" s="612"/>
      <c r="J17" s="612"/>
      <c r="K17" s="612"/>
      <c r="L17" s="612"/>
      <c r="M17" s="612"/>
      <c r="N17" s="612"/>
      <c r="O17" s="612"/>
      <c r="P17" s="612"/>
      <c r="Q17" s="613"/>
      <c r="R17" s="614">
        <v>71773</v>
      </c>
      <c r="S17" s="615"/>
      <c r="T17" s="615"/>
      <c r="U17" s="615"/>
      <c r="V17" s="615"/>
      <c r="W17" s="615"/>
      <c r="X17" s="615"/>
      <c r="Y17" s="616"/>
      <c r="Z17" s="650">
        <v>0.7</v>
      </c>
      <c r="AA17" s="650"/>
      <c r="AB17" s="650"/>
      <c r="AC17" s="650"/>
      <c r="AD17" s="651">
        <v>71773</v>
      </c>
      <c r="AE17" s="651"/>
      <c r="AF17" s="651"/>
      <c r="AG17" s="651"/>
      <c r="AH17" s="651"/>
      <c r="AI17" s="651"/>
      <c r="AJ17" s="651"/>
      <c r="AK17" s="651"/>
      <c r="AL17" s="617">
        <v>1.1000000000000001</v>
      </c>
      <c r="AM17" s="618"/>
      <c r="AN17" s="618"/>
      <c r="AO17" s="652"/>
      <c r="AP17" s="611" t="s">
        <v>253</v>
      </c>
      <c r="AQ17" s="612"/>
      <c r="AR17" s="612"/>
      <c r="AS17" s="612"/>
      <c r="AT17" s="612"/>
      <c r="AU17" s="612"/>
      <c r="AV17" s="612"/>
      <c r="AW17" s="612"/>
      <c r="AX17" s="612"/>
      <c r="AY17" s="612"/>
      <c r="AZ17" s="612"/>
      <c r="BA17" s="612"/>
      <c r="BB17" s="612"/>
      <c r="BC17" s="612"/>
      <c r="BD17" s="612"/>
      <c r="BE17" s="612"/>
      <c r="BF17" s="613"/>
      <c r="BG17" s="614" t="s">
        <v>122</v>
      </c>
      <c r="BH17" s="615"/>
      <c r="BI17" s="615"/>
      <c r="BJ17" s="615"/>
      <c r="BK17" s="615"/>
      <c r="BL17" s="615"/>
      <c r="BM17" s="615"/>
      <c r="BN17" s="616"/>
      <c r="BO17" s="650" t="s">
        <v>122</v>
      </c>
      <c r="BP17" s="650"/>
      <c r="BQ17" s="650"/>
      <c r="BR17" s="650"/>
      <c r="BS17" s="651" t="s">
        <v>122</v>
      </c>
      <c r="BT17" s="651"/>
      <c r="BU17" s="651"/>
      <c r="BV17" s="651"/>
      <c r="BW17" s="651"/>
      <c r="BX17" s="651"/>
      <c r="BY17" s="651"/>
      <c r="BZ17" s="651"/>
      <c r="CA17" s="651"/>
      <c r="CB17" s="682"/>
      <c r="CD17" s="611" t="s">
        <v>254</v>
      </c>
      <c r="CE17" s="612"/>
      <c r="CF17" s="612"/>
      <c r="CG17" s="612"/>
      <c r="CH17" s="612"/>
      <c r="CI17" s="612"/>
      <c r="CJ17" s="612"/>
      <c r="CK17" s="612"/>
      <c r="CL17" s="612"/>
      <c r="CM17" s="612"/>
      <c r="CN17" s="612"/>
      <c r="CO17" s="612"/>
      <c r="CP17" s="612"/>
      <c r="CQ17" s="613"/>
      <c r="CR17" s="614">
        <v>618950</v>
      </c>
      <c r="CS17" s="615"/>
      <c r="CT17" s="615"/>
      <c r="CU17" s="615"/>
      <c r="CV17" s="615"/>
      <c r="CW17" s="615"/>
      <c r="CX17" s="615"/>
      <c r="CY17" s="616"/>
      <c r="CZ17" s="650">
        <v>6.4</v>
      </c>
      <c r="DA17" s="650"/>
      <c r="DB17" s="650"/>
      <c r="DC17" s="650"/>
      <c r="DD17" s="620" t="s">
        <v>122</v>
      </c>
      <c r="DE17" s="615"/>
      <c r="DF17" s="615"/>
      <c r="DG17" s="615"/>
      <c r="DH17" s="615"/>
      <c r="DI17" s="615"/>
      <c r="DJ17" s="615"/>
      <c r="DK17" s="615"/>
      <c r="DL17" s="615"/>
      <c r="DM17" s="615"/>
      <c r="DN17" s="615"/>
      <c r="DO17" s="615"/>
      <c r="DP17" s="616"/>
      <c r="DQ17" s="620">
        <v>616130</v>
      </c>
      <c r="DR17" s="615"/>
      <c r="DS17" s="615"/>
      <c r="DT17" s="615"/>
      <c r="DU17" s="615"/>
      <c r="DV17" s="615"/>
      <c r="DW17" s="615"/>
      <c r="DX17" s="615"/>
      <c r="DY17" s="615"/>
      <c r="DZ17" s="615"/>
      <c r="EA17" s="615"/>
      <c r="EB17" s="615"/>
      <c r="EC17" s="649"/>
    </row>
    <row r="18" spans="2:133" ht="11.25" customHeight="1" x14ac:dyDescent="0.2">
      <c r="B18" s="611" t="s">
        <v>255</v>
      </c>
      <c r="C18" s="612"/>
      <c r="D18" s="612"/>
      <c r="E18" s="612"/>
      <c r="F18" s="612"/>
      <c r="G18" s="612"/>
      <c r="H18" s="612"/>
      <c r="I18" s="612"/>
      <c r="J18" s="612"/>
      <c r="K18" s="612"/>
      <c r="L18" s="612"/>
      <c r="M18" s="612"/>
      <c r="N18" s="612"/>
      <c r="O18" s="612"/>
      <c r="P18" s="612"/>
      <c r="Q18" s="613"/>
      <c r="R18" s="614">
        <v>56012</v>
      </c>
      <c r="S18" s="615"/>
      <c r="T18" s="615"/>
      <c r="U18" s="615"/>
      <c r="V18" s="615"/>
      <c r="W18" s="615"/>
      <c r="X18" s="615"/>
      <c r="Y18" s="616"/>
      <c r="Z18" s="650">
        <v>0.5</v>
      </c>
      <c r="AA18" s="650"/>
      <c r="AB18" s="650"/>
      <c r="AC18" s="650"/>
      <c r="AD18" s="651">
        <v>56012</v>
      </c>
      <c r="AE18" s="651"/>
      <c r="AF18" s="651"/>
      <c r="AG18" s="651"/>
      <c r="AH18" s="651"/>
      <c r="AI18" s="651"/>
      <c r="AJ18" s="651"/>
      <c r="AK18" s="651"/>
      <c r="AL18" s="617">
        <v>0.8</v>
      </c>
      <c r="AM18" s="618"/>
      <c r="AN18" s="618"/>
      <c r="AO18" s="652"/>
      <c r="AP18" s="611" t="s">
        <v>256</v>
      </c>
      <c r="AQ18" s="612"/>
      <c r="AR18" s="612"/>
      <c r="AS18" s="612"/>
      <c r="AT18" s="612"/>
      <c r="AU18" s="612"/>
      <c r="AV18" s="612"/>
      <c r="AW18" s="612"/>
      <c r="AX18" s="612"/>
      <c r="AY18" s="612"/>
      <c r="AZ18" s="612"/>
      <c r="BA18" s="612"/>
      <c r="BB18" s="612"/>
      <c r="BC18" s="612"/>
      <c r="BD18" s="612"/>
      <c r="BE18" s="612"/>
      <c r="BF18" s="613"/>
      <c r="BG18" s="614" t="s">
        <v>122</v>
      </c>
      <c r="BH18" s="615"/>
      <c r="BI18" s="615"/>
      <c r="BJ18" s="615"/>
      <c r="BK18" s="615"/>
      <c r="BL18" s="615"/>
      <c r="BM18" s="615"/>
      <c r="BN18" s="616"/>
      <c r="BO18" s="650" t="s">
        <v>122</v>
      </c>
      <c r="BP18" s="650"/>
      <c r="BQ18" s="650"/>
      <c r="BR18" s="650"/>
      <c r="BS18" s="651" t="s">
        <v>122</v>
      </c>
      <c r="BT18" s="651"/>
      <c r="BU18" s="651"/>
      <c r="BV18" s="651"/>
      <c r="BW18" s="651"/>
      <c r="BX18" s="651"/>
      <c r="BY18" s="651"/>
      <c r="BZ18" s="651"/>
      <c r="CA18" s="651"/>
      <c r="CB18" s="682"/>
      <c r="CD18" s="611" t="s">
        <v>257</v>
      </c>
      <c r="CE18" s="612"/>
      <c r="CF18" s="612"/>
      <c r="CG18" s="612"/>
      <c r="CH18" s="612"/>
      <c r="CI18" s="612"/>
      <c r="CJ18" s="612"/>
      <c r="CK18" s="612"/>
      <c r="CL18" s="612"/>
      <c r="CM18" s="612"/>
      <c r="CN18" s="612"/>
      <c r="CO18" s="612"/>
      <c r="CP18" s="612"/>
      <c r="CQ18" s="613"/>
      <c r="CR18" s="614" t="s">
        <v>122</v>
      </c>
      <c r="CS18" s="615"/>
      <c r="CT18" s="615"/>
      <c r="CU18" s="615"/>
      <c r="CV18" s="615"/>
      <c r="CW18" s="615"/>
      <c r="CX18" s="615"/>
      <c r="CY18" s="616"/>
      <c r="CZ18" s="650" t="s">
        <v>122</v>
      </c>
      <c r="DA18" s="650"/>
      <c r="DB18" s="650"/>
      <c r="DC18" s="650"/>
      <c r="DD18" s="620" t="s">
        <v>122</v>
      </c>
      <c r="DE18" s="615"/>
      <c r="DF18" s="615"/>
      <c r="DG18" s="615"/>
      <c r="DH18" s="615"/>
      <c r="DI18" s="615"/>
      <c r="DJ18" s="615"/>
      <c r="DK18" s="615"/>
      <c r="DL18" s="615"/>
      <c r="DM18" s="615"/>
      <c r="DN18" s="615"/>
      <c r="DO18" s="615"/>
      <c r="DP18" s="616"/>
      <c r="DQ18" s="620" t="s">
        <v>122</v>
      </c>
      <c r="DR18" s="615"/>
      <c r="DS18" s="615"/>
      <c r="DT18" s="615"/>
      <c r="DU18" s="615"/>
      <c r="DV18" s="615"/>
      <c r="DW18" s="615"/>
      <c r="DX18" s="615"/>
      <c r="DY18" s="615"/>
      <c r="DZ18" s="615"/>
      <c r="EA18" s="615"/>
      <c r="EB18" s="615"/>
      <c r="EC18" s="649"/>
    </row>
    <row r="19" spans="2:133" ht="11.25" customHeight="1" x14ac:dyDescent="0.2">
      <c r="B19" s="611" t="s">
        <v>258</v>
      </c>
      <c r="C19" s="612"/>
      <c r="D19" s="612"/>
      <c r="E19" s="612"/>
      <c r="F19" s="612"/>
      <c r="G19" s="612"/>
      <c r="H19" s="612"/>
      <c r="I19" s="612"/>
      <c r="J19" s="612"/>
      <c r="K19" s="612"/>
      <c r="L19" s="612"/>
      <c r="M19" s="612"/>
      <c r="N19" s="612"/>
      <c r="O19" s="612"/>
      <c r="P19" s="612"/>
      <c r="Q19" s="613"/>
      <c r="R19" s="614">
        <v>44403</v>
      </c>
      <c r="S19" s="615"/>
      <c r="T19" s="615"/>
      <c r="U19" s="615"/>
      <c r="V19" s="615"/>
      <c r="W19" s="615"/>
      <c r="X19" s="615"/>
      <c r="Y19" s="616"/>
      <c r="Z19" s="650">
        <v>0.4</v>
      </c>
      <c r="AA19" s="650"/>
      <c r="AB19" s="650"/>
      <c r="AC19" s="650"/>
      <c r="AD19" s="651">
        <v>44403</v>
      </c>
      <c r="AE19" s="651"/>
      <c r="AF19" s="651"/>
      <c r="AG19" s="651"/>
      <c r="AH19" s="651"/>
      <c r="AI19" s="651"/>
      <c r="AJ19" s="651"/>
      <c r="AK19" s="651"/>
      <c r="AL19" s="617">
        <v>0.7</v>
      </c>
      <c r="AM19" s="618"/>
      <c r="AN19" s="618"/>
      <c r="AO19" s="652"/>
      <c r="AP19" s="611" t="s">
        <v>259</v>
      </c>
      <c r="AQ19" s="612"/>
      <c r="AR19" s="612"/>
      <c r="AS19" s="612"/>
      <c r="AT19" s="612"/>
      <c r="AU19" s="612"/>
      <c r="AV19" s="612"/>
      <c r="AW19" s="612"/>
      <c r="AX19" s="612"/>
      <c r="AY19" s="612"/>
      <c r="AZ19" s="612"/>
      <c r="BA19" s="612"/>
      <c r="BB19" s="612"/>
      <c r="BC19" s="612"/>
      <c r="BD19" s="612"/>
      <c r="BE19" s="612"/>
      <c r="BF19" s="613"/>
      <c r="BG19" s="614" t="s">
        <v>122</v>
      </c>
      <c r="BH19" s="615"/>
      <c r="BI19" s="615"/>
      <c r="BJ19" s="615"/>
      <c r="BK19" s="615"/>
      <c r="BL19" s="615"/>
      <c r="BM19" s="615"/>
      <c r="BN19" s="616"/>
      <c r="BO19" s="650" t="s">
        <v>122</v>
      </c>
      <c r="BP19" s="650"/>
      <c r="BQ19" s="650"/>
      <c r="BR19" s="650"/>
      <c r="BS19" s="651" t="s">
        <v>122</v>
      </c>
      <c r="BT19" s="651"/>
      <c r="BU19" s="651"/>
      <c r="BV19" s="651"/>
      <c r="BW19" s="651"/>
      <c r="BX19" s="651"/>
      <c r="BY19" s="651"/>
      <c r="BZ19" s="651"/>
      <c r="CA19" s="651"/>
      <c r="CB19" s="682"/>
      <c r="CD19" s="611" t="s">
        <v>260</v>
      </c>
      <c r="CE19" s="612"/>
      <c r="CF19" s="612"/>
      <c r="CG19" s="612"/>
      <c r="CH19" s="612"/>
      <c r="CI19" s="612"/>
      <c r="CJ19" s="612"/>
      <c r="CK19" s="612"/>
      <c r="CL19" s="612"/>
      <c r="CM19" s="612"/>
      <c r="CN19" s="612"/>
      <c r="CO19" s="612"/>
      <c r="CP19" s="612"/>
      <c r="CQ19" s="613"/>
      <c r="CR19" s="614" t="s">
        <v>122</v>
      </c>
      <c r="CS19" s="615"/>
      <c r="CT19" s="615"/>
      <c r="CU19" s="615"/>
      <c r="CV19" s="615"/>
      <c r="CW19" s="615"/>
      <c r="CX19" s="615"/>
      <c r="CY19" s="616"/>
      <c r="CZ19" s="650" t="s">
        <v>122</v>
      </c>
      <c r="DA19" s="650"/>
      <c r="DB19" s="650"/>
      <c r="DC19" s="650"/>
      <c r="DD19" s="620" t="s">
        <v>122</v>
      </c>
      <c r="DE19" s="615"/>
      <c r="DF19" s="615"/>
      <c r="DG19" s="615"/>
      <c r="DH19" s="615"/>
      <c r="DI19" s="615"/>
      <c r="DJ19" s="615"/>
      <c r="DK19" s="615"/>
      <c r="DL19" s="615"/>
      <c r="DM19" s="615"/>
      <c r="DN19" s="615"/>
      <c r="DO19" s="615"/>
      <c r="DP19" s="616"/>
      <c r="DQ19" s="620" t="s">
        <v>122</v>
      </c>
      <c r="DR19" s="615"/>
      <c r="DS19" s="615"/>
      <c r="DT19" s="615"/>
      <c r="DU19" s="615"/>
      <c r="DV19" s="615"/>
      <c r="DW19" s="615"/>
      <c r="DX19" s="615"/>
      <c r="DY19" s="615"/>
      <c r="DZ19" s="615"/>
      <c r="EA19" s="615"/>
      <c r="EB19" s="615"/>
      <c r="EC19" s="649"/>
    </row>
    <row r="20" spans="2:133" ht="11.25" customHeight="1" x14ac:dyDescent="0.2">
      <c r="B20" s="683" t="s">
        <v>261</v>
      </c>
      <c r="C20" s="684"/>
      <c r="D20" s="684"/>
      <c r="E20" s="684"/>
      <c r="F20" s="684"/>
      <c r="G20" s="684"/>
      <c r="H20" s="684"/>
      <c r="I20" s="684"/>
      <c r="J20" s="684"/>
      <c r="K20" s="684"/>
      <c r="L20" s="684"/>
      <c r="M20" s="684"/>
      <c r="N20" s="684"/>
      <c r="O20" s="684"/>
      <c r="P20" s="684"/>
      <c r="Q20" s="685"/>
      <c r="R20" s="614">
        <v>11609</v>
      </c>
      <c r="S20" s="615"/>
      <c r="T20" s="615"/>
      <c r="U20" s="615"/>
      <c r="V20" s="615"/>
      <c r="W20" s="615"/>
      <c r="X20" s="615"/>
      <c r="Y20" s="616"/>
      <c r="Z20" s="650">
        <v>0.1</v>
      </c>
      <c r="AA20" s="650"/>
      <c r="AB20" s="650"/>
      <c r="AC20" s="650"/>
      <c r="AD20" s="651">
        <v>11609</v>
      </c>
      <c r="AE20" s="651"/>
      <c r="AF20" s="651"/>
      <c r="AG20" s="651"/>
      <c r="AH20" s="651"/>
      <c r="AI20" s="651"/>
      <c r="AJ20" s="651"/>
      <c r="AK20" s="651"/>
      <c r="AL20" s="617">
        <v>0.2</v>
      </c>
      <c r="AM20" s="618"/>
      <c r="AN20" s="618"/>
      <c r="AO20" s="652"/>
      <c r="AP20" s="611" t="s">
        <v>262</v>
      </c>
      <c r="AQ20" s="612"/>
      <c r="AR20" s="612"/>
      <c r="AS20" s="612"/>
      <c r="AT20" s="612"/>
      <c r="AU20" s="612"/>
      <c r="AV20" s="612"/>
      <c r="AW20" s="612"/>
      <c r="AX20" s="612"/>
      <c r="AY20" s="612"/>
      <c r="AZ20" s="612"/>
      <c r="BA20" s="612"/>
      <c r="BB20" s="612"/>
      <c r="BC20" s="612"/>
      <c r="BD20" s="612"/>
      <c r="BE20" s="612"/>
      <c r="BF20" s="613"/>
      <c r="BG20" s="614" t="s">
        <v>122</v>
      </c>
      <c r="BH20" s="615"/>
      <c r="BI20" s="615"/>
      <c r="BJ20" s="615"/>
      <c r="BK20" s="615"/>
      <c r="BL20" s="615"/>
      <c r="BM20" s="615"/>
      <c r="BN20" s="616"/>
      <c r="BO20" s="650" t="s">
        <v>122</v>
      </c>
      <c r="BP20" s="650"/>
      <c r="BQ20" s="650"/>
      <c r="BR20" s="650"/>
      <c r="BS20" s="651" t="s">
        <v>122</v>
      </c>
      <c r="BT20" s="651"/>
      <c r="BU20" s="651"/>
      <c r="BV20" s="651"/>
      <c r="BW20" s="651"/>
      <c r="BX20" s="651"/>
      <c r="BY20" s="651"/>
      <c r="BZ20" s="651"/>
      <c r="CA20" s="651"/>
      <c r="CB20" s="682"/>
      <c r="CD20" s="611" t="s">
        <v>263</v>
      </c>
      <c r="CE20" s="612"/>
      <c r="CF20" s="612"/>
      <c r="CG20" s="612"/>
      <c r="CH20" s="612"/>
      <c r="CI20" s="612"/>
      <c r="CJ20" s="612"/>
      <c r="CK20" s="612"/>
      <c r="CL20" s="612"/>
      <c r="CM20" s="612"/>
      <c r="CN20" s="612"/>
      <c r="CO20" s="612"/>
      <c r="CP20" s="612"/>
      <c r="CQ20" s="613"/>
      <c r="CR20" s="614">
        <v>9703138</v>
      </c>
      <c r="CS20" s="615"/>
      <c r="CT20" s="615"/>
      <c r="CU20" s="615"/>
      <c r="CV20" s="615"/>
      <c r="CW20" s="615"/>
      <c r="CX20" s="615"/>
      <c r="CY20" s="616"/>
      <c r="CZ20" s="650">
        <v>100</v>
      </c>
      <c r="DA20" s="650"/>
      <c r="DB20" s="650"/>
      <c r="DC20" s="650"/>
      <c r="DD20" s="620">
        <v>902684</v>
      </c>
      <c r="DE20" s="615"/>
      <c r="DF20" s="615"/>
      <c r="DG20" s="615"/>
      <c r="DH20" s="615"/>
      <c r="DI20" s="615"/>
      <c r="DJ20" s="615"/>
      <c r="DK20" s="615"/>
      <c r="DL20" s="615"/>
      <c r="DM20" s="615"/>
      <c r="DN20" s="615"/>
      <c r="DO20" s="615"/>
      <c r="DP20" s="616"/>
      <c r="DQ20" s="620">
        <v>7314312</v>
      </c>
      <c r="DR20" s="615"/>
      <c r="DS20" s="615"/>
      <c r="DT20" s="615"/>
      <c r="DU20" s="615"/>
      <c r="DV20" s="615"/>
      <c r="DW20" s="615"/>
      <c r="DX20" s="615"/>
      <c r="DY20" s="615"/>
      <c r="DZ20" s="615"/>
      <c r="EA20" s="615"/>
      <c r="EB20" s="615"/>
      <c r="EC20" s="649"/>
    </row>
    <row r="21" spans="2:133" ht="11.25" customHeight="1" x14ac:dyDescent="0.2">
      <c r="B21" s="611" t="s">
        <v>264</v>
      </c>
      <c r="C21" s="612"/>
      <c r="D21" s="612"/>
      <c r="E21" s="612"/>
      <c r="F21" s="612"/>
      <c r="G21" s="612"/>
      <c r="H21" s="612"/>
      <c r="I21" s="612"/>
      <c r="J21" s="612"/>
      <c r="K21" s="612"/>
      <c r="L21" s="612"/>
      <c r="M21" s="612"/>
      <c r="N21" s="612"/>
      <c r="O21" s="612"/>
      <c r="P21" s="612"/>
      <c r="Q21" s="613"/>
      <c r="R21" s="614">
        <v>1706544</v>
      </c>
      <c r="S21" s="615"/>
      <c r="T21" s="615"/>
      <c r="U21" s="615"/>
      <c r="V21" s="615"/>
      <c r="W21" s="615"/>
      <c r="X21" s="615"/>
      <c r="Y21" s="616"/>
      <c r="Z21" s="650">
        <v>16</v>
      </c>
      <c r="AA21" s="650"/>
      <c r="AB21" s="650"/>
      <c r="AC21" s="650"/>
      <c r="AD21" s="651">
        <v>1579695</v>
      </c>
      <c r="AE21" s="651"/>
      <c r="AF21" s="651"/>
      <c r="AG21" s="651"/>
      <c r="AH21" s="651"/>
      <c r="AI21" s="651"/>
      <c r="AJ21" s="651"/>
      <c r="AK21" s="651"/>
      <c r="AL21" s="617">
        <v>23.5</v>
      </c>
      <c r="AM21" s="618"/>
      <c r="AN21" s="618"/>
      <c r="AO21" s="652"/>
      <c r="AP21" s="611" t="s">
        <v>265</v>
      </c>
      <c r="AQ21" s="686"/>
      <c r="AR21" s="686"/>
      <c r="AS21" s="686"/>
      <c r="AT21" s="686"/>
      <c r="AU21" s="686"/>
      <c r="AV21" s="686"/>
      <c r="AW21" s="686"/>
      <c r="AX21" s="686"/>
      <c r="AY21" s="686"/>
      <c r="AZ21" s="686"/>
      <c r="BA21" s="686"/>
      <c r="BB21" s="686"/>
      <c r="BC21" s="686"/>
      <c r="BD21" s="686"/>
      <c r="BE21" s="686"/>
      <c r="BF21" s="687"/>
      <c r="BG21" s="614" t="s">
        <v>122</v>
      </c>
      <c r="BH21" s="615"/>
      <c r="BI21" s="615"/>
      <c r="BJ21" s="615"/>
      <c r="BK21" s="615"/>
      <c r="BL21" s="615"/>
      <c r="BM21" s="615"/>
      <c r="BN21" s="616"/>
      <c r="BO21" s="650" t="s">
        <v>122</v>
      </c>
      <c r="BP21" s="650"/>
      <c r="BQ21" s="650"/>
      <c r="BR21" s="650"/>
      <c r="BS21" s="651" t="s">
        <v>122</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11" t="s">
        <v>266</v>
      </c>
      <c r="C22" s="612"/>
      <c r="D22" s="612"/>
      <c r="E22" s="612"/>
      <c r="F22" s="612"/>
      <c r="G22" s="612"/>
      <c r="H22" s="612"/>
      <c r="I22" s="612"/>
      <c r="J22" s="612"/>
      <c r="K22" s="612"/>
      <c r="L22" s="612"/>
      <c r="M22" s="612"/>
      <c r="N22" s="612"/>
      <c r="O22" s="612"/>
      <c r="P22" s="612"/>
      <c r="Q22" s="613"/>
      <c r="R22" s="614">
        <v>1579695</v>
      </c>
      <c r="S22" s="615"/>
      <c r="T22" s="615"/>
      <c r="U22" s="615"/>
      <c r="V22" s="615"/>
      <c r="W22" s="615"/>
      <c r="X22" s="615"/>
      <c r="Y22" s="616"/>
      <c r="Z22" s="650">
        <v>14.8</v>
      </c>
      <c r="AA22" s="650"/>
      <c r="AB22" s="650"/>
      <c r="AC22" s="650"/>
      <c r="AD22" s="651">
        <v>1579695</v>
      </c>
      <c r="AE22" s="651"/>
      <c r="AF22" s="651"/>
      <c r="AG22" s="651"/>
      <c r="AH22" s="651"/>
      <c r="AI22" s="651"/>
      <c r="AJ22" s="651"/>
      <c r="AK22" s="651"/>
      <c r="AL22" s="617">
        <v>23.5</v>
      </c>
      <c r="AM22" s="618"/>
      <c r="AN22" s="618"/>
      <c r="AO22" s="652"/>
      <c r="AP22" s="611" t="s">
        <v>267</v>
      </c>
      <c r="AQ22" s="686"/>
      <c r="AR22" s="686"/>
      <c r="AS22" s="686"/>
      <c r="AT22" s="686"/>
      <c r="AU22" s="686"/>
      <c r="AV22" s="686"/>
      <c r="AW22" s="686"/>
      <c r="AX22" s="686"/>
      <c r="AY22" s="686"/>
      <c r="AZ22" s="686"/>
      <c r="BA22" s="686"/>
      <c r="BB22" s="686"/>
      <c r="BC22" s="686"/>
      <c r="BD22" s="686"/>
      <c r="BE22" s="686"/>
      <c r="BF22" s="687"/>
      <c r="BG22" s="614" t="s">
        <v>122</v>
      </c>
      <c r="BH22" s="615"/>
      <c r="BI22" s="615"/>
      <c r="BJ22" s="615"/>
      <c r="BK22" s="615"/>
      <c r="BL22" s="615"/>
      <c r="BM22" s="615"/>
      <c r="BN22" s="616"/>
      <c r="BO22" s="650" t="s">
        <v>122</v>
      </c>
      <c r="BP22" s="650"/>
      <c r="BQ22" s="650"/>
      <c r="BR22" s="650"/>
      <c r="BS22" s="651" t="s">
        <v>122</v>
      </c>
      <c r="BT22" s="651"/>
      <c r="BU22" s="651"/>
      <c r="BV22" s="651"/>
      <c r="BW22" s="651"/>
      <c r="BX22" s="651"/>
      <c r="BY22" s="651"/>
      <c r="BZ22" s="651"/>
      <c r="CA22" s="651"/>
      <c r="CB22" s="682"/>
      <c r="CD22" s="666" t="s">
        <v>268</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11" t="s">
        <v>269</v>
      </c>
      <c r="C23" s="612"/>
      <c r="D23" s="612"/>
      <c r="E23" s="612"/>
      <c r="F23" s="612"/>
      <c r="G23" s="612"/>
      <c r="H23" s="612"/>
      <c r="I23" s="612"/>
      <c r="J23" s="612"/>
      <c r="K23" s="612"/>
      <c r="L23" s="612"/>
      <c r="M23" s="612"/>
      <c r="N23" s="612"/>
      <c r="O23" s="612"/>
      <c r="P23" s="612"/>
      <c r="Q23" s="613"/>
      <c r="R23" s="614">
        <v>126849</v>
      </c>
      <c r="S23" s="615"/>
      <c r="T23" s="615"/>
      <c r="U23" s="615"/>
      <c r="V23" s="615"/>
      <c r="W23" s="615"/>
      <c r="X23" s="615"/>
      <c r="Y23" s="616"/>
      <c r="Z23" s="650">
        <v>1.2</v>
      </c>
      <c r="AA23" s="650"/>
      <c r="AB23" s="650"/>
      <c r="AC23" s="650"/>
      <c r="AD23" s="651" t="s">
        <v>122</v>
      </c>
      <c r="AE23" s="651"/>
      <c r="AF23" s="651"/>
      <c r="AG23" s="651"/>
      <c r="AH23" s="651"/>
      <c r="AI23" s="651"/>
      <c r="AJ23" s="651"/>
      <c r="AK23" s="651"/>
      <c r="AL23" s="617" t="s">
        <v>122</v>
      </c>
      <c r="AM23" s="618"/>
      <c r="AN23" s="618"/>
      <c r="AO23" s="652"/>
      <c r="AP23" s="611" t="s">
        <v>270</v>
      </c>
      <c r="AQ23" s="686"/>
      <c r="AR23" s="686"/>
      <c r="AS23" s="686"/>
      <c r="AT23" s="686"/>
      <c r="AU23" s="686"/>
      <c r="AV23" s="686"/>
      <c r="AW23" s="686"/>
      <c r="AX23" s="686"/>
      <c r="AY23" s="686"/>
      <c r="AZ23" s="686"/>
      <c r="BA23" s="686"/>
      <c r="BB23" s="686"/>
      <c r="BC23" s="686"/>
      <c r="BD23" s="686"/>
      <c r="BE23" s="686"/>
      <c r="BF23" s="687"/>
      <c r="BG23" s="614" t="s">
        <v>122</v>
      </c>
      <c r="BH23" s="615"/>
      <c r="BI23" s="615"/>
      <c r="BJ23" s="615"/>
      <c r="BK23" s="615"/>
      <c r="BL23" s="615"/>
      <c r="BM23" s="615"/>
      <c r="BN23" s="616"/>
      <c r="BO23" s="650" t="s">
        <v>122</v>
      </c>
      <c r="BP23" s="650"/>
      <c r="BQ23" s="650"/>
      <c r="BR23" s="650"/>
      <c r="BS23" s="651" t="s">
        <v>122</v>
      </c>
      <c r="BT23" s="651"/>
      <c r="BU23" s="651"/>
      <c r="BV23" s="651"/>
      <c r="BW23" s="651"/>
      <c r="BX23" s="651"/>
      <c r="BY23" s="651"/>
      <c r="BZ23" s="651"/>
      <c r="CA23" s="651"/>
      <c r="CB23" s="682"/>
      <c r="CD23" s="666" t="s">
        <v>210</v>
      </c>
      <c r="CE23" s="667"/>
      <c r="CF23" s="667"/>
      <c r="CG23" s="667"/>
      <c r="CH23" s="667"/>
      <c r="CI23" s="667"/>
      <c r="CJ23" s="667"/>
      <c r="CK23" s="667"/>
      <c r="CL23" s="667"/>
      <c r="CM23" s="667"/>
      <c r="CN23" s="667"/>
      <c r="CO23" s="667"/>
      <c r="CP23" s="667"/>
      <c r="CQ23" s="668"/>
      <c r="CR23" s="666" t="s">
        <v>271</v>
      </c>
      <c r="CS23" s="667"/>
      <c r="CT23" s="667"/>
      <c r="CU23" s="667"/>
      <c r="CV23" s="667"/>
      <c r="CW23" s="667"/>
      <c r="CX23" s="667"/>
      <c r="CY23" s="668"/>
      <c r="CZ23" s="666" t="s">
        <v>272</v>
      </c>
      <c r="DA23" s="667"/>
      <c r="DB23" s="667"/>
      <c r="DC23" s="668"/>
      <c r="DD23" s="666" t="s">
        <v>273</v>
      </c>
      <c r="DE23" s="667"/>
      <c r="DF23" s="667"/>
      <c r="DG23" s="667"/>
      <c r="DH23" s="667"/>
      <c r="DI23" s="667"/>
      <c r="DJ23" s="667"/>
      <c r="DK23" s="668"/>
      <c r="DL23" s="698" t="s">
        <v>274</v>
      </c>
      <c r="DM23" s="699"/>
      <c r="DN23" s="699"/>
      <c r="DO23" s="699"/>
      <c r="DP23" s="699"/>
      <c r="DQ23" s="699"/>
      <c r="DR23" s="699"/>
      <c r="DS23" s="699"/>
      <c r="DT23" s="699"/>
      <c r="DU23" s="699"/>
      <c r="DV23" s="700"/>
      <c r="DW23" s="666" t="s">
        <v>275</v>
      </c>
      <c r="DX23" s="667"/>
      <c r="DY23" s="667"/>
      <c r="DZ23" s="667"/>
      <c r="EA23" s="667"/>
      <c r="EB23" s="667"/>
      <c r="EC23" s="668"/>
    </row>
    <row r="24" spans="2:133" ht="11.25" customHeight="1" x14ac:dyDescent="0.2">
      <c r="B24" s="611" t="s">
        <v>276</v>
      </c>
      <c r="C24" s="612"/>
      <c r="D24" s="612"/>
      <c r="E24" s="612"/>
      <c r="F24" s="612"/>
      <c r="G24" s="612"/>
      <c r="H24" s="612"/>
      <c r="I24" s="612"/>
      <c r="J24" s="612"/>
      <c r="K24" s="612"/>
      <c r="L24" s="612"/>
      <c r="M24" s="612"/>
      <c r="N24" s="612"/>
      <c r="O24" s="612"/>
      <c r="P24" s="612"/>
      <c r="Q24" s="613"/>
      <c r="R24" s="614" t="s">
        <v>122</v>
      </c>
      <c r="S24" s="615"/>
      <c r="T24" s="615"/>
      <c r="U24" s="615"/>
      <c r="V24" s="615"/>
      <c r="W24" s="615"/>
      <c r="X24" s="615"/>
      <c r="Y24" s="616"/>
      <c r="Z24" s="650" t="s">
        <v>122</v>
      </c>
      <c r="AA24" s="650"/>
      <c r="AB24" s="650"/>
      <c r="AC24" s="650"/>
      <c r="AD24" s="651" t="s">
        <v>122</v>
      </c>
      <c r="AE24" s="651"/>
      <c r="AF24" s="651"/>
      <c r="AG24" s="651"/>
      <c r="AH24" s="651"/>
      <c r="AI24" s="651"/>
      <c r="AJ24" s="651"/>
      <c r="AK24" s="651"/>
      <c r="AL24" s="617" t="s">
        <v>122</v>
      </c>
      <c r="AM24" s="618"/>
      <c r="AN24" s="618"/>
      <c r="AO24" s="652"/>
      <c r="AP24" s="611" t="s">
        <v>277</v>
      </c>
      <c r="AQ24" s="686"/>
      <c r="AR24" s="686"/>
      <c r="AS24" s="686"/>
      <c r="AT24" s="686"/>
      <c r="AU24" s="686"/>
      <c r="AV24" s="686"/>
      <c r="AW24" s="686"/>
      <c r="AX24" s="686"/>
      <c r="AY24" s="686"/>
      <c r="AZ24" s="686"/>
      <c r="BA24" s="686"/>
      <c r="BB24" s="686"/>
      <c r="BC24" s="686"/>
      <c r="BD24" s="686"/>
      <c r="BE24" s="686"/>
      <c r="BF24" s="687"/>
      <c r="BG24" s="614" t="s">
        <v>122</v>
      </c>
      <c r="BH24" s="615"/>
      <c r="BI24" s="615"/>
      <c r="BJ24" s="615"/>
      <c r="BK24" s="615"/>
      <c r="BL24" s="615"/>
      <c r="BM24" s="615"/>
      <c r="BN24" s="616"/>
      <c r="BO24" s="650" t="s">
        <v>122</v>
      </c>
      <c r="BP24" s="650"/>
      <c r="BQ24" s="650"/>
      <c r="BR24" s="650"/>
      <c r="BS24" s="651" t="s">
        <v>122</v>
      </c>
      <c r="BT24" s="651"/>
      <c r="BU24" s="651"/>
      <c r="BV24" s="651"/>
      <c r="BW24" s="651"/>
      <c r="BX24" s="651"/>
      <c r="BY24" s="651"/>
      <c r="BZ24" s="651"/>
      <c r="CA24" s="651"/>
      <c r="CB24" s="682"/>
      <c r="CD24" s="663" t="s">
        <v>278</v>
      </c>
      <c r="CE24" s="664"/>
      <c r="CF24" s="664"/>
      <c r="CG24" s="664"/>
      <c r="CH24" s="664"/>
      <c r="CI24" s="664"/>
      <c r="CJ24" s="664"/>
      <c r="CK24" s="664"/>
      <c r="CL24" s="664"/>
      <c r="CM24" s="664"/>
      <c r="CN24" s="664"/>
      <c r="CO24" s="664"/>
      <c r="CP24" s="664"/>
      <c r="CQ24" s="665"/>
      <c r="CR24" s="660">
        <v>4396025</v>
      </c>
      <c r="CS24" s="661"/>
      <c r="CT24" s="661"/>
      <c r="CU24" s="661"/>
      <c r="CV24" s="661"/>
      <c r="CW24" s="661"/>
      <c r="CX24" s="661"/>
      <c r="CY24" s="689"/>
      <c r="CZ24" s="690">
        <v>45.3</v>
      </c>
      <c r="DA24" s="673"/>
      <c r="DB24" s="673"/>
      <c r="DC24" s="692"/>
      <c r="DD24" s="688">
        <v>3220696</v>
      </c>
      <c r="DE24" s="661"/>
      <c r="DF24" s="661"/>
      <c r="DG24" s="661"/>
      <c r="DH24" s="661"/>
      <c r="DI24" s="661"/>
      <c r="DJ24" s="661"/>
      <c r="DK24" s="689"/>
      <c r="DL24" s="688">
        <v>3057332</v>
      </c>
      <c r="DM24" s="661"/>
      <c r="DN24" s="661"/>
      <c r="DO24" s="661"/>
      <c r="DP24" s="661"/>
      <c r="DQ24" s="661"/>
      <c r="DR24" s="661"/>
      <c r="DS24" s="661"/>
      <c r="DT24" s="661"/>
      <c r="DU24" s="661"/>
      <c r="DV24" s="689"/>
      <c r="DW24" s="690">
        <v>45</v>
      </c>
      <c r="DX24" s="673"/>
      <c r="DY24" s="673"/>
      <c r="DZ24" s="673"/>
      <c r="EA24" s="673"/>
      <c r="EB24" s="673"/>
      <c r="EC24" s="691"/>
    </row>
    <row r="25" spans="2:133" ht="11.25" customHeight="1" x14ac:dyDescent="0.2">
      <c r="B25" s="611" t="s">
        <v>279</v>
      </c>
      <c r="C25" s="612"/>
      <c r="D25" s="612"/>
      <c r="E25" s="612"/>
      <c r="F25" s="612"/>
      <c r="G25" s="612"/>
      <c r="H25" s="612"/>
      <c r="I25" s="612"/>
      <c r="J25" s="612"/>
      <c r="K25" s="612"/>
      <c r="L25" s="612"/>
      <c r="M25" s="612"/>
      <c r="N25" s="612"/>
      <c r="O25" s="612"/>
      <c r="P25" s="612"/>
      <c r="Q25" s="613"/>
      <c r="R25" s="614">
        <v>6843769</v>
      </c>
      <c r="S25" s="615"/>
      <c r="T25" s="615"/>
      <c r="U25" s="615"/>
      <c r="V25" s="615"/>
      <c r="W25" s="615"/>
      <c r="X25" s="615"/>
      <c r="Y25" s="616"/>
      <c r="Z25" s="650">
        <v>64.2</v>
      </c>
      <c r="AA25" s="650"/>
      <c r="AB25" s="650"/>
      <c r="AC25" s="650"/>
      <c r="AD25" s="651">
        <v>6716920</v>
      </c>
      <c r="AE25" s="651"/>
      <c r="AF25" s="651"/>
      <c r="AG25" s="651"/>
      <c r="AH25" s="651"/>
      <c r="AI25" s="651"/>
      <c r="AJ25" s="651"/>
      <c r="AK25" s="651"/>
      <c r="AL25" s="617">
        <v>99.8</v>
      </c>
      <c r="AM25" s="618"/>
      <c r="AN25" s="618"/>
      <c r="AO25" s="652"/>
      <c r="AP25" s="611" t="s">
        <v>280</v>
      </c>
      <c r="AQ25" s="686"/>
      <c r="AR25" s="686"/>
      <c r="AS25" s="686"/>
      <c r="AT25" s="686"/>
      <c r="AU25" s="686"/>
      <c r="AV25" s="686"/>
      <c r="AW25" s="686"/>
      <c r="AX25" s="686"/>
      <c r="AY25" s="686"/>
      <c r="AZ25" s="686"/>
      <c r="BA25" s="686"/>
      <c r="BB25" s="686"/>
      <c r="BC25" s="686"/>
      <c r="BD25" s="686"/>
      <c r="BE25" s="686"/>
      <c r="BF25" s="687"/>
      <c r="BG25" s="614" t="s">
        <v>122</v>
      </c>
      <c r="BH25" s="615"/>
      <c r="BI25" s="615"/>
      <c r="BJ25" s="615"/>
      <c r="BK25" s="615"/>
      <c r="BL25" s="615"/>
      <c r="BM25" s="615"/>
      <c r="BN25" s="616"/>
      <c r="BO25" s="650" t="s">
        <v>122</v>
      </c>
      <c r="BP25" s="650"/>
      <c r="BQ25" s="650"/>
      <c r="BR25" s="650"/>
      <c r="BS25" s="651" t="s">
        <v>122</v>
      </c>
      <c r="BT25" s="651"/>
      <c r="BU25" s="651"/>
      <c r="BV25" s="651"/>
      <c r="BW25" s="651"/>
      <c r="BX25" s="651"/>
      <c r="BY25" s="651"/>
      <c r="BZ25" s="651"/>
      <c r="CA25" s="651"/>
      <c r="CB25" s="682"/>
      <c r="CD25" s="611" t="s">
        <v>281</v>
      </c>
      <c r="CE25" s="612"/>
      <c r="CF25" s="612"/>
      <c r="CG25" s="612"/>
      <c r="CH25" s="612"/>
      <c r="CI25" s="612"/>
      <c r="CJ25" s="612"/>
      <c r="CK25" s="612"/>
      <c r="CL25" s="612"/>
      <c r="CM25" s="612"/>
      <c r="CN25" s="612"/>
      <c r="CO25" s="612"/>
      <c r="CP25" s="612"/>
      <c r="CQ25" s="613"/>
      <c r="CR25" s="614">
        <v>2120374</v>
      </c>
      <c r="CS25" s="623"/>
      <c r="CT25" s="623"/>
      <c r="CU25" s="623"/>
      <c r="CV25" s="623"/>
      <c r="CW25" s="623"/>
      <c r="CX25" s="623"/>
      <c r="CY25" s="624"/>
      <c r="CZ25" s="617">
        <v>21.9</v>
      </c>
      <c r="DA25" s="625"/>
      <c r="DB25" s="625"/>
      <c r="DC25" s="626"/>
      <c r="DD25" s="620">
        <v>2010942</v>
      </c>
      <c r="DE25" s="623"/>
      <c r="DF25" s="623"/>
      <c r="DG25" s="623"/>
      <c r="DH25" s="623"/>
      <c r="DI25" s="623"/>
      <c r="DJ25" s="623"/>
      <c r="DK25" s="624"/>
      <c r="DL25" s="620">
        <v>2000956</v>
      </c>
      <c r="DM25" s="623"/>
      <c r="DN25" s="623"/>
      <c r="DO25" s="623"/>
      <c r="DP25" s="623"/>
      <c r="DQ25" s="623"/>
      <c r="DR25" s="623"/>
      <c r="DS25" s="623"/>
      <c r="DT25" s="623"/>
      <c r="DU25" s="623"/>
      <c r="DV25" s="624"/>
      <c r="DW25" s="617">
        <v>29.5</v>
      </c>
      <c r="DX25" s="625"/>
      <c r="DY25" s="625"/>
      <c r="DZ25" s="625"/>
      <c r="EA25" s="625"/>
      <c r="EB25" s="625"/>
      <c r="EC25" s="639"/>
    </row>
    <row r="26" spans="2:133" ht="11.25" customHeight="1" x14ac:dyDescent="0.2">
      <c r="B26" s="611" t="s">
        <v>282</v>
      </c>
      <c r="C26" s="612"/>
      <c r="D26" s="612"/>
      <c r="E26" s="612"/>
      <c r="F26" s="612"/>
      <c r="G26" s="612"/>
      <c r="H26" s="612"/>
      <c r="I26" s="612"/>
      <c r="J26" s="612"/>
      <c r="K26" s="612"/>
      <c r="L26" s="612"/>
      <c r="M26" s="612"/>
      <c r="N26" s="612"/>
      <c r="O26" s="612"/>
      <c r="P26" s="612"/>
      <c r="Q26" s="613"/>
      <c r="R26" s="614">
        <v>2147</v>
      </c>
      <c r="S26" s="615"/>
      <c r="T26" s="615"/>
      <c r="U26" s="615"/>
      <c r="V26" s="615"/>
      <c r="W26" s="615"/>
      <c r="X26" s="615"/>
      <c r="Y26" s="616"/>
      <c r="Z26" s="650">
        <v>0</v>
      </c>
      <c r="AA26" s="650"/>
      <c r="AB26" s="650"/>
      <c r="AC26" s="650"/>
      <c r="AD26" s="651">
        <v>2147</v>
      </c>
      <c r="AE26" s="651"/>
      <c r="AF26" s="651"/>
      <c r="AG26" s="651"/>
      <c r="AH26" s="651"/>
      <c r="AI26" s="651"/>
      <c r="AJ26" s="651"/>
      <c r="AK26" s="651"/>
      <c r="AL26" s="617">
        <v>0</v>
      </c>
      <c r="AM26" s="618"/>
      <c r="AN26" s="618"/>
      <c r="AO26" s="652"/>
      <c r="AP26" s="611" t="s">
        <v>283</v>
      </c>
      <c r="AQ26" s="686"/>
      <c r="AR26" s="686"/>
      <c r="AS26" s="686"/>
      <c r="AT26" s="686"/>
      <c r="AU26" s="686"/>
      <c r="AV26" s="686"/>
      <c r="AW26" s="686"/>
      <c r="AX26" s="686"/>
      <c r="AY26" s="686"/>
      <c r="AZ26" s="686"/>
      <c r="BA26" s="686"/>
      <c r="BB26" s="686"/>
      <c r="BC26" s="686"/>
      <c r="BD26" s="686"/>
      <c r="BE26" s="686"/>
      <c r="BF26" s="687"/>
      <c r="BG26" s="614" t="s">
        <v>122</v>
      </c>
      <c r="BH26" s="615"/>
      <c r="BI26" s="615"/>
      <c r="BJ26" s="615"/>
      <c r="BK26" s="615"/>
      <c r="BL26" s="615"/>
      <c r="BM26" s="615"/>
      <c r="BN26" s="616"/>
      <c r="BO26" s="650" t="s">
        <v>122</v>
      </c>
      <c r="BP26" s="650"/>
      <c r="BQ26" s="650"/>
      <c r="BR26" s="650"/>
      <c r="BS26" s="651" t="s">
        <v>122</v>
      </c>
      <c r="BT26" s="651"/>
      <c r="BU26" s="651"/>
      <c r="BV26" s="651"/>
      <c r="BW26" s="651"/>
      <c r="BX26" s="651"/>
      <c r="BY26" s="651"/>
      <c r="BZ26" s="651"/>
      <c r="CA26" s="651"/>
      <c r="CB26" s="682"/>
      <c r="CD26" s="611" t="s">
        <v>284</v>
      </c>
      <c r="CE26" s="612"/>
      <c r="CF26" s="612"/>
      <c r="CG26" s="612"/>
      <c r="CH26" s="612"/>
      <c r="CI26" s="612"/>
      <c r="CJ26" s="612"/>
      <c r="CK26" s="612"/>
      <c r="CL26" s="612"/>
      <c r="CM26" s="612"/>
      <c r="CN26" s="612"/>
      <c r="CO26" s="612"/>
      <c r="CP26" s="612"/>
      <c r="CQ26" s="613"/>
      <c r="CR26" s="614">
        <v>1204851</v>
      </c>
      <c r="CS26" s="615"/>
      <c r="CT26" s="615"/>
      <c r="CU26" s="615"/>
      <c r="CV26" s="615"/>
      <c r="CW26" s="615"/>
      <c r="CX26" s="615"/>
      <c r="CY26" s="616"/>
      <c r="CZ26" s="617">
        <v>12.4</v>
      </c>
      <c r="DA26" s="625"/>
      <c r="DB26" s="625"/>
      <c r="DC26" s="626"/>
      <c r="DD26" s="620">
        <v>1095419</v>
      </c>
      <c r="DE26" s="615"/>
      <c r="DF26" s="615"/>
      <c r="DG26" s="615"/>
      <c r="DH26" s="615"/>
      <c r="DI26" s="615"/>
      <c r="DJ26" s="615"/>
      <c r="DK26" s="616"/>
      <c r="DL26" s="620" t="s">
        <v>122</v>
      </c>
      <c r="DM26" s="615"/>
      <c r="DN26" s="615"/>
      <c r="DO26" s="615"/>
      <c r="DP26" s="615"/>
      <c r="DQ26" s="615"/>
      <c r="DR26" s="615"/>
      <c r="DS26" s="615"/>
      <c r="DT26" s="615"/>
      <c r="DU26" s="615"/>
      <c r="DV26" s="616"/>
      <c r="DW26" s="617" t="s">
        <v>122</v>
      </c>
      <c r="DX26" s="625"/>
      <c r="DY26" s="625"/>
      <c r="DZ26" s="625"/>
      <c r="EA26" s="625"/>
      <c r="EB26" s="625"/>
      <c r="EC26" s="639"/>
    </row>
    <row r="27" spans="2:133" ht="11.25" customHeight="1" x14ac:dyDescent="0.2">
      <c r="B27" s="611" t="s">
        <v>285</v>
      </c>
      <c r="C27" s="612"/>
      <c r="D27" s="612"/>
      <c r="E27" s="612"/>
      <c r="F27" s="612"/>
      <c r="G27" s="612"/>
      <c r="H27" s="612"/>
      <c r="I27" s="612"/>
      <c r="J27" s="612"/>
      <c r="K27" s="612"/>
      <c r="L27" s="612"/>
      <c r="M27" s="612"/>
      <c r="N27" s="612"/>
      <c r="O27" s="612"/>
      <c r="P27" s="612"/>
      <c r="Q27" s="613"/>
      <c r="R27" s="614">
        <v>2600</v>
      </c>
      <c r="S27" s="615"/>
      <c r="T27" s="615"/>
      <c r="U27" s="615"/>
      <c r="V27" s="615"/>
      <c r="W27" s="615"/>
      <c r="X27" s="615"/>
      <c r="Y27" s="616"/>
      <c r="Z27" s="650">
        <v>0</v>
      </c>
      <c r="AA27" s="650"/>
      <c r="AB27" s="650"/>
      <c r="AC27" s="650"/>
      <c r="AD27" s="651" t="s">
        <v>122</v>
      </c>
      <c r="AE27" s="651"/>
      <c r="AF27" s="651"/>
      <c r="AG27" s="651"/>
      <c r="AH27" s="651"/>
      <c r="AI27" s="651"/>
      <c r="AJ27" s="651"/>
      <c r="AK27" s="651"/>
      <c r="AL27" s="617" t="s">
        <v>122</v>
      </c>
      <c r="AM27" s="618"/>
      <c r="AN27" s="618"/>
      <c r="AO27" s="652"/>
      <c r="AP27" s="611" t="s">
        <v>286</v>
      </c>
      <c r="AQ27" s="612"/>
      <c r="AR27" s="612"/>
      <c r="AS27" s="612"/>
      <c r="AT27" s="612"/>
      <c r="AU27" s="612"/>
      <c r="AV27" s="612"/>
      <c r="AW27" s="612"/>
      <c r="AX27" s="612"/>
      <c r="AY27" s="612"/>
      <c r="AZ27" s="612"/>
      <c r="BA27" s="612"/>
      <c r="BB27" s="612"/>
      <c r="BC27" s="612"/>
      <c r="BD27" s="612"/>
      <c r="BE27" s="612"/>
      <c r="BF27" s="613"/>
      <c r="BG27" s="614">
        <v>4154221</v>
      </c>
      <c r="BH27" s="615"/>
      <c r="BI27" s="615"/>
      <c r="BJ27" s="615"/>
      <c r="BK27" s="615"/>
      <c r="BL27" s="615"/>
      <c r="BM27" s="615"/>
      <c r="BN27" s="616"/>
      <c r="BO27" s="650">
        <v>100</v>
      </c>
      <c r="BP27" s="650"/>
      <c r="BQ27" s="650"/>
      <c r="BR27" s="650"/>
      <c r="BS27" s="651" t="s">
        <v>122</v>
      </c>
      <c r="BT27" s="651"/>
      <c r="BU27" s="651"/>
      <c r="BV27" s="651"/>
      <c r="BW27" s="651"/>
      <c r="BX27" s="651"/>
      <c r="BY27" s="651"/>
      <c r="BZ27" s="651"/>
      <c r="CA27" s="651"/>
      <c r="CB27" s="682"/>
      <c r="CD27" s="611" t="s">
        <v>287</v>
      </c>
      <c r="CE27" s="612"/>
      <c r="CF27" s="612"/>
      <c r="CG27" s="612"/>
      <c r="CH27" s="612"/>
      <c r="CI27" s="612"/>
      <c r="CJ27" s="612"/>
      <c r="CK27" s="612"/>
      <c r="CL27" s="612"/>
      <c r="CM27" s="612"/>
      <c r="CN27" s="612"/>
      <c r="CO27" s="612"/>
      <c r="CP27" s="612"/>
      <c r="CQ27" s="613"/>
      <c r="CR27" s="614">
        <v>1656701</v>
      </c>
      <c r="CS27" s="623"/>
      <c r="CT27" s="623"/>
      <c r="CU27" s="623"/>
      <c r="CV27" s="623"/>
      <c r="CW27" s="623"/>
      <c r="CX27" s="623"/>
      <c r="CY27" s="624"/>
      <c r="CZ27" s="617">
        <v>17.100000000000001</v>
      </c>
      <c r="DA27" s="625"/>
      <c r="DB27" s="625"/>
      <c r="DC27" s="626"/>
      <c r="DD27" s="620">
        <v>593624</v>
      </c>
      <c r="DE27" s="623"/>
      <c r="DF27" s="623"/>
      <c r="DG27" s="623"/>
      <c r="DH27" s="623"/>
      <c r="DI27" s="623"/>
      <c r="DJ27" s="623"/>
      <c r="DK27" s="624"/>
      <c r="DL27" s="620">
        <v>440246</v>
      </c>
      <c r="DM27" s="623"/>
      <c r="DN27" s="623"/>
      <c r="DO27" s="623"/>
      <c r="DP27" s="623"/>
      <c r="DQ27" s="623"/>
      <c r="DR27" s="623"/>
      <c r="DS27" s="623"/>
      <c r="DT27" s="623"/>
      <c r="DU27" s="623"/>
      <c r="DV27" s="624"/>
      <c r="DW27" s="617">
        <v>6.5</v>
      </c>
      <c r="DX27" s="625"/>
      <c r="DY27" s="625"/>
      <c r="DZ27" s="625"/>
      <c r="EA27" s="625"/>
      <c r="EB27" s="625"/>
      <c r="EC27" s="639"/>
    </row>
    <row r="28" spans="2:133" ht="11.25" customHeight="1" x14ac:dyDescent="0.2">
      <c r="B28" s="611" t="s">
        <v>288</v>
      </c>
      <c r="C28" s="612"/>
      <c r="D28" s="612"/>
      <c r="E28" s="612"/>
      <c r="F28" s="612"/>
      <c r="G28" s="612"/>
      <c r="H28" s="612"/>
      <c r="I28" s="612"/>
      <c r="J28" s="612"/>
      <c r="K28" s="612"/>
      <c r="L28" s="612"/>
      <c r="M28" s="612"/>
      <c r="N28" s="612"/>
      <c r="O28" s="612"/>
      <c r="P28" s="612"/>
      <c r="Q28" s="613"/>
      <c r="R28" s="614">
        <v>123382</v>
      </c>
      <c r="S28" s="615"/>
      <c r="T28" s="615"/>
      <c r="U28" s="615"/>
      <c r="V28" s="615"/>
      <c r="W28" s="615"/>
      <c r="X28" s="615"/>
      <c r="Y28" s="616"/>
      <c r="Z28" s="650">
        <v>1.2</v>
      </c>
      <c r="AA28" s="650"/>
      <c r="AB28" s="650"/>
      <c r="AC28" s="650"/>
      <c r="AD28" s="651">
        <v>3395</v>
      </c>
      <c r="AE28" s="651"/>
      <c r="AF28" s="651"/>
      <c r="AG28" s="651"/>
      <c r="AH28" s="651"/>
      <c r="AI28" s="651"/>
      <c r="AJ28" s="651"/>
      <c r="AK28" s="651"/>
      <c r="AL28" s="617">
        <v>0.1</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289</v>
      </c>
      <c r="CE28" s="612"/>
      <c r="CF28" s="612"/>
      <c r="CG28" s="612"/>
      <c r="CH28" s="612"/>
      <c r="CI28" s="612"/>
      <c r="CJ28" s="612"/>
      <c r="CK28" s="612"/>
      <c r="CL28" s="612"/>
      <c r="CM28" s="612"/>
      <c r="CN28" s="612"/>
      <c r="CO28" s="612"/>
      <c r="CP28" s="612"/>
      <c r="CQ28" s="613"/>
      <c r="CR28" s="614">
        <v>618950</v>
      </c>
      <c r="CS28" s="615"/>
      <c r="CT28" s="615"/>
      <c r="CU28" s="615"/>
      <c r="CV28" s="615"/>
      <c r="CW28" s="615"/>
      <c r="CX28" s="615"/>
      <c r="CY28" s="616"/>
      <c r="CZ28" s="617">
        <v>6.4</v>
      </c>
      <c r="DA28" s="625"/>
      <c r="DB28" s="625"/>
      <c r="DC28" s="626"/>
      <c r="DD28" s="620">
        <v>616130</v>
      </c>
      <c r="DE28" s="615"/>
      <c r="DF28" s="615"/>
      <c r="DG28" s="615"/>
      <c r="DH28" s="615"/>
      <c r="DI28" s="615"/>
      <c r="DJ28" s="615"/>
      <c r="DK28" s="616"/>
      <c r="DL28" s="620">
        <v>616130</v>
      </c>
      <c r="DM28" s="615"/>
      <c r="DN28" s="615"/>
      <c r="DO28" s="615"/>
      <c r="DP28" s="615"/>
      <c r="DQ28" s="615"/>
      <c r="DR28" s="615"/>
      <c r="DS28" s="615"/>
      <c r="DT28" s="615"/>
      <c r="DU28" s="615"/>
      <c r="DV28" s="616"/>
      <c r="DW28" s="617">
        <v>9.1</v>
      </c>
      <c r="DX28" s="625"/>
      <c r="DY28" s="625"/>
      <c r="DZ28" s="625"/>
      <c r="EA28" s="625"/>
      <c r="EB28" s="625"/>
      <c r="EC28" s="639"/>
    </row>
    <row r="29" spans="2:133" ht="11.25" customHeight="1" x14ac:dyDescent="0.2">
      <c r="B29" s="611" t="s">
        <v>290</v>
      </c>
      <c r="C29" s="612"/>
      <c r="D29" s="612"/>
      <c r="E29" s="612"/>
      <c r="F29" s="612"/>
      <c r="G29" s="612"/>
      <c r="H29" s="612"/>
      <c r="I29" s="612"/>
      <c r="J29" s="612"/>
      <c r="K29" s="612"/>
      <c r="L29" s="612"/>
      <c r="M29" s="612"/>
      <c r="N29" s="612"/>
      <c r="O29" s="612"/>
      <c r="P29" s="612"/>
      <c r="Q29" s="613"/>
      <c r="R29" s="614">
        <v>32372</v>
      </c>
      <c r="S29" s="615"/>
      <c r="T29" s="615"/>
      <c r="U29" s="615"/>
      <c r="V29" s="615"/>
      <c r="W29" s="615"/>
      <c r="X29" s="615"/>
      <c r="Y29" s="616"/>
      <c r="Z29" s="650">
        <v>0.3</v>
      </c>
      <c r="AA29" s="650"/>
      <c r="AB29" s="650"/>
      <c r="AC29" s="650"/>
      <c r="AD29" s="651" t="s">
        <v>122</v>
      </c>
      <c r="AE29" s="651"/>
      <c r="AF29" s="651"/>
      <c r="AG29" s="651"/>
      <c r="AH29" s="651"/>
      <c r="AI29" s="651"/>
      <c r="AJ29" s="651"/>
      <c r="AK29" s="651"/>
      <c r="AL29" s="617" t="s">
        <v>122</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291</v>
      </c>
      <c r="CE29" s="628"/>
      <c r="CF29" s="611" t="s">
        <v>66</v>
      </c>
      <c r="CG29" s="612"/>
      <c r="CH29" s="612"/>
      <c r="CI29" s="612"/>
      <c r="CJ29" s="612"/>
      <c r="CK29" s="612"/>
      <c r="CL29" s="612"/>
      <c r="CM29" s="612"/>
      <c r="CN29" s="612"/>
      <c r="CO29" s="612"/>
      <c r="CP29" s="612"/>
      <c r="CQ29" s="613"/>
      <c r="CR29" s="614">
        <v>618950</v>
      </c>
      <c r="CS29" s="623"/>
      <c r="CT29" s="623"/>
      <c r="CU29" s="623"/>
      <c r="CV29" s="623"/>
      <c r="CW29" s="623"/>
      <c r="CX29" s="623"/>
      <c r="CY29" s="624"/>
      <c r="CZ29" s="617">
        <v>6.4</v>
      </c>
      <c r="DA29" s="625"/>
      <c r="DB29" s="625"/>
      <c r="DC29" s="626"/>
      <c r="DD29" s="620">
        <v>616130</v>
      </c>
      <c r="DE29" s="623"/>
      <c r="DF29" s="623"/>
      <c r="DG29" s="623"/>
      <c r="DH29" s="623"/>
      <c r="DI29" s="623"/>
      <c r="DJ29" s="623"/>
      <c r="DK29" s="624"/>
      <c r="DL29" s="620">
        <v>616130</v>
      </c>
      <c r="DM29" s="623"/>
      <c r="DN29" s="623"/>
      <c r="DO29" s="623"/>
      <c r="DP29" s="623"/>
      <c r="DQ29" s="623"/>
      <c r="DR29" s="623"/>
      <c r="DS29" s="623"/>
      <c r="DT29" s="623"/>
      <c r="DU29" s="623"/>
      <c r="DV29" s="624"/>
      <c r="DW29" s="617">
        <v>9.1</v>
      </c>
      <c r="DX29" s="625"/>
      <c r="DY29" s="625"/>
      <c r="DZ29" s="625"/>
      <c r="EA29" s="625"/>
      <c r="EB29" s="625"/>
      <c r="EC29" s="639"/>
    </row>
    <row r="30" spans="2:133" ht="11.25" customHeight="1" x14ac:dyDescent="0.2">
      <c r="B30" s="611" t="s">
        <v>292</v>
      </c>
      <c r="C30" s="612"/>
      <c r="D30" s="612"/>
      <c r="E30" s="612"/>
      <c r="F30" s="612"/>
      <c r="G30" s="612"/>
      <c r="H30" s="612"/>
      <c r="I30" s="612"/>
      <c r="J30" s="612"/>
      <c r="K30" s="612"/>
      <c r="L30" s="612"/>
      <c r="M30" s="612"/>
      <c r="N30" s="612"/>
      <c r="O30" s="612"/>
      <c r="P30" s="612"/>
      <c r="Q30" s="613"/>
      <c r="R30" s="614">
        <v>1311920</v>
      </c>
      <c r="S30" s="615"/>
      <c r="T30" s="615"/>
      <c r="U30" s="615"/>
      <c r="V30" s="615"/>
      <c r="W30" s="615"/>
      <c r="X30" s="615"/>
      <c r="Y30" s="616"/>
      <c r="Z30" s="650">
        <v>12.3</v>
      </c>
      <c r="AA30" s="650"/>
      <c r="AB30" s="650"/>
      <c r="AC30" s="650"/>
      <c r="AD30" s="651" t="s">
        <v>122</v>
      </c>
      <c r="AE30" s="651"/>
      <c r="AF30" s="651"/>
      <c r="AG30" s="651"/>
      <c r="AH30" s="651"/>
      <c r="AI30" s="651"/>
      <c r="AJ30" s="651"/>
      <c r="AK30" s="651"/>
      <c r="AL30" s="617" t="s">
        <v>122</v>
      </c>
      <c r="AM30" s="618"/>
      <c r="AN30" s="618"/>
      <c r="AO30" s="652"/>
      <c r="AP30" s="666" t="s">
        <v>210</v>
      </c>
      <c r="AQ30" s="667"/>
      <c r="AR30" s="667"/>
      <c r="AS30" s="667"/>
      <c r="AT30" s="667"/>
      <c r="AU30" s="667"/>
      <c r="AV30" s="667"/>
      <c r="AW30" s="667"/>
      <c r="AX30" s="667"/>
      <c r="AY30" s="667"/>
      <c r="AZ30" s="667"/>
      <c r="BA30" s="667"/>
      <c r="BB30" s="667"/>
      <c r="BC30" s="667"/>
      <c r="BD30" s="667"/>
      <c r="BE30" s="667"/>
      <c r="BF30" s="668"/>
      <c r="BG30" s="666" t="s">
        <v>293</v>
      </c>
      <c r="BH30" s="680"/>
      <c r="BI30" s="680"/>
      <c r="BJ30" s="680"/>
      <c r="BK30" s="680"/>
      <c r="BL30" s="680"/>
      <c r="BM30" s="680"/>
      <c r="BN30" s="680"/>
      <c r="BO30" s="680"/>
      <c r="BP30" s="680"/>
      <c r="BQ30" s="681"/>
      <c r="BR30" s="666" t="s">
        <v>294</v>
      </c>
      <c r="BS30" s="680"/>
      <c r="BT30" s="680"/>
      <c r="BU30" s="680"/>
      <c r="BV30" s="680"/>
      <c r="BW30" s="680"/>
      <c r="BX30" s="680"/>
      <c r="BY30" s="680"/>
      <c r="BZ30" s="680"/>
      <c r="CA30" s="680"/>
      <c r="CB30" s="681"/>
      <c r="CD30" s="629"/>
      <c r="CE30" s="630"/>
      <c r="CF30" s="611" t="s">
        <v>295</v>
      </c>
      <c r="CG30" s="612"/>
      <c r="CH30" s="612"/>
      <c r="CI30" s="612"/>
      <c r="CJ30" s="612"/>
      <c r="CK30" s="612"/>
      <c r="CL30" s="612"/>
      <c r="CM30" s="612"/>
      <c r="CN30" s="612"/>
      <c r="CO30" s="612"/>
      <c r="CP30" s="612"/>
      <c r="CQ30" s="613"/>
      <c r="CR30" s="614">
        <v>601006</v>
      </c>
      <c r="CS30" s="615"/>
      <c r="CT30" s="615"/>
      <c r="CU30" s="615"/>
      <c r="CV30" s="615"/>
      <c r="CW30" s="615"/>
      <c r="CX30" s="615"/>
      <c r="CY30" s="616"/>
      <c r="CZ30" s="617">
        <v>6.2</v>
      </c>
      <c r="DA30" s="625"/>
      <c r="DB30" s="625"/>
      <c r="DC30" s="626"/>
      <c r="DD30" s="620">
        <v>598282</v>
      </c>
      <c r="DE30" s="615"/>
      <c r="DF30" s="615"/>
      <c r="DG30" s="615"/>
      <c r="DH30" s="615"/>
      <c r="DI30" s="615"/>
      <c r="DJ30" s="615"/>
      <c r="DK30" s="616"/>
      <c r="DL30" s="620">
        <v>598282</v>
      </c>
      <c r="DM30" s="615"/>
      <c r="DN30" s="615"/>
      <c r="DO30" s="615"/>
      <c r="DP30" s="615"/>
      <c r="DQ30" s="615"/>
      <c r="DR30" s="615"/>
      <c r="DS30" s="615"/>
      <c r="DT30" s="615"/>
      <c r="DU30" s="615"/>
      <c r="DV30" s="616"/>
      <c r="DW30" s="617">
        <v>8.8000000000000007</v>
      </c>
      <c r="DX30" s="625"/>
      <c r="DY30" s="625"/>
      <c r="DZ30" s="625"/>
      <c r="EA30" s="625"/>
      <c r="EB30" s="625"/>
      <c r="EC30" s="639"/>
    </row>
    <row r="31" spans="2:133" ht="11.25" customHeight="1" x14ac:dyDescent="0.2">
      <c r="B31" s="683" t="s">
        <v>296</v>
      </c>
      <c r="C31" s="684"/>
      <c r="D31" s="684"/>
      <c r="E31" s="684"/>
      <c r="F31" s="684"/>
      <c r="G31" s="684"/>
      <c r="H31" s="684"/>
      <c r="I31" s="684"/>
      <c r="J31" s="684"/>
      <c r="K31" s="684"/>
      <c r="L31" s="684"/>
      <c r="M31" s="684"/>
      <c r="N31" s="684"/>
      <c r="O31" s="684"/>
      <c r="P31" s="684"/>
      <c r="Q31" s="685"/>
      <c r="R31" s="614" t="s">
        <v>122</v>
      </c>
      <c r="S31" s="615"/>
      <c r="T31" s="615"/>
      <c r="U31" s="615"/>
      <c r="V31" s="615"/>
      <c r="W31" s="615"/>
      <c r="X31" s="615"/>
      <c r="Y31" s="616"/>
      <c r="Z31" s="650" t="s">
        <v>122</v>
      </c>
      <c r="AA31" s="650"/>
      <c r="AB31" s="650"/>
      <c r="AC31" s="650"/>
      <c r="AD31" s="651" t="s">
        <v>122</v>
      </c>
      <c r="AE31" s="651"/>
      <c r="AF31" s="651"/>
      <c r="AG31" s="651"/>
      <c r="AH31" s="651"/>
      <c r="AI31" s="651"/>
      <c r="AJ31" s="651"/>
      <c r="AK31" s="651"/>
      <c r="AL31" s="617" t="s">
        <v>122</v>
      </c>
      <c r="AM31" s="618"/>
      <c r="AN31" s="618"/>
      <c r="AO31" s="652"/>
      <c r="AP31" s="675" t="s">
        <v>297</v>
      </c>
      <c r="AQ31" s="676"/>
      <c r="AR31" s="676"/>
      <c r="AS31" s="676"/>
      <c r="AT31" s="677" t="s">
        <v>298</v>
      </c>
      <c r="AU31" s="212"/>
      <c r="AV31" s="212"/>
      <c r="AW31" s="212"/>
      <c r="AX31" s="663" t="s">
        <v>176</v>
      </c>
      <c r="AY31" s="664"/>
      <c r="AZ31" s="664"/>
      <c r="BA31" s="664"/>
      <c r="BB31" s="664"/>
      <c r="BC31" s="664"/>
      <c r="BD31" s="664"/>
      <c r="BE31" s="664"/>
      <c r="BF31" s="665"/>
      <c r="BG31" s="671">
        <v>99.5</v>
      </c>
      <c r="BH31" s="672"/>
      <c r="BI31" s="672"/>
      <c r="BJ31" s="672"/>
      <c r="BK31" s="672"/>
      <c r="BL31" s="672"/>
      <c r="BM31" s="673">
        <v>99.2</v>
      </c>
      <c r="BN31" s="672"/>
      <c r="BO31" s="672"/>
      <c r="BP31" s="672"/>
      <c r="BQ31" s="674"/>
      <c r="BR31" s="671">
        <v>99.6</v>
      </c>
      <c r="BS31" s="672"/>
      <c r="BT31" s="672"/>
      <c r="BU31" s="672"/>
      <c r="BV31" s="672"/>
      <c r="BW31" s="672"/>
      <c r="BX31" s="673">
        <v>99.4</v>
      </c>
      <c r="BY31" s="672"/>
      <c r="BZ31" s="672"/>
      <c r="CA31" s="672"/>
      <c r="CB31" s="674"/>
      <c r="CD31" s="629"/>
      <c r="CE31" s="630"/>
      <c r="CF31" s="611" t="s">
        <v>299</v>
      </c>
      <c r="CG31" s="612"/>
      <c r="CH31" s="612"/>
      <c r="CI31" s="612"/>
      <c r="CJ31" s="612"/>
      <c r="CK31" s="612"/>
      <c r="CL31" s="612"/>
      <c r="CM31" s="612"/>
      <c r="CN31" s="612"/>
      <c r="CO31" s="612"/>
      <c r="CP31" s="612"/>
      <c r="CQ31" s="613"/>
      <c r="CR31" s="614">
        <v>17944</v>
      </c>
      <c r="CS31" s="623"/>
      <c r="CT31" s="623"/>
      <c r="CU31" s="623"/>
      <c r="CV31" s="623"/>
      <c r="CW31" s="623"/>
      <c r="CX31" s="623"/>
      <c r="CY31" s="624"/>
      <c r="CZ31" s="617">
        <v>0.2</v>
      </c>
      <c r="DA31" s="625"/>
      <c r="DB31" s="625"/>
      <c r="DC31" s="626"/>
      <c r="DD31" s="620">
        <v>17848</v>
      </c>
      <c r="DE31" s="623"/>
      <c r="DF31" s="623"/>
      <c r="DG31" s="623"/>
      <c r="DH31" s="623"/>
      <c r="DI31" s="623"/>
      <c r="DJ31" s="623"/>
      <c r="DK31" s="624"/>
      <c r="DL31" s="620">
        <v>17848</v>
      </c>
      <c r="DM31" s="623"/>
      <c r="DN31" s="623"/>
      <c r="DO31" s="623"/>
      <c r="DP31" s="623"/>
      <c r="DQ31" s="623"/>
      <c r="DR31" s="623"/>
      <c r="DS31" s="623"/>
      <c r="DT31" s="623"/>
      <c r="DU31" s="623"/>
      <c r="DV31" s="624"/>
      <c r="DW31" s="617">
        <v>0.3</v>
      </c>
      <c r="DX31" s="625"/>
      <c r="DY31" s="625"/>
      <c r="DZ31" s="625"/>
      <c r="EA31" s="625"/>
      <c r="EB31" s="625"/>
      <c r="EC31" s="639"/>
    </row>
    <row r="32" spans="2:133" ht="11.25" customHeight="1" x14ac:dyDescent="0.2">
      <c r="B32" s="611" t="s">
        <v>300</v>
      </c>
      <c r="C32" s="612"/>
      <c r="D32" s="612"/>
      <c r="E32" s="612"/>
      <c r="F32" s="612"/>
      <c r="G32" s="612"/>
      <c r="H32" s="612"/>
      <c r="I32" s="612"/>
      <c r="J32" s="612"/>
      <c r="K32" s="612"/>
      <c r="L32" s="612"/>
      <c r="M32" s="612"/>
      <c r="N32" s="612"/>
      <c r="O32" s="612"/>
      <c r="P32" s="612"/>
      <c r="Q32" s="613"/>
      <c r="R32" s="614">
        <v>645380</v>
      </c>
      <c r="S32" s="615"/>
      <c r="T32" s="615"/>
      <c r="U32" s="615"/>
      <c r="V32" s="615"/>
      <c r="W32" s="615"/>
      <c r="X32" s="615"/>
      <c r="Y32" s="616"/>
      <c r="Z32" s="650">
        <v>6.1</v>
      </c>
      <c r="AA32" s="650"/>
      <c r="AB32" s="650"/>
      <c r="AC32" s="650"/>
      <c r="AD32" s="651" t="s">
        <v>122</v>
      </c>
      <c r="AE32" s="651"/>
      <c r="AF32" s="651"/>
      <c r="AG32" s="651"/>
      <c r="AH32" s="651"/>
      <c r="AI32" s="651"/>
      <c r="AJ32" s="651"/>
      <c r="AK32" s="651"/>
      <c r="AL32" s="617" t="s">
        <v>122</v>
      </c>
      <c r="AM32" s="618"/>
      <c r="AN32" s="618"/>
      <c r="AO32" s="652"/>
      <c r="AP32" s="653"/>
      <c r="AQ32" s="654"/>
      <c r="AR32" s="654"/>
      <c r="AS32" s="654"/>
      <c r="AT32" s="678"/>
      <c r="AU32" s="208" t="s">
        <v>301</v>
      </c>
      <c r="AX32" s="611" t="s">
        <v>302</v>
      </c>
      <c r="AY32" s="612"/>
      <c r="AZ32" s="612"/>
      <c r="BA32" s="612"/>
      <c r="BB32" s="612"/>
      <c r="BC32" s="612"/>
      <c r="BD32" s="612"/>
      <c r="BE32" s="612"/>
      <c r="BF32" s="613"/>
      <c r="BG32" s="670">
        <v>99.5</v>
      </c>
      <c r="BH32" s="623"/>
      <c r="BI32" s="623"/>
      <c r="BJ32" s="623"/>
      <c r="BK32" s="623"/>
      <c r="BL32" s="623"/>
      <c r="BM32" s="618">
        <v>99</v>
      </c>
      <c r="BN32" s="623"/>
      <c r="BO32" s="623"/>
      <c r="BP32" s="623"/>
      <c r="BQ32" s="648"/>
      <c r="BR32" s="670">
        <v>99.5</v>
      </c>
      <c r="BS32" s="623"/>
      <c r="BT32" s="623"/>
      <c r="BU32" s="623"/>
      <c r="BV32" s="623"/>
      <c r="BW32" s="623"/>
      <c r="BX32" s="618">
        <v>99.1</v>
      </c>
      <c r="BY32" s="623"/>
      <c r="BZ32" s="623"/>
      <c r="CA32" s="623"/>
      <c r="CB32" s="648"/>
      <c r="CD32" s="631"/>
      <c r="CE32" s="632"/>
      <c r="CF32" s="611" t="s">
        <v>303</v>
      </c>
      <c r="CG32" s="612"/>
      <c r="CH32" s="612"/>
      <c r="CI32" s="612"/>
      <c r="CJ32" s="612"/>
      <c r="CK32" s="612"/>
      <c r="CL32" s="612"/>
      <c r="CM32" s="612"/>
      <c r="CN32" s="612"/>
      <c r="CO32" s="612"/>
      <c r="CP32" s="612"/>
      <c r="CQ32" s="613"/>
      <c r="CR32" s="614" t="s">
        <v>122</v>
      </c>
      <c r="CS32" s="615"/>
      <c r="CT32" s="615"/>
      <c r="CU32" s="615"/>
      <c r="CV32" s="615"/>
      <c r="CW32" s="615"/>
      <c r="CX32" s="615"/>
      <c r="CY32" s="616"/>
      <c r="CZ32" s="617" t="s">
        <v>122</v>
      </c>
      <c r="DA32" s="625"/>
      <c r="DB32" s="625"/>
      <c r="DC32" s="626"/>
      <c r="DD32" s="620" t="s">
        <v>122</v>
      </c>
      <c r="DE32" s="615"/>
      <c r="DF32" s="615"/>
      <c r="DG32" s="615"/>
      <c r="DH32" s="615"/>
      <c r="DI32" s="615"/>
      <c r="DJ32" s="615"/>
      <c r="DK32" s="616"/>
      <c r="DL32" s="620" t="s">
        <v>122</v>
      </c>
      <c r="DM32" s="615"/>
      <c r="DN32" s="615"/>
      <c r="DO32" s="615"/>
      <c r="DP32" s="615"/>
      <c r="DQ32" s="615"/>
      <c r="DR32" s="615"/>
      <c r="DS32" s="615"/>
      <c r="DT32" s="615"/>
      <c r="DU32" s="615"/>
      <c r="DV32" s="616"/>
      <c r="DW32" s="617" t="s">
        <v>122</v>
      </c>
      <c r="DX32" s="625"/>
      <c r="DY32" s="625"/>
      <c r="DZ32" s="625"/>
      <c r="EA32" s="625"/>
      <c r="EB32" s="625"/>
      <c r="EC32" s="639"/>
    </row>
    <row r="33" spans="2:133" ht="11.25" customHeight="1" x14ac:dyDescent="0.2">
      <c r="B33" s="611" t="s">
        <v>304</v>
      </c>
      <c r="C33" s="612"/>
      <c r="D33" s="612"/>
      <c r="E33" s="612"/>
      <c r="F33" s="612"/>
      <c r="G33" s="612"/>
      <c r="H33" s="612"/>
      <c r="I33" s="612"/>
      <c r="J33" s="612"/>
      <c r="K33" s="612"/>
      <c r="L33" s="612"/>
      <c r="M33" s="612"/>
      <c r="N33" s="612"/>
      <c r="O33" s="612"/>
      <c r="P33" s="612"/>
      <c r="Q33" s="613"/>
      <c r="R33" s="614">
        <v>11923</v>
      </c>
      <c r="S33" s="615"/>
      <c r="T33" s="615"/>
      <c r="U33" s="615"/>
      <c r="V33" s="615"/>
      <c r="W33" s="615"/>
      <c r="X33" s="615"/>
      <c r="Y33" s="616"/>
      <c r="Z33" s="650">
        <v>0.1</v>
      </c>
      <c r="AA33" s="650"/>
      <c r="AB33" s="650"/>
      <c r="AC33" s="650"/>
      <c r="AD33" s="651" t="s">
        <v>122</v>
      </c>
      <c r="AE33" s="651"/>
      <c r="AF33" s="651"/>
      <c r="AG33" s="651"/>
      <c r="AH33" s="651"/>
      <c r="AI33" s="651"/>
      <c r="AJ33" s="651"/>
      <c r="AK33" s="651"/>
      <c r="AL33" s="617" t="s">
        <v>122</v>
      </c>
      <c r="AM33" s="618"/>
      <c r="AN33" s="618"/>
      <c r="AO33" s="652"/>
      <c r="AP33" s="655"/>
      <c r="AQ33" s="656"/>
      <c r="AR33" s="656"/>
      <c r="AS33" s="656"/>
      <c r="AT33" s="679"/>
      <c r="AU33" s="213"/>
      <c r="AV33" s="213"/>
      <c r="AW33" s="213"/>
      <c r="AX33" s="595" t="s">
        <v>305</v>
      </c>
      <c r="AY33" s="596"/>
      <c r="AZ33" s="596"/>
      <c r="BA33" s="596"/>
      <c r="BB33" s="596"/>
      <c r="BC33" s="596"/>
      <c r="BD33" s="596"/>
      <c r="BE33" s="596"/>
      <c r="BF33" s="597"/>
      <c r="BG33" s="669">
        <v>99.6</v>
      </c>
      <c r="BH33" s="599"/>
      <c r="BI33" s="599"/>
      <c r="BJ33" s="599"/>
      <c r="BK33" s="599"/>
      <c r="BL33" s="599"/>
      <c r="BM33" s="643">
        <v>99.4</v>
      </c>
      <c r="BN33" s="599"/>
      <c r="BO33" s="599"/>
      <c r="BP33" s="599"/>
      <c r="BQ33" s="637"/>
      <c r="BR33" s="669">
        <v>99.7</v>
      </c>
      <c r="BS33" s="599"/>
      <c r="BT33" s="599"/>
      <c r="BU33" s="599"/>
      <c r="BV33" s="599"/>
      <c r="BW33" s="599"/>
      <c r="BX33" s="643">
        <v>99.6</v>
      </c>
      <c r="BY33" s="599"/>
      <c r="BZ33" s="599"/>
      <c r="CA33" s="599"/>
      <c r="CB33" s="637"/>
      <c r="CD33" s="611" t="s">
        <v>306</v>
      </c>
      <c r="CE33" s="612"/>
      <c r="CF33" s="612"/>
      <c r="CG33" s="612"/>
      <c r="CH33" s="612"/>
      <c r="CI33" s="612"/>
      <c r="CJ33" s="612"/>
      <c r="CK33" s="612"/>
      <c r="CL33" s="612"/>
      <c r="CM33" s="612"/>
      <c r="CN33" s="612"/>
      <c r="CO33" s="612"/>
      <c r="CP33" s="612"/>
      <c r="CQ33" s="613"/>
      <c r="CR33" s="614">
        <v>4404429</v>
      </c>
      <c r="CS33" s="623"/>
      <c r="CT33" s="623"/>
      <c r="CU33" s="623"/>
      <c r="CV33" s="623"/>
      <c r="CW33" s="623"/>
      <c r="CX33" s="623"/>
      <c r="CY33" s="624"/>
      <c r="CZ33" s="617">
        <v>45.4</v>
      </c>
      <c r="DA33" s="625"/>
      <c r="DB33" s="625"/>
      <c r="DC33" s="626"/>
      <c r="DD33" s="620">
        <v>3698281</v>
      </c>
      <c r="DE33" s="623"/>
      <c r="DF33" s="623"/>
      <c r="DG33" s="623"/>
      <c r="DH33" s="623"/>
      <c r="DI33" s="623"/>
      <c r="DJ33" s="623"/>
      <c r="DK33" s="624"/>
      <c r="DL33" s="620">
        <v>2862845</v>
      </c>
      <c r="DM33" s="623"/>
      <c r="DN33" s="623"/>
      <c r="DO33" s="623"/>
      <c r="DP33" s="623"/>
      <c r="DQ33" s="623"/>
      <c r="DR33" s="623"/>
      <c r="DS33" s="623"/>
      <c r="DT33" s="623"/>
      <c r="DU33" s="623"/>
      <c r="DV33" s="624"/>
      <c r="DW33" s="617">
        <v>42.1</v>
      </c>
      <c r="DX33" s="625"/>
      <c r="DY33" s="625"/>
      <c r="DZ33" s="625"/>
      <c r="EA33" s="625"/>
      <c r="EB33" s="625"/>
      <c r="EC33" s="639"/>
    </row>
    <row r="34" spans="2:133" ht="11.25" customHeight="1" x14ac:dyDescent="0.2">
      <c r="B34" s="611" t="s">
        <v>307</v>
      </c>
      <c r="C34" s="612"/>
      <c r="D34" s="612"/>
      <c r="E34" s="612"/>
      <c r="F34" s="612"/>
      <c r="G34" s="612"/>
      <c r="H34" s="612"/>
      <c r="I34" s="612"/>
      <c r="J34" s="612"/>
      <c r="K34" s="612"/>
      <c r="L34" s="612"/>
      <c r="M34" s="612"/>
      <c r="N34" s="612"/>
      <c r="O34" s="612"/>
      <c r="P34" s="612"/>
      <c r="Q34" s="613"/>
      <c r="R34" s="614">
        <v>5331</v>
      </c>
      <c r="S34" s="615"/>
      <c r="T34" s="615"/>
      <c r="U34" s="615"/>
      <c r="V34" s="615"/>
      <c r="W34" s="615"/>
      <c r="X34" s="615"/>
      <c r="Y34" s="616"/>
      <c r="Z34" s="650">
        <v>0.1</v>
      </c>
      <c r="AA34" s="650"/>
      <c r="AB34" s="650"/>
      <c r="AC34" s="650"/>
      <c r="AD34" s="651" t="s">
        <v>122</v>
      </c>
      <c r="AE34" s="651"/>
      <c r="AF34" s="651"/>
      <c r="AG34" s="651"/>
      <c r="AH34" s="651"/>
      <c r="AI34" s="651"/>
      <c r="AJ34" s="651"/>
      <c r="AK34" s="651"/>
      <c r="AL34" s="617" t="s">
        <v>122</v>
      </c>
      <c r="AM34" s="618"/>
      <c r="AN34" s="618"/>
      <c r="AO34" s="652"/>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1" t="s">
        <v>308</v>
      </c>
      <c r="CE34" s="612"/>
      <c r="CF34" s="612"/>
      <c r="CG34" s="612"/>
      <c r="CH34" s="612"/>
      <c r="CI34" s="612"/>
      <c r="CJ34" s="612"/>
      <c r="CK34" s="612"/>
      <c r="CL34" s="612"/>
      <c r="CM34" s="612"/>
      <c r="CN34" s="612"/>
      <c r="CO34" s="612"/>
      <c r="CP34" s="612"/>
      <c r="CQ34" s="613"/>
      <c r="CR34" s="614">
        <v>2136852</v>
      </c>
      <c r="CS34" s="615"/>
      <c r="CT34" s="615"/>
      <c r="CU34" s="615"/>
      <c r="CV34" s="615"/>
      <c r="CW34" s="615"/>
      <c r="CX34" s="615"/>
      <c r="CY34" s="616"/>
      <c r="CZ34" s="617">
        <v>22</v>
      </c>
      <c r="DA34" s="625"/>
      <c r="DB34" s="625"/>
      <c r="DC34" s="626"/>
      <c r="DD34" s="620">
        <v>1679225</v>
      </c>
      <c r="DE34" s="615"/>
      <c r="DF34" s="615"/>
      <c r="DG34" s="615"/>
      <c r="DH34" s="615"/>
      <c r="DI34" s="615"/>
      <c r="DJ34" s="615"/>
      <c r="DK34" s="616"/>
      <c r="DL34" s="620">
        <v>1424833</v>
      </c>
      <c r="DM34" s="615"/>
      <c r="DN34" s="615"/>
      <c r="DO34" s="615"/>
      <c r="DP34" s="615"/>
      <c r="DQ34" s="615"/>
      <c r="DR34" s="615"/>
      <c r="DS34" s="615"/>
      <c r="DT34" s="615"/>
      <c r="DU34" s="615"/>
      <c r="DV34" s="616"/>
      <c r="DW34" s="617">
        <v>21</v>
      </c>
      <c r="DX34" s="625"/>
      <c r="DY34" s="625"/>
      <c r="DZ34" s="625"/>
      <c r="EA34" s="625"/>
      <c r="EB34" s="625"/>
      <c r="EC34" s="639"/>
    </row>
    <row r="35" spans="2:133" ht="11.25" customHeight="1" x14ac:dyDescent="0.2">
      <c r="B35" s="611" t="s">
        <v>309</v>
      </c>
      <c r="C35" s="612"/>
      <c r="D35" s="612"/>
      <c r="E35" s="612"/>
      <c r="F35" s="612"/>
      <c r="G35" s="612"/>
      <c r="H35" s="612"/>
      <c r="I35" s="612"/>
      <c r="J35" s="612"/>
      <c r="K35" s="612"/>
      <c r="L35" s="612"/>
      <c r="M35" s="612"/>
      <c r="N35" s="612"/>
      <c r="O35" s="612"/>
      <c r="P35" s="612"/>
      <c r="Q35" s="613"/>
      <c r="R35" s="614">
        <v>228321</v>
      </c>
      <c r="S35" s="615"/>
      <c r="T35" s="615"/>
      <c r="U35" s="615"/>
      <c r="V35" s="615"/>
      <c r="W35" s="615"/>
      <c r="X35" s="615"/>
      <c r="Y35" s="616"/>
      <c r="Z35" s="650">
        <v>2.1</v>
      </c>
      <c r="AA35" s="650"/>
      <c r="AB35" s="650"/>
      <c r="AC35" s="650"/>
      <c r="AD35" s="651" t="s">
        <v>122</v>
      </c>
      <c r="AE35" s="651"/>
      <c r="AF35" s="651"/>
      <c r="AG35" s="651"/>
      <c r="AH35" s="651"/>
      <c r="AI35" s="651"/>
      <c r="AJ35" s="651"/>
      <c r="AK35" s="651"/>
      <c r="AL35" s="617" t="s">
        <v>122</v>
      </c>
      <c r="AM35" s="618"/>
      <c r="AN35" s="618"/>
      <c r="AO35" s="652"/>
      <c r="AP35" s="216"/>
      <c r="AQ35" s="666" t="s">
        <v>310</v>
      </c>
      <c r="AR35" s="667"/>
      <c r="AS35" s="667"/>
      <c r="AT35" s="667"/>
      <c r="AU35" s="667"/>
      <c r="AV35" s="667"/>
      <c r="AW35" s="667"/>
      <c r="AX35" s="667"/>
      <c r="AY35" s="667"/>
      <c r="AZ35" s="667"/>
      <c r="BA35" s="667"/>
      <c r="BB35" s="667"/>
      <c r="BC35" s="667"/>
      <c r="BD35" s="667"/>
      <c r="BE35" s="667"/>
      <c r="BF35" s="668"/>
      <c r="BG35" s="666" t="s">
        <v>311</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312</v>
      </c>
      <c r="CE35" s="612"/>
      <c r="CF35" s="612"/>
      <c r="CG35" s="612"/>
      <c r="CH35" s="612"/>
      <c r="CI35" s="612"/>
      <c r="CJ35" s="612"/>
      <c r="CK35" s="612"/>
      <c r="CL35" s="612"/>
      <c r="CM35" s="612"/>
      <c r="CN35" s="612"/>
      <c r="CO35" s="612"/>
      <c r="CP35" s="612"/>
      <c r="CQ35" s="613"/>
      <c r="CR35" s="614">
        <v>83600</v>
      </c>
      <c r="CS35" s="623"/>
      <c r="CT35" s="623"/>
      <c r="CU35" s="623"/>
      <c r="CV35" s="623"/>
      <c r="CW35" s="623"/>
      <c r="CX35" s="623"/>
      <c r="CY35" s="624"/>
      <c r="CZ35" s="617">
        <v>0.9</v>
      </c>
      <c r="DA35" s="625"/>
      <c r="DB35" s="625"/>
      <c r="DC35" s="626"/>
      <c r="DD35" s="620">
        <v>73793</v>
      </c>
      <c r="DE35" s="623"/>
      <c r="DF35" s="623"/>
      <c r="DG35" s="623"/>
      <c r="DH35" s="623"/>
      <c r="DI35" s="623"/>
      <c r="DJ35" s="623"/>
      <c r="DK35" s="624"/>
      <c r="DL35" s="620">
        <v>73730</v>
      </c>
      <c r="DM35" s="623"/>
      <c r="DN35" s="623"/>
      <c r="DO35" s="623"/>
      <c r="DP35" s="623"/>
      <c r="DQ35" s="623"/>
      <c r="DR35" s="623"/>
      <c r="DS35" s="623"/>
      <c r="DT35" s="623"/>
      <c r="DU35" s="623"/>
      <c r="DV35" s="624"/>
      <c r="DW35" s="617">
        <v>1.1000000000000001</v>
      </c>
      <c r="DX35" s="625"/>
      <c r="DY35" s="625"/>
      <c r="DZ35" s="625"/>
      <c r="EA35" s="625"/>
      <c r="EB35" s="625"/>
      <c r="EC35" s="639"/>
    </row>
    <row r="36" spans="2:133" ht="11.25" customHeight="1" x14ac:dyDescent="0.2">
      <c r="B36" s="611" t="s">
        <v>313</v>
      </c>
      <c r="C36" s="612"/>
      <c r="D36" s="612"/>
      <c r="E36" s="612"/>
      <c r="F36" s="612"/>
      <c r="G36" s="612"/>
      <c r="H36" s="612"/>
      <c r="I36" s="612"/>
      <c r="J36" s="612"/>
      <c r="K36" s="612"/>
      <c r="L36" s="612"/>
      <c r="M36" s="612"/>
      <c r="N36" s="612"/>
      <c r="O36" s="612"/>
      <c r="P36" s="612"/>
      <c r="Q36" s="613"/>
      <c r="R36" s="614">
        <v>938630</v>
      </c>
      <c r="S36" s="615"/>
      <c r="T36" s="615"/>
      <c r="U36" s="615"/>
      <c r="V36" s="615"/>
      <c r="W36" s="615"/>
      <c r="X36" s="615"/>
      <c r="Y36" s="616"/>
      <c r="Z36" s="650">
        <v>8.8000000000000007</v>
      </c>
      <c r="AA36" s="650"/>
      <c r="AB36" s="650"/>
      <c r="AC36" s="650"/>
      <c r="AD36" s="651" t="s">
        <v>122</v>
      </c>
      <c r="AE36" s="651"/>
      <c r="AF36" s="651"/>
      <c r="AG36" s="651"/>
      <c r="AH36" s="651"/>
      <c r="AI36" s="651"/>
      <c r="AJ36" s="651"/>
      <c r="AK36" s="651"/>
      <c r="AL36" s="617" t="s">
        <v>122</v>
      </c>
      <c r="AM36" s="618"/>
      <c r="AN36" s="618"/>
      <c r="AO36" s="652"/>
      <c r="AP36" s="216"/>
      <c r="AQ36" s="657" t="s">
        <v>314</v>
      </c>
      <c r="AR36" s="658"/>
      <c r="AS36" s="658"/>
      <c r="AT36" s="658"/>
      <c r="AU36" s="658"/>
      <c r="AV36" s="658"/>
      <c r="AW36" s="658"/>
      <c r="AX36" s="658"/>
      <c r="AY36" s="659"/>
      <c r="AZ36" s="660">
        <v>1029631</v>
      </c>
      <c r="BA36" s="661"/>
      <c r="BB36" s="661"/>
      <c r="BC36" s="661"/>
      <c r="BD36" s="661"/>
      <c r="BE36" s="661"/>
      <c r="BF36" s="662"/>
      <c r="BG36" s="663" t="s">
        <v>315</v>
      </c>
      <c r="BH36" s="664"/>
      <c r="BI36" s="664"/>
      <c r="BJ36" s="664"/>
      <c r="BK36" s="664"/>
      <c r="BL36" s="664"/>
      <c r="BM36" s="664"/>
      <c r="BN36" s="664"/>
      <c r="BO36" s="664"/>
      <c r="BP36" s="664"/>
      <c r="BQ36" s="664"/>
      <c r="BR36" s="664"/>
      <c r="BS36" s="664"/>
      <c r="BT36" s="664"/>
      <c r="BU36" s="665"/>
      <c r="BV36" s="660">
        <v>166974</v>
      </c>
      <c r="BW36" s="661"/>
      <c r="BX36" s="661"/>
      <c r="BY36" s="661"/>
      <c r="BZ36" s="661"/>
      <c r="CA36" s="661"/>
      <c r="CB36" s="662"/>
      <c r="CD36" s="611" t="s">
        <v>316</v>
      </c>
      <c r="CE36" s="612"/>
      <c r="CF36" s="612"/>
      <c r="CG36" s="612"/>
      <c r="CH36" s="612"/>
      <c r="CI36" s="612"/>
      <c r="CJ36" s="612"/>
      <c r="CK36" s="612"/>
      <c r="CL36" s="612"/>
      <c r="CM36" s="612"/>
      <c r="CN36" s="612"/>
      <c r="CO36" s="612"/>
      <c r="CP36" s="612"/>
      <c r="CQ36" s="613"/>
      <c r="CR36" s="614">
        <v>1240409</v>
      </c>
      <c r="CS36" s="615"/>
      <c r="CT36" s="615"/>
      <c r="CU36" s="615"/>
      <c r="CV36" s="615"/>
      <c r="CW36" s="615"/>
      <c r="CX36" s="615"/>
      <c r="CY36" s="616"/>
      <c r="CZ36" s="617">
        <v>12.8</v>
      </c>
      <c r="DA36" s="625"/>
      <c r="DB36" s="625"/>
      <c r="DC36" s="626"/>
      <c r="DD36" s="620">
        <v>1132216</v>
      </c>
      <c r="DE36" s="615"/>
      <c r="DF36" s="615"/>
      <c r="DG36" s="615"/>
      <c r="DH36" s="615"/>
      <c r="DI36" s="615"/>
      <c r="DJ36" s="615"/>
      <c r="DK36" s="616"/>
      <c r="DL36" s="620">
        <v>773321</v>
      </c>
      <c r="DM36" s="615"/>
      <c r="DN36" s="615"/>
      <c r="DO36" s="615"/>
      <c r="DP36" s="615"/>
      <c r="DQ36" s="615"/>
      <c r="DR36" s="615"/>
      <c r="DS36" s="615"/>
      <c r="DT36" s="615"/>
      <c r="DU36" s="615"/>
      <c r="DV36" s="616"/>
      <c r="DW36" s="617">
        <v>11.4</v>
      </c>
      <c r="DX36" s="625"/>
      <c r="DY36" s="625"/>
      <c r="DZ36" s="625"/>
      <c r="EA36" s="625"/>
      <c r="EB36" s="625"/>
      <c r="EC36" s="639"/>
    </row>
    <row r="37" spans="2:133" ht="11.25" customHeight="1" x14ac:dyDescent="0.2">
      <c r="B37" s="611" t="s">
        <v>317</v>
      </c>
      <c r="C37" s="612"/>
      <c r="D37" s="612"/>
      <c r="E37" s="612"/>
      <c r="F37" s="612"/>
      <c r="G37" s="612"/>
      <c r="H37" s="612"/>
      <c r="I37" s="612"/>
      <c r="J37" s="612"/>
      <c r="K37" s="612"/>
      <c r="L37" s="612"/>
      <c r="M37" s="612"/>
      <c r="N37" s="612"/>
      <c r="O37" s="612"/>
      <c r="P37" s="612"/>
      <c r="Q37" s="613"/>
      <c r="R37" s="614">
        <v>208596</v>
      </c>
      <c r="S37" s="615"/>
      <c r="T37" s="615"/>
      <c r="U37" s="615"/>
      <c r="V37" s="615"/>
      <c r="W37" s="615"/>
      <c r="X37" s="615"/>
      <c r="Y37" s="616"/>
      <c r="Z37" s="650">
        <v>2</v>
      </c>
      <c r="AA37" s="650"/>
      <c r="AB37" s="650"/>
      <c r="AC37" s="650"/>
      <c r="AD37" s="651">
        <v>8325</v>
      </c>
      <c r="AE37" s="651"/>
      <c r="AF37" s="651"/>
      <c r="AG37" s="651"/>
      <c r="AH37" s="651"/>
      <c r="AI37" s="651"/>
      <c r="AJ37" s="651"/>
      <c r="AK37" s="651"/>
      <c r="AL37" s="617">
        <v>0.1</v>
      </c>
      <c r="AM37" s="618"/>
      <c r="AN37" s="618"/>
      <c r="AO37" s="652"/>
      <c r="AQ37" s="645" t="s">
        <v>318</v>
      </c>
      <c r="AR37" s="646"/>
      <c r="AS37" s="646"/>
      <c r="AT37" s="646"/>
      <c r="AU37" s="646"/>
      <c r="AV37" s="646"/>
      <c r="AW37" s="646"/>
      <c r="AX37" s="646"/>
      <c r="AY37" s="647"/>
      <c r="AZ37" s="614">
        <v>260000</v>
      </c>
      <c r="BA37" s="615"/>
      <c r="BB37" s="615"/>
      <c r="BC37" s="615"/>
      <c r="BD37" s="623"/>
      <c r="BE37" s="623"/>
      <c r="BF37" s="648"/>
      <c r="BG37" s="611" t="s">
        <v>319</v>
      </c>
      <c r="BH37" s="612"/>
      <c r="BI37" s="612"/>
      <c r="BJ37" s="612"/>
      <c r="BK37" s="612"/>
      <c r="BL37" s="612"/>
      <c r="BM37" s="612"/>
      <c r="BN37" s="612"/>
      <c r="BO37" s="612"/>
      <c r="BP37" s="612"/>
      <c r="BQ37" s="612"/>
      <c r="BR37" s="612"/>
      <c r="BS37" s="612"/>
      <c r="BT37" s="612"/>
      <c r="BU37" s="613"/>
      <c r="BV37" s="614">
        <v>171342</v>
      </c>
      <c r="BW37" s="615"/>
      <c r="BX37" s="615"/>
      <c r="BY37" s="615"/>
      <c r="BZ37" s="615"/>
      <c r="CA37" s="615"/>
      <c r="CB37" s="649"/>
      <c r="CD37" s="611" t="s">
        <v>320</v>
      </c>
      <c r="CE37" s="612"/>
      <c r="CF37" s="612"/>
      <c r="CG37" s="612"/>
      <c r="CH37" s="612"/>
      <c r="CI37" s="612"/>
      <c r="CJ37" s="612"/>
      <c r="CK37" s="612"/>
      <c r="CL37" s="612"/>
      <c r="CM37" s="612"/>
      <c r="CN37" s="612"/>
      <c r="CO37" s="612"/>
      <c r="CP37" s="612"/>
      <c r="CQ37" s="613"/>
      <c r="CR37" s="614">
        <v>220840</v>
      </c>
      <c r="CS37" s="623"/>
      <c r="CT37" s="623"/>
      <c r="CU37" s="623"/>
      <c r="CV37" s="623"/>
      <c r="CW37" s="623"/>
      <c r="CX37" s="623"/>
      <c r="CY37" s="624"/>
      <c r="CZ37" s="617">
        <v>2.2999999999999998</v>
      </c>
      <c r="DA37" s="625"/>
      <c r="DB37" s="625"/>
      <c r="DC37" s="626"/>
      <c r="DD37" s="620">
        <v>220840</v>
      </c>
      <c r="DE37" s="623"/>
      <c r="DF37" s="623"/>
      <c r="DG37" s="623"/>
      <c r="DH37" s="623"/>
      <c r="DI37" s="623"/>
      <c r="DJ37" s="623"/>
      <c r="DK37" s="624"/>
      <c r="DL37" s="620">
        <v>219392</v>
      </c>
      <c r="DM37" s="623"/>
      <c r="DN37" s="623"/>
      <c r="DO37" s="623"/>
      <c r="DP37" s="623"/>
      <c r="DQ37" s="623"/>
      <c r="DR37" s="623"/>
      <c r="DS37" s="623"/>
      <c r="DT37" s="623"/>
      <c r="DU37" s="623"/>
      <c r="DV37" s="624"/>
      <c r="DW37" s="617">
        <v>3.2</v>
      </c>
      <c r="DX37" s="625"/>
      <c r="DY37" s="625"/>
      <c r="DZ37" s="625"/>
      <c r="EA37" s="625"/>
      <c r="EB37" s="625"/>
      <c r="EC37" s="639"/>
    </row>
    <row r="38" spans="2:133" ht="11.25" customHeight="1" x14ac:dyDescent="0.2">
      <c r="B38" s="611" t="s">
        <v>321</v>
      </c>
      <c r="C38" s="612"/>
      <c r="D38" s="612"/>
      <c r="E38" s="612"/>
      <c r="F38" s="612"/>
      <c r="G38" s="612"/>
      <c r="H38" s="612"/>
      <c r="I38" s="612"/>
      <c r="J38" s="612"/>
      <c r="K38" s="612"/>
      <c r="L38" s="612"/>
      <c r="M38" s="612"/>
      <c r="N38" s="612"/>
      <c r="O38" s="612"/>
      <c r="P38" s="612"/>
      <c r="Q38" s="613"/>
      <c r="R38" s="614">
        <v>302400</v>
      </c>
      <c r="S38" s="615"/>
      <c r="T38" s="615"/>
      <c r="U38" s="615"/>
      <c r="V38" s="615"/>
      <c r="W38" s="615"/>
      <c r="X38" s="615"/>
      <c r="Y38" s="616"/>
      <c r="Z38" s="650">
        <v>2.8</v>
      </c>
      <c r="AA38" s="650"/>
      <c r="AB38" s="650"/>
      <c r="AC38" s="650"/>
      <c r="AD38" s="651" t="s">
        <v>122</v>
      </c>
      <c r="AE38" s="651"/>
      <c r="AF38" s="651"/>
      <c r="AG38" s="651"/>
      <c r="AH38" s="651"/>
      <c r="AI38" s="651"/>
      <c r="AJ38" s="651"/>
      <c r="AK38" s="651"/>
      <c r="AL38" s="617" t="s">
        <v>122</v>
      </c>
      <c r="AM38" s="618"/>
      <c r="AN38" s="618"/>
      <c r="AO38" s="652"/>
      <c r="AQ38" s="645" t="s">
        <v>322</v>
      </c>
      <c r="AR38" s="646"/>
      <c r="AS38" s="646"/>
      <c r="AT38" s="646"/>
      <c r="AU38" s="646"/>
      <c r="AV38" s="646"/>
      <c r="AW38" s="646"/>
      <c r="AX38" s="646"/>
      <c r="AY38" s="647"/>
      <c r="AZ38" s="614">
        <v>700</v>
      </c>
      <c r="BA38" s="615"/>
      <c r="BB38" s="615"/>
      <c r="BC38" s="615"/>
      <c r="BD38" s="623"/>
      <c r="BE38" s="623"/>
      <c r="BF38" s="648"/>
      <c r="BG38" s="611" t="s">
        <v>323</v>
      </c>
      <c r="BH38" s="612"/>
      <c r="BI38" s="612"/>
      <c r="BJ38" s="612"/>
      <c r="BK38" s="612"/>
      <c r="BL38" s="612"/>
      <c r="BM38" s="612"/>
      <c r="BN38" s="612"/>
      <c r="BO38" s="612"/>
      <c r="BP38" s="612"/>
      <c r="BQ38" s="612"/>
      <c r="BR38" s="612"/>
      <c r="BS38" s="612"/>
      <c r="BT38" s="612"/>
      <c r="BU38" s="613"/>
      <c r="BV38" s="614">
        <v>2984</v>
      </c>
      <c r="BW38" s="615"/>
      <c r="BX38" s="615"/>
      <c r="BY38" s="615"/>
      <c r="BZ38" s="615"/>
      <c r="CA38" s="615"/>
      <c r="CB38" s="649"/>
      <c r="CD38" s="611" t="s">
        <v>324</v>
      </c>
      <c r="CE38" s="612"/>
      <c r="CF38" s="612"/>
      <c r="CG38" s="612"/>
      <c r="CH38" s="612"/>
      <c r="CI38" s="612"/>
      <c r="CJ38" s="612"/>
      <c r="CK38" s="612"/>
      <c r="CL38" s="612"/>
      <c r="CM38" s="612"/>
      <c r="CN38" s="612"/>
      <c r="CO38" s="612"/>
      <c r="CP38" s="612"/>
      <c r="CQ38" s="613"/>
      <c r="CR38" s="614">
        <v>768931</v>
      </c>
      <c r="CS38" s="615"/>
      <c r="CT38" s="615"/>
      <c r="CU38" s="615"/>
      <c r="CV38" s="615"/>
      <c r="CW38" s="615"/>
      <c r="CX38" s="615"/>
      <c r="CY38" s="616"/>
      <c r="CZ38" s="617">
        <v>7.9</v>
      </c>
      <c r="DA38" s="625"/>
      <c r="DB38" s="625"/>
      <c r="DC38" s="626"/>
      <c r="DD38" s="620">
        <v>643015</v>
      </c>
      <c r="DE38" s="615"/>
      <c r="DF38" s="615"/>
      <c r="DG38" s="615"/>
      <c r="DH38" s="615"/>
      <c r="DI38" s="615"/>
      <c r="DJ38" s="615"/>
      <c r="DK38" s="616"/>
      <c r="DL38" s="620">
        <v>590961</v>
      </c>
      <c r="DM38" s="615"/>
      <c r="DN38" s="615"/>
      <c r="DO38" s="615"/>
      <c r="DP38" s="615"/>
      <c r="DQ38" s="615"/>
      <c r="DR38" s="615"/>
      <c r="DS38" s="615"/>
      <c r="DT38" s="615"/>
      <c r="DU38" s="615"/>
      <c r="DV38" s="616"/>
      <c r="DW38" s="617">
        <v>8.6999999999999993</v>
      </c>
      <c r="DX38" s="625"/>
      <c r="DY38" s="625"/>
      <c r="DZ38" s="625"/>
      <c r="EA38" s="625"/>
      <c r="EB38" s="625"/>
      <c r="EC38" s="639"/>
    </row>
    <row r="39" spans="2:133" ht="11.25" customHeight="1" x14ac:dyDescent="0.2">
      <c r="B39" s="611" t="s">
        <v>325</v>
      </c>
      <c r="C39" s="612"/>
      <c r="D39" s="612"/>
      <c r="E39" s="612"/>
      <c r="F39" s="612"/>
      <c r="G39" s="612"/>
      <c r="H39" s="612"/>
      <c r="I39" s="612"/>
      <c r="J39" s="612"/>
      <c r="K39" s="612"/>
      <c r="L39" s="612"/>
      <c r="M39" s="612"/>
      <c r="N39" s="612"/>
      <c r="O39" s="612"/>
      <c r="P39" s="612"/>
      <c r="Q39" s="613"/>
      <c r="R39" s="614" t="s">
        <v>122</v>
      </c>
      <c r="S39" s="615"/>
      <c r="T39" s="615"/>
      <c r="U39" s="615"/>
      <c r="V39" s="615"/>
      <c r="W39" s="615"/>
      <c r="X39" s="615"/>
      <c r="Y39" s="616"/>
      <c r="Z39" s="650" t="s">
        <v>122</v>
      </c>
      <c r="AA39" s="650"/>
      <c r="AB39" s="650"/>
      <c r="AC39" s="650"/>
      <c r="AD39" s="651" t="s">
        <v>122</v>
      </c>
      <c r="AE39" s="651"/>
      <c r="AF39" s="651"/>
      <c r="AG39" s="651"/>
      <c r="AH39" s="651"/>
      <c r="AI39" s="651"/>
      <c r="AJ39" s="651"/>
      <c r="AK39" s="651"/>
      <c r="AL39" s="617" t="s">
        <v>122</v>
      </c>
      <c r="AM39" s="618"/>
      <c r="AN39" s="618"/>
      <c r="AO39" s="652"/>
      <c r="AQ39" s="645" t="s">
        <v>326</v>
      </c>
      <c r="AR39" s="646"/>
      <c r="AS39" s="646"/>
      <c r="AT39" s="646"/>
      <c r="AU39" s="646"/>
      <c r="AV39" s="646"/>
      <c r="AW39" s="646"/>
      <c r="AX39" s="646"/>
      <c r="AY39" s="647"/>
      <c r="AZ39" s="614" t="s">
        <v>122</v>
      </c>
      <c r="BA39" s="615"/>
      <c r="BB39" s="615"/>
      <c r="BC39" s="615"/>
      <c r="BD39" s="623"/>
      <c r="BE39" s="623"/>
      <c r="BF39" s="648"/>
      <c r="BG39" s="611" t="s">
        <v>327</v>
      </c>
      <c r="BH39" s="612"/>
      <c r="BI39" s="612"/>
      <c r="BJ39" s="612"/>
      <c r="BK39" s="612"/>
      <c r="BL39" s="612"/>
      <c r="BM39" s="612"/>
      <c r="BN39" s="612"/>
      <c r="BO39" s="612"/>
      <c r="BP39" s="612"/>
      <c r="BQ39" s="612"/>
      <c r="BR39" s="612"/>
      <c r="BS39" s="612"/>
      <c r="BT39" s="612"/>
      <c r="BU39" s="613"/>
      <c r="BV39" s="614">
        <v>4541</v>
      </c>
      <c r="BW39" s="615"/>
      <c r="BX39" s="615"/>
      <c r="BY39" s="615"/>
      <c r="BZ39" s="615"/>
      <c r="CA39" s="615"/>
      <c r="CB39" s="649"/>
      <c r="CD39" s="611" t="s">
        <v>328</v>
      </c>
      <c r="CE39" s="612"/>
      <c r="CF39" s="612"/>
      <c r="CG39" s="612"/>
      <c r="CH39" s="612"/>
      <c r="CI39" s="612"/>
      <c r="CJ39" s="612"/>
      <c r="CK39" s="612"/>
      <c r="CL39" s="612"/>
      <c r="CM39" s="612"/>
      <c r="CN39" s="612"/>
      <c r="CO39" s="612"/>
      <c r="CP39" s="612"/>
      <c r="CQ39" s="613"/>
      <c r="CR39" s="614">
        <v>114637</v>
      </c>
      <c r="CS39" s="623"/>
      <c r="CT39" s="623"/>
      <c r="CU39" s="623"/>
      <c r="CV39" s="623"/>
      <c r="CW39" s="623"/>
      <c r="CX39" s="623"/>
      <c r="CY39" s="624"/>
      <c r="CZ39" s="617">
        <v>1.2</v>
      </c>
      <c r="DA39" s="625"/>
      <c r="DB39" s="625"/>
      <c r="DC39" s="626"/>
      <c r="DD39" s="620">
        <v>110032</v>
      </c>
      <c r="DE39" s="623"/>
      <c r="DF39" s="623"/>
      <c r="DG39" s="623"/>
      <c r="DH39" s="623"/>
      <c r="DI39" s="623"/>
      <c r="DJ39" s="623"/>
      <c r="DK39" s="624"/>
      <c r="DL39" s="620" t="s">
        <v>122</v>
      </c>
      <c r="DM39" s="623"/>
      <c r="DN39" s="623"/>
      <c r="DO39" s="623"/>
      <c r="DP39" s="623"/>
      <c r="DQ39" s="623"/>
      <c r="DR39" s="623"/>
      <c r="DS39" s="623"/>
      <c r="DT39" s="623"/>
      <c r="DU39" s="623"/>
      <c r="DV39" s="624"/>
      <c r="DW39" s="617" t="s">
        <v>122</v>
      </c>
      <c r="DX39" s="625"/>
      <c r="DY39" s="625"/>
      <c r="DZ39" s="625"/>
      <c r="EA39" s="625"/>
      <c r="EB39" s="625"/>
      <c r="EC39" s="639"/>
    </row>
    <row r="40" spans="2:133" ht="11.25" customHeight="1" x14ac:dyDescent="0.2">
      <c r="B40" s="611" t="s">
        <v>329</v>
      </c>
      <c r="C40" s="612"/>
      <c r="D40" s="612"/>
      <c r="E40" s="612"/>
      <c r="F40" s="612"/>
      <c r="G40" s="612"/>
      <c r="H40" s="612"/>
      <c r="I40" s="612"/>
      <c r="J40" s="612"/>
      <c r="K40" s="612"/>
      <c r="L40" s="612"/>
      <c r="M40" s="612"/>
      <c r="N40" s="612"/>
      <c r="O40" s="612"/>
      <c r="P40" s="612"/>
      <c r="Q40" s="613"/>
      <c r="R40" s="614">
        <v>63300</v>
      </c>
      <c r="S40" s="615"/>
      <c r="T40" s="615"/>
      <c r="U40" s="615"/>
      <c r="V40" s="615"/>
      <c r="W40" s="615"/>
      <c r="X40" s="615"/>
      <c r="Y40" s="616"/>
      <c r="Z40" s="650">
        <v>0.6</v>
      </c>
      <c r="AA40" s="650"/>
      <c r="AB40" s="650"/>
      <c r="AC40" s="650"/>
      <c r="AD40" s="651" t="s">
        <v>122</v>
      </c>
      <c r="AE40" s="651"/>
      <c r="AF40" s="651"/>
      <c r="AG40" s="651"/>
      <c r="AH40" s="651"/>
      <c r="AI40" s="651"/>
      <c r="AJ40" s="651"/>
      <c r="AK40" s="651"/>
      <c r="AL40" s="617" t="s">
        <v>122</v>
      </c>
      <c r="AM40" s="618"/>
      <c r="AN40" s="618"/>
      <c r="AO40" s="652"/>
      <c r="AQ40" s="645" t="s">
        <v>330</v>
      </c>
      <c r="AR40" s="646"/>
      <c r="AS40" s="646"/>
      <c r="AT40" s="646"/>
      <c r="AU40" s="646"/>
      <c r="AV40" s="646"/>
      <c r="AW40" s="646"/>
      <c r="AX40" s="646"/>
      <c r="AY40" s="647"/>
      <c r="AZ40" s="614" t="s">
        <v>122</v>
      </c>
      <c r="BA40" s="615"/>
      <c r="BB40" s="615"/>
      <c r="BC40" s="615"/>
      <c r="BD40" s="623"/>
      <c r="BE40" s="623"/>
      <c r="BF40" s="648"/>
      <c r="BG40" s="653" t="s">
        <v>331</v>
      </c>
      <c r="BH40" s="654"/>
      <c r="BI40" s="654"/>
      <c r="BJ40" s="654"/>
      <c r="BK40" s="654"/>
      <c r="BL40" s="217"/>
      <c r="BM40" s="612" t="s">
        <v>332</v>
      </c>
      <c r="BN40" s="612"/>
      <c r="BO40" s="612"/>
      <c r="BP40" s="612"/>
      <c r="BQ40" s="612"/>
      <c r="BR40" s="612"/>
      <c r="BS40" s="612"/>
      <c r="BT40" s="612"/>
      <c r="BU40" s="613"/>
      <c r="BV40" s="614">
        <v>110</v>
      </c>
      <c r="BW40" s="615"/>
      <c r="BX40" s="615"/>
      <c r="BY40" s="615"/>
      <c r="BZ40" s="615"/>
      <c r="CA40" s="615"/>
      <c r="CB40" s="649"/>
      <c r="CD40" s="611" t="s">
        <v>333</v>
      </c>
      <c r="CE40" s="612"/>
      <c r="CF40" s="612"/>
      <c r="CG40" s="612"/>
      <c r="CH40" s="612"/>
      <c r="CI40" s="612"/>
      <c r="CJ40" s="612"/>
      <c r="CK40" s="612"/>
      <c r="CL40" s="612"/>
      <c r="CM40" s="612"/>
      <c r="CN40" s="612"/>
      <c r="CO40" s="612"/>
      <c r="CP40" s="612"/>
      <c r="CQ40" s="613"/>
      <c r="CR40" s="614">
        <v>60000</v>
      </c>
      <c r="CS40" s="615"/>
      <c r="CT40" s="615"/>
      <c r="CU40" s="615"/>
      <c r="CV40" s="615"/>
      <c r="CW40" s="615"/>
      <c r="CX40" s="615"/>
      <c r="CY40" s="616"/>
      <c r="CZ40" s="617">
        <v>0.6</v>
      </c>
      <c r="DA40" s="625"/>
      <c r="DB40" s="625"/>
      <c r="DC40" s="626"/>
      <c r="DD40" s="620">
        <v>60000</v>
      </c>
      <c r="DE40" s="615"/>
      <c r="DF40" s="615"/>
      <c r="DG40" s="615"/>
      <c r="DH40" s="615"/>
      <c r="DI40" s="615"/>
      <c r="DJ40" s="615"/>
      <c r="DK40" s="616"/>
      <c r="DL40" s="620" t="s">
        <v>122</v>
      </c>
      <c r="DM40" s="615"/>
      <c r="DN40" s="615"/>
      <c r="DO40" s="615"/>
      <c r="DP40" s="615"/>
      <c r="DQ40" s="615"/>
      <c r="DR40" s="615"/>
      <c r="DS40" s="615"/>
      <c r="DT40" s="615"/>
      <c r="DU40" s="615"/>
      <c r="DV40" s="616"/>
      <c r="DW40" s="617" t="s">
        <v>122</v>
      </c>
      <c r="DX40" s="625"/>
      <c r="DY40" s="625"/>
      <c r="DZ40" s="625"/>
      <c r="EA40" s="625"/>
      <c r="EB40" s="625"/>
      <c r="EC40" s="639"/>
    </row>
    <row r="41" spans="2:133" ht="11.25" customHeight="1" x14ac:dyDescent="0.2">
      <c r="B41" s="595" t="s">
        <v>334</v>
      </c>
      <c r="C41" s="596"/>
      <c r="D41" s="596"/>
      <c r="E41" s="596"/>
      <c r="F41" s="596"/>
      <c r="G41" s="596"/>
      <c r="H41" s="596"/>
      <c r="I41" s="596"/>
      <c r="J41" s="596"/>
      <c r="K41" s="596"/>
      <c r="L41" s="596"/>
      <c r="M41" s="596"/>
      <c r="N41" s="596"/>
      <c r="O41" s="596"/>
      <c r="P41" s="596"/>
      <c r="Q41" s="597"/>
      <c r="R41" s="598">
        <v>10656771</v>
      </c>
      <c r="S41" s="636"/>
      <c r="T41" s="636"/>
      <c r="U41" s="636"/>
      <c r="V41" s="636"/>
      <c r="W41" s="636"/>
      <c r="X41" s="636"/>
      <c r="Y41" s="640"/>
      <c r="Z41" s="641">
        <v>100</v>
      </c>
      <c r="AA41" s="641"/>
      <c r="AB41" s="641"/>
      <c r="AC41" s="641"/>
      <c r="AD41" s="642">
        <v>6730787</v>
      </c>
      <c r="AE41" s="642"/>
      <c r="AF41" s="642"/>
      <c r="AG41" s="642"/>
      <c r="AH41" s="642"/>
      <c r="AI41" s="642"/>
      <c r="AJ41" s="642"/>
      <c r="AK41" s="642"/>
      <c r="AL41" s="601">
        <v>100</v>
      </c>
      <c r="AM41" s="643"/>
      <c r="AN41" s="643"/>
      <c r="AO41" s="644"/>
      <c r="AQ41" s="645" t="s">
        <v>335</v>
      </c>
      <c r="AR41" s="646"/>
      <c r="AS41" s="646"/>
      <c r="AT41" s="646"/>
      <c r="AU41" s="646"/>
      <c r="AV41" s="646"/>
      <c r="AW41" s="646"/>
      <c r="AX41" s="646"/>
      <c r="AY41" s="647"/>
      <c r="AZ41" s="614">
        <v>161733</v>
      </c>
      <c r="BA41" s="615"/>
      <c r="BB41" s="615"/>
      <c r="BC41" s="615"/>
      <c r="BD41" s="623"/>
      <c r="BE41" s="623"/>
      <c r="BF41" s="648"/>
      <c r="BG41" s="653"/>
      <c r="BH41" s="654"/>
      <c r="BI41" s="654"/>
      <c r="BJ41" s="654"/>
      <c r="BK41" s="654"/>
      <c r="BL41" s="217"/>
      <c r="BM41" s="612" t="s">
        <v>336</v>
      </c>
      <c r="BN41" s="612"/>
      <c r="BO41" s="612"/>
      <c r="BP41" s="612"/>
      <c r="BQ41" s="612"/>
      <c r="BR41" s="612"/>
      <c r="BS41" s="612"/>
      <c r="BT41" s="612"/>
      <c r="BU41" s="613"/>
      <c r="BV41" s="614" t="s">
        <v>122</v>
      </c>
      <c r="BW41" s="615"/>
      <c r="BX41" s="615"/>
      <c r="BY41" s="615"/>
      <c r="BZ41" s="615"/>
      <c r="CA41" s="615"/>
      <c r="CB41" s="649"/>
      <c r="CD41" s="611" t="s">
        <v>337</v>
      </c>
      <c r="CE41" s="612"/>
      <c r="CF41" s="612"/>
      <c r="CG41" s="612"/>
      <c r="CH41" s="612"/>
      <c r="CI41" s="612"/>
      <c r="CJ41" s="612"/>
      <c r="CK41" s="612"/>
      <c r="CL41" s="612"/>
      <c r="CM41" s="612"/>
      <c r="CN41" s="612"/>
      <c r="CO41" s="612"/>
      <c r="CP41" s="612"/>
      <c r="CQ41" s="613"/>
      <c r="CR41" s="614" t="s">
        <v>122</v>
      </c>
      <c r="CS41" s="623"/>
      <c r="CT41" s="623"/>
      <c r="CU41" s="623"/>
      <c r="CV41" s="623"/>
      <c r="CW41" s="623"/>
      <c r="CX41" s="623"/>
      <c r="CY41" s="624"/>
      <c r="CZ41" s="617" t="s">
        <v>122</v>
      </c>
      <c r="DA41" s="625"/>
      <c r="DB41" s="625"/>
      <c r="DC41" s="626"/>
      <c r="DD41" s="620" t="s">
        <v>122</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2">
      <c r="AQ42" s="633" t="s">
        <v>338</v>
      </c>
      <c r="AR42" s="634"/>
      <c r="AS42" s="634"/>
      <c r="AT42" s="634"/>
      <c r="AU42" s="634"/>
      <c r="AV42" s="634"/>
      <c r="AW42" s="634"/>
      <c r="AX42" s="634"/>
      <c r="AY42" s="635"/>
      <c r="AZ42" s="598">
        <v>607198</v>
      </c>
      <c r="BA42" s="636"/>
      <c r="BB42" s="636"/>
      <c r="BC42" s="636"/>
      <c r="BD42" s="599"/>
      <c r="BE42" s="599"/>
      <c r="BF42" s="637"/>
      <c r="BG42" s="655"/>
      <c r="BH42" s="656"/>
      <c r="BI42" s="656"/>
      <c r="BJ42" s="656"/>
      <c r="BK42" s="656"/>
      <c r="BL42" s="218"/>
      <c r="BM42" s="596" t="s">
        <v>339</v>
      </c>
      <c r="BN42" s="596"/>
      <c r="BO42" s="596"/>
      <c r="BP42" s="596"/>
      <c r="BQ42" s="596"/>
      <c r="BR42" s="596"/>
      <c r="BS42" s="596"/>
      <c r="BT42" s="596"/>
      <c r="BU42" s="597"/>
      <c r="BV42" s="598">
        <v>423</v>
      </c>
      <c r="BW42" s="636"/>
      <c r="BX42" s="636"/>
      <c r="BY42" s="636"/>
      <c r="BZ42" s="636"/>
      <c r="CA42" s="636"/>
      <c r="CB42" s="638"/>
      <c r="CD42" s="611" t="s">
        <v>340</v>
      </c>
      <c r="CE42" s="612"/>
      <c r="CF42" s="612"/>
      <c r="CG42" s="612"/>
      <c r="CH42" s="612"/>
      <c r="CI42" s="612"/>
      <c r="CJ42" s="612"/>
      <c r="CK42" s="612"/>
      <c r="CL42" s="612"/>
      <c r="CM42" s="612"/>
      <c r="CN42" s="612"/>
      <c r="CO42" s="612"/>
      <c r="CP42" s="612"/>
      <c r="CQ42" s="613"/>
      <c r="CR42" s="614">
        <v>902684</v>
      </c>
      <c r="CS42" s="623"/>
      <c r="CT42" s="623"/>
      <c r="CU42" s="623"/>
      <c r="CV42" s="623"/>
      <c r="CW42" s="623"/>
      <c r="CX42" s="623"/>
      <c r="CY42" s="624"/>
      <c r="CZ42" s="617">
        <v>9.3000000000000007</v>
      </c>
      <c r="DA42" s="625"/>
      <c r="DB42" s="625"/>
      <c r="DC42" s="626"/>
      <c r="DD42" s="620">
        <v>395335</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2">
      <c r="B43" s="208" t="s">
        <v>341</v>
      </c>
      <c r="CD43" s="611" t="s">
        <v>342</v>
      </c>
      <c r="CE43" s="612"/>
      <c r="CF43" s="612"/>
      <c r="CG43" s="612"/>
      <c r="CH43" s="612"/>
      <c r="CI43" s="612"/>
      <c r="CJ43" s="612"/>
      <c r="CK43" s="612"/>
      <c r="CL43" s="612"/>
      <c r="CM43" s="612"/>
      <c r="CN43" s="612"/>
      <c r="CO43" s="612"/>
      <c r="CP43" s="612"/>
      <c r="CQ43" s="613"/>
      <c r="CR43" s="614">
        <v>27609</v>
      </c>
      <c r="CS43" s="623"/>
      <c r="CT43" s="623"/>
      <c r="CU43" s="623"/>
      <c r="CV43" s="623"/>
      <c r="CW43" s="623"/>
      <c r="CX43" s="623"/>
      <c r="CY43" s="624"/>
      <c r="CZ43" s="617">
        <v>0.3</v>
      </c>
      <c r="DA43" s="625"/>
      <c r="DB43" s="625"/>
      <c r="DC43" s="626"/>
      <c r="DD43" s="620">
        <v>27609</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2">
      <c r="B44" s="621" t="s">
        <v>343</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291</v>
      </c>
      <c r="CE44" s="628"/>
      <c r="CF44" s="611" t="s">
        <v>344</v>
      </c>
      <c r="CG44" s="612"/>
      <c r="CH44" s="612"/>
      <c r="CI44" s="612"/>
      <c r="CJ44" s="612"/>
      <c r="CK44" s="612"/>
      <c r="CL44" s="612"/>
      <c r="CM44" s="612"/>
      <c r="CN44" s="612"/>
      <c r="CO44" s="612"/>
      <c r="CP44" s="612"/>
      <c r="CQ44" s="613"/>
      <c r="CR44" s="614">
        <v>902684</v>
      </c>
      <c r="CS44" s="615"/>
      <c r="CT44" s="615"/>
      <c r="CU44" s="615"/>
      <c r="CV44" s="615"/>
      <c r="CW44" s="615"/>
      <c r="CX44" s="615"/>
      <c r="CY44" s="616"/>
      <c r="CZ44" s="617">
        <v>9.3000000000000007</v>
      </c>
      <c r="DA44" s="618"/>
      <c r="DB44" s="618"/>
      <c r="DC44" s="619"/>
      <c r="DD44" s="620">
        <v>395335</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2">
      <c r="B45" s="621" t="s">
        <v>345</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346</v>
      </c>
      <c r="CG45" s="612"/>
      <c r="CH45" s="612"/>
      <c r="CI45" s="612"/>
      <c r="CJ45" s="612"/>
      <c r="CK45" s="612"/>
      <c r="CL45" s="612"/>
      <c r="CM45" s="612"/>
      <c r="CN45" s="612"/>
      <c r="CO45" s="612"/>
      <c r="CP45" s="612"/>
      <c r="CQ45" s="613"/>
      <c r="CR45" s="614">
        <v>131187</v>
      </c>
      <c r="CS45" s="623"/>
      <c r="CT45" s="623"/>
      <c r="CU45" s="623"/>
      <c r="CV45" s="623"/>
      <c r="CW45" s="623"/>
      <c r="CX45" s="623"/>
      <c r="CY45" s="624"/>
      <c r="CZ45" s="617">
        <v>1.4</v>
      </c>
      <c r="DA45" s="625"/>
      <c r="DB45" s="625"/>
      <c r="DC45" s="626"/>
      <c r="DD45" s="620">
        <v>20689</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2">
      <c r="B46" s="219"/>
      <c r="CD46" s="629"/>
      <c r="CE46" s="630"/>
      <c r="CF46" s="611" t="s">
        <v>347</v>
      </c>
      <c r="CG46" s="612"/>
      <c r="CH46" s="612"/>
      <c r="CI46" s="612"/>
      <c r="CJ46" s="612"/>
      <c r="CK46" s="612"/>
      <c r="CL46" s="612"/>
      <c r="CM46" s="612"/>
      <c r="CN46" s="612"/>
      <c r="CO46" s="612"/>
      <c r="CP46" s="612"/>
      <c r="CQ46" s="613"/>
      <c r="CR46" s="614">
        <v>771497</v>
      </c>
      <c r="CS46" s="615"/>
      <c r="CT46" s="615"/>
      <c r="CU46" s="615"/>
      <c r="CV46" s="615"/>
      <c r="CW46" s="615"/>
      <c r="CX46" s="615"/>
      <c r="CY46" s="616"/>
      <c r="CZ46" s="617">
        <v>8</v>
      </c>
      <c r="DA46" s="618"/>
      <c r="DB46" s="618"/>
      <c r="DC46" s="619"/>
      <c r="DD46" s="620">
        <v>374646</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2">
      <c r="B47" s="219"/>
      <c r="CD47" s="629"/>
      <c r="CE47" s="630"/>
      <c r="CF47" s="611" t="s">
        <v>348</v>
      </c>
      <c r="CG47" s="612"/>
      <c r="CH47" s="612"/>
      <c r="CI47" s="612"/>
      <c r="CJ47" s="612"/>
      <c r="CK47" s="612"/>
      <c r="CL47" s="612"/>
      <c r="CM47" s="612"/>
      <c r="CN47" s="612"/>
      <c r="CO47" s="612"/>
      <c r="CP47" s="612"/>
      <c r="CQ47" s="613"/>
      <c r="CR47" s="614" t="s">
        <v>122</v>
      </c>
      <c r="CS47" s="623"/>
      <c r="CT47" s="623"/>
      <c r="CU47" s="623"/>
      <c r="CV47" s="623"/>
      <c r="CW47" s="623"/>
      <c r="CX47" s="623"/>
      <c r="CY47" s="624"/>
      <c r="CZ47" s="617" t="s">
        <v>122</v>
      </c>
      <c r="DA47" s="625"/>
      <c r="DB47" s="625"/>
      <c r="DC47" s="626"/>
      <c r="DD47" s="620" t="s">
        <v>122</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ht="11" x14ac:dyDescent="0.2">
      <c r="B48" s="219"/>
      <c r="CD48" s="631"/>
      <c r="CE48" s="632"/>
      <c r="CF48" s="611" t="s">
        <v>349</v>
      </c>
      <c r="CG48" s="612"/>
      <c r="CH48" s="612"/>
      <c r="CI48" s="612"/>
      <c r="CJ48" s="612"/>
      <c r="CK48" s="612"/>
      <c r="CL48" s="612"/>
      <c r="CM48" s="612"/>
      <c r="CN48" s="612"/>
      <c r="CO48" s="612"/>
      <c r="CP48" s="612"/>
      <c r="CQ48" s="613"/>
      <c r="CR48" s="614" t="s">
        <v>122</v>
      </c>
      <c r="CS48" s="615"/>
      <c r="CT48" s="615"/>
      <c r="CU48" s="615"/>
      <c r="CV48" s="615"/>
      <c r="CW48" s="615"/>
      <c r="CX48" s="615"/>
      <c r="CY48" s="616"/>
      <c r="CZ48" s="617" t="s">
        <v>122</v>
      </c>
      <c r="DA48" s="618"/>
      <c r="DB48" s="618"/>
      <c r="DC48" s="619"/>
      <c r="DD48" s="620" t="s">
        <v>122</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2">
      <c r="B49" s="219"/>
      <c r="CD49" s="595" t="s">
        <v>350</v>
      </c>
      <c r="CE49" s="596"/>
      <c r="CF49" s="596"/>
      <c r="CG49" s="596"/>
      <c r="CH49" s="596"/>
      <c r="CI49" s="596"/>
      <c r="CJ49" s="596"/>
      <c r="CK49" s="596"/>
      <c r="CL49" s="596"/>
      <c r="CM49" s="596"/>
      <c r="CN49" s="596"/>
      <c r="CO49" s="596"/>
      <c r="CP49" s="596"/>
      <c r="CQ49" s="597"/>
      <c r="CR49" s="598">
        <v>9703138</v>
      </c>
      <c r="CS49" s="599"/>
      <c r="CT49" s="599"/>
      <c r="CU49" s="599"/>
      <c r="CV49" s="599"/>
      <c r="CW49" s="599"/>
      <c r="CX49" s="599"/>
      <c r="CY49" s="600"/>
      <c r="CZ49" s="601">
        <v>100</v>
      </c>
      <c r="DA49" s="602"/>
      <c r="DB49" s="602"/>
      <c r="DC49" s="603"/>
      <c r="DD49" s="604">
        <v>7314312</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m2GybqIutnJWJgfn/PWtf1LIU/wc9kg4ZKQi+Qik1xlFNxW2cbr99P26srUU7SVPBJPqpLv0bu/9TEwVy/Zlow==" saltValue="EqviPq8aGUFVz4RcMbRs2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70" zoomScaleSheetLayoutView="70" workbookViewId="0">
      <selection activeCell="AP26" sqref="AP26:AT27"/>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93" t="s">
        <v>351</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94" t="s">
        <v>352</v>
      </c>
      <c r="DK2" s="1095"/>
      <c r="DL2" s="1095"/>
      <c r="DM2" s="1095"/>
      <c r="DN2" s="1095"/>
      <c r="DO2" s="1096"/>
      <c r="DP2" s="222"/>
      <c r="DQ2" s="1094" t="s">
        <v>353</v>
      </c>
      <c r="DR2" s="1095"/>
      <c r="DS2" s="1095"/>
      <c r="DT2" s="1095"/>
      <c r="DU2" s="1095"/>
      <c r="DV2" s="1095"/>
      <c r="DW2" s="1095"/>
      <c r="DX2" s="1095"/>
      <c r="DY2" s="1095"/>
      <c r="DZ2" s="109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97"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26"/>
      <c r="BA5" s="226"/>
      <c r="BB5" s="226"/>
      <c r="BC5" s="226"/>
      <c r="BD5" s="226"/>
      <c r="BE5" s="227"/>
      <c r="BF5" s="227"/>
      <c r="BG5" s="227"/>
      <c r="BH5" s="227"/>
      <c r="BI5" s="227"/>
      <c r="BJ5" s="227"/>
      <c r="BK5" s="227"/>
      <c r="BL5" s="227"/>
      <c r="BM5" s="227"/>
      <c r="BN5" s="227"/>
      <c r="BO5" s="227"/>
      <c r="BP5" s="227"/>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87" t="s">
        <v>370</v>
      </c>
      <c r="DH5" s="1088"/>
      <c r="DI5" s="1088"/>
      <c r="DJ5" s="1088"/>
      <c r="DK5" s="1089"/>
      <c r="DL5" s="1087" t="s">
        <v>371</v>
      </c>
      <c r="DM5" s="1088"/>
      <c r="DN5" s="1088"/>
      <c r="DO5" s="1088"/>
      <c r="DP5" s="1089"/>
      <c r="DQ5" s="988" t="s">
        <v>372</v>
      </c>
      <c r="DR5" s="989"/>
      <c r="DS5" s="989"/>
      <c r="DT5" s="989"/>
      <c r="DU5" s="990"/>
      <c r="DV5" s="988" t="s">
        <v>363</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28"/>
    </row>
    <row r="7" spans="1:131" s="229" customFormat="1" ht="26.25" customHeight="1" thickTop="1" x14ac:dyDescent="0.2">
      <c r="A7" s="230">
        <v>1</v>
      </c>
      <c r="B7" s="1034" t="s">
        <v>373</v>
      </c>
      <c r="C7" s="1035"/>
      <c r="D7" s="1035"/>
      <c r="E7" s="1035"/>
      <c r="F7" s="1035"/>
      <c r="G7" s="1035"/>
      <c r="H7" s="1035"/>
      <c r="I7" s="1035"/>
      <c r="J7" s="1035"/>
      <c r="K7" s="1035"/>
      <c r="L7" s="1035"/>
      <c r="M7" s="1035"/>
      <c r="N7" s="1035"/>
      <c r="O7" s="1035"/>
      <c r="P7" s="1036"/>
      <c r="Q7" s="1074">
        <v>10657</v>
      </c>
      <c r="R7" s="1075"/>
      <c r="S7" s="1075"/>
      <c r="T7" s="1075"/>
      <c r="U7" s="1075"/>
      <c r="V7" s="1075">
        <v>9703</v>
      </c>
      <c r="W7" s="1075"/>
      <c r="X7" s="1075"/>
      <c r="Y7" s="1075"/>
      <c r="Z7" s="1075"/>
      <c r="AA7" s="1075">
        <v>954</v>
      </c>
      <c r="AB7" s="1075"/>
      <c r="AC7" s="1075"/>
      <c r="AD7" s="1075"/>
      <c r="AE7" s="1076"/>
      <c r="AF7" s="1077">
        <v>942</v>
      </c>
      <c r="AG7" s="1078"/>
      <c r="AH7" s="1078"/>
      <c r="AI7" s="1078"/>
      <c r="AJ7" s="1079"/>
      <c r="AK7" s="1080">
        <v>21</v>
      </c>
      <c r="AL7" s="1081"/>
      <c r="AM7" s="1081"/>
      <c r="AN7" s="1081"/>
      <c r="AO7" s="1081"/>
      <c r="AP7" s="1081">
        <v>6999</v>
      </c>
      <c r="AQ7" s="1081"/>
      <c r="AR7" s="1081"/>
      <c r="AS7" s="1081"/>
      <c r="AT7" s="1081"/>
      <c r="AU7" s="1082"/>
      <c r="AV7" s="1082"/>
      <c r="AW7" s="1082"/>
      <c r="AX7" s="1082"/>
      <c r="AY7" s="1083"/>
      <c r="AZ7" s="226"/>
      <c r="BA7" s="226"/>
      <c r="BB7" s="226"/>
      <c r="BC7" s="226"/>
      <c r="BD7" s="226"/>
      <c r="BE7" s="227"/>
      <c r="BF7" s="227"/>
      <c r="BG7" s="227"/>
      <c r="BH7" s="227"/>
      <c r="BI7" s="227"/>
      <c r="BJ7" s="227"/>
      <c r="BK7" s="227"/>
      <c r="BL7" s="227"/>
      <c r="BM7" s="227"/>
      <c r="BN7" s="227"/>
      <c r="BO7" s="227"/>
      <c r="BP7" s="227"/>
      <c r="BQ7" s="230">
        <v>1</v>
      </c>
      <c r="BR7" s="231"/>
      <c r="BS7" s="1084"/>
      <c r="BT7" s="1085"/>
      <c r="BU7" s="1085"/>
      <c r="BV7" s="1085"/>
      <c r="BW7" s="1085"/>
      <c r="BX7" s="1085"/>
      <c r="BY7" s="1085"/>
      <c r="BZ7" s="1085"/>
      <c r="CA7" s="1085"/>
      <c r="CB7" s="1085"/>
      <c r="CC7" s="1085"/>
      <c r="CD7" s="1085"/>
      <c r="CE7" s="1085"/>
      <c r="CF7" s="1085"/>
      <c r="CG7" s="1086"/>
      <c r="CH7" s="1071"/>
      <c r="CI7" s="1072"/>
      <c r="CJ7" s="1072"/>
      <c r="CK7" s="1072"/>
      <c r="CL7" s="1073"/>
      <c r="CM7" s="1071"/>
      <c r="CN7" s="1072"/>
      <c r="CO7" s="1072"/>
      <c r="CP7" s="1072"/>
      <c r="CQ7" s="1073"/>
      <c r="CR7" s="1071"/>
      <c r="CS7" s="1072"/>
      <c r="CT7" s="1072"/>
      <c r="CU7" s="1072"/>
      <c r="CV7" s="1073"/>
      <c r="CW7" s="1071"/>
      <c r="CX7" s="1072"/>
      <c r="CY7" s="1072"/>
      <c r="CZ7" s="1072"/>
      <c r="DA7" s="1073"/>
      <c r="DB7" s="1071"/>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375</v>
      </c>
      <c r="B23" s="924" t="s">
        <v>376</v>
      </c>
      <c r="C23" s="925"/>
      <c r="D23" s="925"/>
      <c r="E23" s="925"/>
      <c r="F23" s="925"/>
      <c r="G23" s="925"/>
      <c r="H23" s="925"/>
      <c r="I23" s="925"/>
      <c r="J23" s="925"/>
      <c r="K23" s="925"/>
      <c r="L23" s="925"/>
      <c r="M23" s="925"/>
      <c r="N23" s="925"/>
      <c r="O23" s="925"/>
      <c r="P23" s="935"/>
      <c r="Q23" s="1054">
        <f>SUM(Q7:U22)</f>
        <v>10657</v>
      </c>
      <c r="R23" s="1048"/>
      <c r="S23" s="1048"/>
      <c r="T23" s="1048"/>
      <c r="U23" s="1048"/>
      <c r="V23" s="1048">
        <f t="shared" ref="V23" si="0">SUM(V7:Z22)</f>
        <v>9703</v>
      </c>
      <c r="W23" s="1048"/>
      <c r="X23" s="1048"/>
      <c r="Y23" s="1048"/>
      <c r="Z23" s="1048"/>
      <c r="AA23" s="1048">
        <f t="shared" ref="AA23" si="1">SUM(AA7:AE22)</f>
        <v>954</v>
      </c>
      <c r="AB23" s="1048"/>
      <c r="AC23" s="1048"/>
      <c r="AD23" s="1048"/>
      <c r="AE23" s="1055"/>
      <c r="AF23" s="1056">
        <v>942</v>
      </c>
      <c r="AG23" s="1048"/>
      <c r="AH23" s="1048"/>
      <c r="AI23" s="1048"/>
      <c r="AJ23" s="1057"/>
      <c r="AK23" s="1058"/>
      <c r="AL23" s="1059"/>
      <c r="AM23" s="1059"/>
      <c r="AN23" s="1059"/>
      <c r="AO23" s="1059"/>
      <c r="AP23" s="1048">
        <f t="shared" ref="AP23" si="2">SUM(AP7:AT22)</f>
        <v>6999</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387</v>
      </c>
      <c r="C28" s="1035"/>
      <c r="D28" s="1035"/>
      <c r="E28" s="1035"/>
      <c r="F28" s="1035"/>
      <c r="G28" s="1035"/>
      <c r="H28" s="1035"/>
      <c r="I28" s="1035"/>
      <c r="J28" s="1035"/>
      <c r="K28" s="1035"/>
      <c r="L28" s="1035"/>
      <c r="M28" s="1035"/>
      <c r="N28" s="1035"/>
      <c r="O28" s="1035"/>
      <c r="P28" s="1036"/>
      <c r="Q28" s="1037">
        <v>2827</v>
      </c>
      <c r="R28" s="1038"/>
      <c r="S28" s="1038"/>
      <c r="T28" s="1038"/>
      <c r="U28" s="1038"/>
      <c r="V28" s="1038">
        <v>2660</v>
      </c>
      <c r="W28" s="1038"/>
      <c r="X28" s="1038"/>
      <c r="Y28" s="1038"/>
      <c r="Z28" s="1038"/>
      <c r="AA28" s="1038">
        <v>167</v>
      </c>
      <c r="AB28" s="1038"/>
      <c r="AC28" s="1038"/>
      <c r="AD28" s="1038"/>
      <c r="AE28" s="1039"/>
      <c r="AF28" s="1040">
        <v>167</v>
      </c>
      <c r="AG28" s="1038"/>
      <c r="AH28" s="1038"/>
      <c r="AI28" s="1038"/>
      <c r="AJ28" s="1041"/>
      <c r="AK28" s="1029">
        <v>157</v>
      </c>
      <c r="AL28" s="1030"/>
      <c r="AM28" s="1030"/>
      <c r="AN28" s="1030"/>
      <c r="AO28" s="1030"/>
      <c r="AP28" s="1031" t="s">
        <v>542</v>
      </c>
      <c r="AQ28" s="1031"/>
      <c r="AR28" s="1031"/>
      <c r="AS28" s="1031"/>
      <c r="AT28" s="1031"/>
      <c r="AU28" s="1031" t="s">
        <v>542</v>
      </c>
      <c r="AV28" s="1031"/>
      <c r="AW28" s="1031"/>
      <c r="AX28" s="1031"/>
      <c r="AY28" s="1031"/>
      <c r="AZ28" s="1031" t="s">
        <v>542</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388</v>
      </c>
      <c r="C29" s="1018"/>
      <c r="D29" s="1018"/>
      <c r="E29" s="1018"/>
      <c r="F29" s="1018"/>
      <c r="G29" s="1018"/>
      <c r="H29" s="1018"/>
      <c r="I29" s="1018"/>
      <c r="J29" s="1018"/>
      <c r="K29" s="1018"/>
      <c r="L29" s="1018"/>
      <c r="M29" s="1018"/>
      <c r="N29" s="1018"/>
      <c r="O29" s="1018"/>
      <c r="P29" s="1019"/>
      <c r="Q29" s="1025">
        <v>2193</v>
      </c>
      <c r="R29" s="1026"/>
      <c r="S29" s="1026"/>
      <c r="T29" s="1026"/>
      <c r="U29" s="1026"/>
      <c r="V29" s="1026">
        <v>1827</v>
      </c>
      <c r="W29" s="1026"/>
      <c r="X29" s="1026"/>
      <c r="Y29" s="1026"/>
      <c r="Z29" s="1026"/>
      <c r="AA29" s="1026">
        <v>366</v>
      </c>
      <c r="AB29" s="1026"/>
      <c r="AC29" s="1026"/>
      <c r="AD29" s="1026"/>
      <c r="AE29" s="1027"/>
      <c r="AF29" s="1022">
        <v>366</v>
      </c>
      <c r="AG29" s="1023"/>
      <c r="AH29" s="1023"/>
      <c r="AI29" s="1023"/>
      <c r="AJ29" s="1024"/>
      <c r="AK29" s="967">
        <v>289</v>
      </c>
      <c r="AL29" s="958"/>
      <c r="AM29" s="958"/>
      <c r="AN29" s="958"/>
      <c r="AO29" s="958"/>
      <c r="AP29" s="1028" t="s">
        <v>542</v>
      </c>
      <c r="AQ29" s="1028"/>
      <c r="AR29" s="1028"/>
      <c r="AS29" s="1028"/>
      <c r="AT29" s="1028"/>
      <c r="AU29" s="1028" t="s">
        <v>542</v>
      </c>
      <c r="AV29" s="1028"/>
      <c r="AW29" s="1028"/>
      <c r="AX29" s="1028"/>
      <c r="AY29" s="1028"/>
      <c r="AZ29" s="1028" t="s">
        <v>542</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389</v>
      </c>
      <c r="C30" s="1018"/>
      <c r="D30" s="1018"/>
      <c r="E30" s="1018"/>
      <c r="F30" s="1018"/>
      <c r="G30" s="1018"/>
      <c r="H30" s="1018"/>
      <c r="I30" s="1018"/>
      <c r="J30" s="1018"/>
      <c r="K30" s="1018"/>
      <c r="L30" s="1018"/>
      <c r="M30" s="1018"/>
      <c r="N30" s="1018"/>
      <c r="O30" s="1018"/>
      <c r="P30" s="1019"/>
      <c r="Q30" s="1025">
        <v>417</v>
      </c>
      <c r="R30" s="1026"/>
      <c r="S30" s="1026"/>
      <c r="T30" s="1026"/>
      <c r="U30" s="1026"/>
      <c r="V30" s="1026">
        <v>409</v>
      </c>
      <c r="W30" s="1026"/>
      <c r="X30" s="1026"/>
      <c r="Y30" s="1026"/>
      <c r="Z30" s="1026"/>
      <c r="AA30" s="1026">
        <v>8</v>
      </c>
      <c r="AB30" s="1026"/>
      <c r="AC30" s="1026"/>
      <c r="AD30" s="1026"/>
      <c r="AE30" s="1027"/>
      <c r="AF30" s="1022">
        <v>8</v>
      </c>
      <c r="AG30" s="1023"/>
      <c r="AH30" s="1023"/>
      <c r="AI30" s="1023"/>
      <c r="AJ30" s="1024"/>
      <c r="AK30" s="967">
        <v>75</v>
      </c>
      <c r="AL30" s="958"/>
      <c r="AM30" s="958"/>
      <c r="AN30" s="958"/>
      <c r="AO30" s="958"/>
      <c r="AP30" s="1028" t="s">
        <v>542</v>
      </c>
      <c r="AQ30" s="1028"/>
      <c r="AR30" s="1028"/>
      <c r="AS30" s="1028"/>
      <c r="AT30" s="1028"/>
      <c r="AU30" s="1028" t="s">
        <v>542</v>
      </c>
      <c r="AV30" s="1028"/>
      <c r="AW30" s="1028"/>
      <c r="AX30" s="1028"/>
      <c r="AY30" s="1028"/>
      <c r="AZ30" s="1028" t="s">
        <v>542</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390</v>
      </c>
      <c r="C31" s="1018"/>
      <c r="D31" s="1018"/>
      <c r="E31" s="1018"/>
      <c r="F31" s="1018"/>
      <c r="G31" s="1018"/>
      <c r="H31" s="1018"/>
      <c r="I31" s="1018"/>
      <c r="J31" s="1018"/>
      <c r="K31" s="1018"/>
      <c r="L31" s="1018"/>
      <c r="M31" s="1018"/>
      <c r="N31" s="1018"/>
      <c r="O31" s="1018"/>
      <c r="P31" s="1019"/>
      <c r="Q31" s="1025">
        <v>312</v>
      </c>
      <c r="R31" s="1026"/>
      <c r="S31" s="1026"/>
      <c r="T31" s="1026"/>
      <c r="U31" s="1026"/>
      <c r="V31" s="1026">
        <v>320</v>
      </c>
      <c r="W31" s="1026"/>
      <c r="X31" s="1026"/>
      <c r="Y31" s="1026"/>
      <c r="Z31" s="1026"/>
      <c r="AA31" s="1026">
        <v>-8</v>
      </c>
      <c r="AB31" s="1026"/>
      <c r="AC31" s="1026"/>
      <c r="AD31" s="1026"/>
      <c r="AE31" s="1027"/>
      <c r="AF31" s="1022">
        <v>691</v>
      </c>
      <c r="AG31" s="1023"/>
      <c r="AH31" s="1023"/>
      <c r="AI31" s="1023"/>
      <c r="AJ31" s="1024"/>
      <c r="AK31" s="967">
        <v>1</v>
      </c>
      <c r="AL31" s="958"/>
      <c r="AM31" s="958"/>
      <c r="AN31" s="958"/>
      <c r="AO31" s="958"/>
      <c r="AP31" s="958">
        <v>946</v>
      </c>
      <c r="AQ31" s="958"/>
      <c r="AR31" s="958"/>
      <c r="AS31" s="958"/>
      <c r="AT31" s="958"/>
      <c r="AU31" s="958">
        <v>4</v>
      </c>
      <c r="AV31" s="958"/>
      <c r="AW31" s="958"/>
      <c r="AX31" s="958"/>
      <c r="AY31" s="958"/>
      <c r="AZ31" s="1028" t="s">
        <v>542</v>
      </c>
      <c r="BA31" s="1028"/>
      <c r="BB31" s="1028"/>
      <c r="BC31" s="1028"/>
      <c r="BD31" s="1028"/>
      <c r="BE31" s="959" t="s">
        <v>391</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443</v>
      </c>
      <c r="C32" s="1018"/>
      <c r="D32" s="1018"/>
      <c r="E32" s="1018"/>
      <c r="F32" s="1018"/>
      <c r="G32" s="1018"/>
      <c r="H32" s="1018"/>
      <c r="I32" s="1018"/>
      <c r="J32" s="1018"/>
      <c r="K32" s="1018"/>
      <c r="L32" s="1018"/>
      <c r="M32" s="1018"/>
      <c r="N32" s="1018"/>
      <c r="O32" s="1018"/>
      <c r="P32" s="1019"/>
      <c r="Q32" s="1025">
        <v>802</v>
      </c>
      <c r="R32" s="1026"/>
      <c r="S32" s="1026"/>
      <c r="T32" s="1026"/>
      <c r="U32" s="1026"/>
      <c r="V32" s="1026">
        <v>747</v>
      </c>
      <c r="W32" s="1026"/>
      <c r="X32" s="1026"/>
      <c r="Y32" s="1026"/>
      <c r="Z32" s="1026"/>
      <c r="AA32" s="1026">
        <v>55</v>
      </c>
      <c r="AB32" s="1026"/>
      <c r="AC32" s="1026"/>
      <c r="AD32" s="1026"/>
      <c r="AE32" s="1027"/>
      <c r="AF32" s="1022">
        <v>355</v>
      </c>
      <c r="AG32" s="1023"/>
      <c r="AH32" s="1023"/>
      <c r="AI32" s="1023"/>
      <c r="AJ32" s="1024"/>
      <c r="AK32" s="967">
        <v>260</v>
      </c>
      <c r="AL32" s="958"/>
      <c r="AM32" s="958"/>
      <c r="AN32" s="958"/>
      <c r="AO32" s="958"/>
      <c r="AP32" s="958">
        <v>2879</v>
      </c>
      <c r="AQ32" s="958"/>
      <c r="AR32" s="958"/>
      <c r="AS32" s="958"/>
      <c r="AT32" s="958"/>
      <c r="AU32" s="958">
        <v>1624</v>
      </c>
      <c r="AV32" s="958"/>
      <c r="AW32" s="958"/>
      <c r="AX32" s="958"/>
      <c r="AY32" s="958"/>
      <c r="AZ32" s="1028" t="s">
        <v>542</v>
      </c>
      <c r="BA32" s="1028"/>
      <c r="BB32" s="1028"/>
      <c r="BC32" s="1028"/>
      <c r="BD32" s="1028"/>
      <c r="BE32" s="959" t="s">
        <v>391</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375</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1587</v>
      </c>
      <c r="AG63" s="946"/>
      <c r="AH63" s="946"/>
      <c r="AI63" s="946"/>
      <c r="AJ63" s="1009"/>
      <c r="AK63" s="1010"/>
      <c r="AL63" s="950"/>
      <c r="AM63" s="950"/>
      <c r="AN63" s="950"/>
      <c r="AO63" s="950"/>
      <c r="AP63" s="946">
        <f>SUM(AP28:AT62)</f>
        <v>3825</v>
      </c>
      <c r="AQ63" s="946"/>
      <c r="AR63" s="946"/>
      <c r="AS63" s="946"/>
      <c r="AT63" s="946"/>
      <c r="AU63" s="946">
        <f>SUM(AU28:AY62)</f>
        <v>1628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395</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396</v>
      </c>
      <c r="AV66" s="989"/>
      <c r="AW66" s="989"/>
      <c r="AX66" s="989"/>
      <c r="AY66" s="990"/>
      <c r="AZ66" s="988" t="s">
        <v>363</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543</v>
      </c>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544</v>
      </c>
      <c r="C69" s="962"/>
      <c r="D69" s="962"/>
      <c r="E69" s="962"/>
      <c r="F69" s="962"/>
      <c r="G69" s="962"/>
      <c r="H69" s="962"/>
      <c r="I69" s="962"/>
      <c r="J69" s="962"/>
      <c r="K69" s="962"/>
      <c r="L69" s="962"/>
      <c r="M69" s="962"/>
      <c r="N69" s="962"/>
      <c r="O69" s="962"/>
      <c r="P69" s="963"/>
      <c r="Q69" s="964">
        <v>1635</v>
      </c>
      <c r="R69" s="958"/>
      <c r="S69" s="958"/>
      <c r="T69" s="958"/>
      <c r="U69" s="958"/>
      <c r="V69" s="958">
        <v>1590</v>
      </c>
      <c r="W69" s="958"/>
      <c r="X69" s="958"/>
      <c r="Y69" s="958"/>
      <c r="Z69" s="958"/>
      <c r="AA69" s="958">
        <v>45</v>
      </c>
      <c r="AB69" s="958"/>
      <c r="AC69" s="958"/>
      <c r="AD69" s="958"/>
      <c r="AE69" s="958"/>
      <c r="AF69" s="958">
        <v>45</v>
      </c>
      <c r="AG69" s="958"/>
      <c r="AH69" s="958"/>
      <c r="AI69" s="958"/>
      <c r="AJ69" s="958"/>
      <c r="AK69" s="958">
        <v>18</v>
      </c>
      <c r="AL69" s="958"/>
      <c r="AM69" s="958"/>
      <c r="AN69" s="958"/>
      <c r="AO69" s="958"/>
      <c r="AP69" s="958">
        <v>7250</v>
      </c>
      <c r="AQ69" s="958"/>
      <c r="AR69" s="958"/>
      <c r="AS69" s="958"/>
      <c r="AT69" s="958"/>
      <c r="AU69" s="958"/>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545</v>
      </c>
      <c r="C70" s="962"/>
      <c r="D70" s="962"/>
      <c r="E70" s="962"/>
      <c r="F70" s="962"/>
      <c r="G70" s="962"/>
      <c r="H70" s="962"/>
      <c r="I70" s="962"/>
      <c r="J70" s="962"/>
      <c r="K70" s="962"/>
      <c r="L70" s="962"/>
      <c r="M70" s="962"/>
      <c r="N70" s="962"/>
      <c r="O70" s="962"/>
      <c r="P70" s="963"/>
      <c r="Q70" s="965"/>
      <c r="R70" s="966"/>
      <c r="S70" s="966"/>
      <c r="T70" s="966"/>
      <c r="U70" s="967"/>
      <c r="V70" s="968"/>
      <c r="W70" s="966"/>
      <c r="X70" s="966"/>
      <c r="Y70" s="966"/>
      <c r="Z70" s="967"/>
      <c r="AA70" s="968"/>
      <c r="AB70" s="966"/>
      <c r="AC70" s="966"/>
      <c r="AD70" s="966"/>
      <c r="AE70" s="967"/>
      <c r="AF70" s="968"/>
      <c r="AG70" s="966"/>
      <c r="AH70" s="966"/>
      <c r="AI70" s="966"/>
      <c r="AJ70" s="967"/>
      <c r="AK70" s="968"/>
      <c r="AL70" s="966"/>
      <c r="AM70" s="966"/>
      <c r="AN70" s="966"/>
      <c r="AO70" s="967"/>
      <c r="AP70" s="968"/>
      <c r="AQ70" s="966"/>
      <c r="AR70" s="966"/>
      <c r="AS70" s="966"/>
      <c r="AT70" s="967"/>
      <c r="AU70" s="958"/>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544</v>
      </c>
      <c r="C71" s="962"/>
      <c r="D71" s="962"/>
      <c r="E71" s="962"/>
      <c r="F71" s="962"/>
      <c r="G71" s="962"/>
      <c r="H71" s="962"/>
      <c r="I71" s="962"/>
      <c r="J71" s="962"/>
      <c r="K71" s="962"/>
      <c r="L71" s="962"/>
      <c r="M71" s="962"/>
      <c r="N71" s="962"/>
      <c r="O71" s="962"/>
      <c r="P71" s="963"/>
      <c r="Q71" s="965">
        <v>313</v>
      </c>
      <c r="R71" s="966"/>
      <c r="S71" s="966"/>
      <c r="T71" s="966"/>
      <c r="U71" s="967"/>
      <c r="V71" s="968">
        <v>294</v>
      </c>
      <c r="W71" s="966"/>
      <c r="X71" s="966"/>
      <c r="Y71" s="966"/>
      <c r="Z71" s="967"/>
      <c r="AA71" s="968">
        <v>19</v>
      </c>
      <c r="AB71" s="966"/>
      <c r="AC71" s="966"/>
      <c r="AD71" s="966"/>
      <c r="AE71" s="967"/>
      <c r="AF71" s="968">
        <v>19</v>
      </c>
      <c r="AG71" s="966"/>
      <c r="AH71" s="966"/>
      <c r="AI71" s="966"/>
      <c r="AJ71" s="967"/>
      <c r="AK71" s="968">
        <v>83</v>
      </c>
      <c r="AL71" s="966"/>
      <c r="AM71" s="966"/>
      <c r="AN71" s="966"/>
      <c r="AO71" s="967"/>
      <c r="AP71" s="968" t="s">
        <v>557</v>
      </c>
      <c r="AQ71" s="966"/>
      <c r="AR71" s="966"/>
      <c r="AS71" s="966"/>
      <c r="AT71" s="967"/>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546</v>
      </c>
      <c r="C72" s="962"/>
      <c r="D72" s="962"/>
      <c r="E72" s="962"/>
      <c r="F72" s="962"/>
      <c r="G72" s="962"/>
      <c r="H72" s="962"/>
      <c r="I72" s="962"/>
      <c r="J72" s="962"/>
      <c r="K72" s="962"/>
      <c r="L72" s="962"/>
      <c r="M72" s="962"/>
      <c r="N72" s="962"/>
      <c r="O72" s="962"/>
      <c r="P72" s="963"/>
      <c r="Q72" s="965">
        <v>62</v>
      </c>
      <c r="R72" s="966"/>
      <c r="S72" s="966"/>
      <c r="T72" s="966"/>
      <c r="U72" s="967"/>
      <c r="V72" s="968">
        <v>61</v>
      </c>
      <c r="W72" s="966"/>
      <c r="X72" s="966"/>
      <c r="Y72" s="966"/>
      <c r="Z72" s="967"/>
      <c r="AA72" s="968">
        <v>1</v>
      </c>
      <c r="AB72" s="966"/>
      <c r="AC72" s="966"/>
      <c r="AD72" s="966"/>
      <c r="AE72" s="967"/>
      <c r="AF72" s="968">
        <v>1</v>
      </c>
      <c r="AG72" s="966"/>
      <c r="AH72" s="966"/>
      <c r="AI72" s="966"/>
      <c r="AJ72" s="967"/>
      <c r="AK72" s="968" t="s">
        <v>557</v>
      </c>
      <c r="AL72" s="966"/>
      <c r="AM72" s="966"/>
      <c r="AN72" s="966"/>
      <c r="AO72" s="967"/>
      <c r="AP72" s="968" t="s">
        <v>557</v>
      </c>
      <c r="AQ72" s="966"/>
      <c r="AR72" s="966"/>
      <c r="AS72" s="966"/>
      <c r="AT72" s="967"/>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547</v>
      </c>
      <c r="C73" s="962"/>
      <c r="D73" s="962"/>
      <c r="E73" s="962"/>
      <c r="F73" s="962"/>
      <c r="G73" s="962"/>
      <c r="H73" s="962"/>
      <c r="I73" s="962"/>
      <c r="J73" s="962"/>
      <c r="K73" s="962"/>
      <c r="L73" s="962"/>
      <c r="M73" s="962"/>
      <c r="N73" s="962"/>
      <c r="O73" s="962"/>
      <c r="P73" s="963"/>
      <c r="Q73" s="965">
        <v>155</v>
      </c>
      <c r="R73" s="966"/>
      <c r="S73" s="966"/>
      <c r="T73" s="966"/>
      <c r="U73" s="967"/>
      <c r="V73" s="968">
        <v>153</v>
      </c>
      <c r="W73" s="966"/>
      <c r="X73" s="966"/>
      <c r="Y73" s="966"/>
      <c r="Z73" s="967"/>
      <c r="AA73" s="968">
        <v>3</v>
      </c>
      <c r="AB73" s="966"/>
      <c r="AC73" s="966"/>
      <c r="AD73" s="966"/>
      <c r="AE73" s="967"/>
      <c r="AF73" s="968">
        <v>3</v>
      </c>
      <c r="AG73" s="966"/>
      <c r="AH73" s="966"/>
      <c r="AI73" s="966"/>
      <c r="AJ73" s="967"/>
      <c r="AK73" s="968" t="s">
        <v>557</v>
      </c>
      <c r="AL73" s="966"/>
      <c r="AM73" s="966"/>
      <c r="AN73" s="966"/>
      <c r="AO73" s="967"/>
      <c r="AP73" s="968" t="s">
        <v>557</v>
      </c>
      <c r="AQ73" s="966"/>
      <c r="AR73" s="966"/>
      <c r="AS73" s="966"/>
      <c r="AT73" s="967"/>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548</v>
      </c>
      <c r="C74" s="962"/>
      <c r="D74" s="962"/>
      <c r="E74" s="962"/>
      <c r="F74" s="962"/>
      <c r="G74" s="962"/>
      <c r="H74" s="962"/>
      <c r="I74" s="962"/>
      <c r="J74" s="962"/>
      <c r="K74" s="962"/>
      <c r="L74" s="962"/>
      <c r="M74" s="962"/>
      <c r="N74" s="962"/>
      <c r="O74" s="962"/>
      <c r="P74" s="963"/>
      <c r="Q74" s="965">
        <v>16</v>
      </c>
      <c r="R74" s="966"/>
      <c r="S74" s="966"/>
      <c r="T74" s="966"/>
      <c r="U74" s="967"/>
      <c r="V74" s="968">
        <v>14</v>
      </c>
      <c r="W74" s="966"/>
      <c r="X74" s="966"/>
      <c r="Y74" s="966"/>
      <c r="Z74" s="967"/>
      <c r="AA74" s="968">
        <v>2</v>
      </c>
      <c r="AB74" s="966"/>
      <c r="AC74" s="966"/>
      <c r="AD74" s="966"/>
      <c r="AE74" s="967"/>
      <c r="AF74" s="968">
        <v>2</v>
      </c>
      <c r="AG74" s="966"/>
      <c r="AH74" s="966"/>
      <c r="AI74" s="966"/>
      <c r="AJ74" s="967"/>
      <c r="AK74" s="968" t="s">
        <v>557</v>
      </c>
      <c r="AL74" s="966"/>
      <c r="AM74" s="966"/>
      <c r="AN74" s="966"/>
      <c r="AO74" s="967"/>
      <c r="AP74" s="968" t="s">
        <v>557</v>
      </c>
      <c r="AQ74" s="966"/>
      <c r="AR74" s="966"/>
      <c r="AS74" s="966"/>
      <c r="AT74" s="967"/>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549</v>
      </c>
      <c r="C75" s="962"/>
      <c r="D75" s="962"/>
      <c r="E75" s="962"/>
      <c r="F75" s="962"/>
      <c r="G75" s="962"/>
      <c r="H75" s="962"/>
      <c r="I75" s="962"/>
      <c r="J75" s="962"/>
      <c r="K75" s="962"/>
      <c r="L75" s="962"/>
      <c r="M75" s="962"/>
      <c r="N75" s="962"/>
      <c r="O75" s="962"/>
      <c r="P75" s="963"/>
      <c r="Q75" s="965">
        <v>5869</v>
      </c>
      <c r="R75" s="966"/>
      <c r="S75" s="966"/>
      <c r="T75" s="966"/>
      <c r="U75" s="967"/>
      <c r="V75" s="968">
        <v>4818</v>
      </c>
      <c r="W75" s="966"/>
      <c r="X75" s="966"/>
      <c r="Y75" s="966"/>
      <c r="Z75" s="967"/>
      <c r="AA75" s="968">
        <v>1051</v>
      </c>
      <c r="AB75" s="966"/>
      <c r="AC75" s="966"/>
      <c r="AD75" s="966"/>
      <c r="AE75" s="967"/>
      <c r="AF75" s="968">
        <v>1051</v>
      </c>
      <c r="AG75" s="966"/>
      <c r="AH75" s="966"/>
      <c r="AI75" s="966"/>
      <c r="AJ75" s="967"/>
      <c r="AK75" s="968">
        <v>18</v>
      </c>
      <c r="AL75" s="966"/>
      <c r="AM75" s="966"/>
      <c r="AN75" s="966"/>
      <c r="AO75" s="967"/>
      <c r="AP75" s="968" t="s">
        <v>557</v>
      </c>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t="s">
        <v>550</v>
      </c>
      <c r="C76" s="962"/>
      <c r="D76" s="962"/>
      <c r="E76" s="962"/>
      <c r="F76" s="962"/>
      <c r="G76" s="962"/>
      <c r="H76" s="962"/>
      <c r="I76" s="962"/>
      <c r="J76" s="962"/>
      <c r="K76" s="962"/>
      <c r="L76" s="962"/>
      <c r="M76" s="962"/>
      <c r="N76" s="962"/>
      <c r="O76" s="962"/>
      <c r="P76" s="963"/>
      <c r="Q76" s="965">
        <v>280</v>
      </c>
      <c r="R76" s="966"/>
      <c r="S76" s="966"/>
      <c r="T76" s="966"/>
      <c r="U76" s="967"/>
      <c r="V76" s="968">
        <v>269</v>
      </c>
      <c r="W76" s="966"/>
      <c r="X76" s="966"/>
      <c r="Y76" s="966"/>
      <c r="Z76" s="967"/>
      <c r="AA76" s="968">
        <v>11</v>
      </c>
      <c r="AB76" s="966"/>
      <c r="AC76" s="966"/>
      <c r="AD76" s="966"/>
      <c r="AE76" s="967"/>
      <c r="AF76" s="968">
        <v>11</v>
      </c>
      <c r="AG76" s="966"/>
      <c r="AH76" s="966"/>
      <c r="AI76" s="966"/>
      <c r="AJ76" s="967"/>
      <c r="AK76" s="968" t="s">
        <v>557</v>
      </c>
      <c r="AL76" s="966"/>
      <c r="AM76" s="966"/>
      <c r="AN76" s="966"/>
      <c r="AO76" s="967"/>
      <c r="AP76" s="968">
        <v>101</v>
      </c>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t="s">
        <v>551</v>
      </c>
      <c r="C77" s="962"/>
      <c r="D77" s="962"/>
      <c r="E77" s="962"/>
      <c r="F77" s="962"/>
      <c r="G77" s="962"/>
      <c r="H77" s="962"/>
      <c r="I77" s="962"/>
      <c r="J77" s="962"/>
      <c r="K77" s="962"/>
      <c r="L77" s="962"/>
      <c r="M77" s="962"/>
      <c r="N77" s="962"/>
      <c r="O77" s="962"/>
      <c r="P77" s="963"/>
      <c r="Q77" s="965">
        <v>5</v>
      </c>
      <c r="R77" s="966"/>
      <c r="S77" s="966"/>
      <c r="T77" s="966"/>
      <c r="U77" s="967"/>
      <c r="V77" s="968">
        <v>3</v>
      </c>
      <c r="W77" s="966"/>
      <c r="X77" s="966"/>
      <c r="Y77" s="966"/>
      <c r="Z77" s="967"/>
      <c r="AA77" s="968">
        <v>2</v>
      </c>
      <c r="AB77" s="966"/>
      <c r="AC77" s="966"/>
      <c r="AD77" s="966"/>
      <c r="AE77" s="967"/>
      <c r="AF77" s="968">
        <v>2</v>
      </c>
      <c r="AG77" s="966"/>
      <c r="AH77" s="966"/>
      <c r="AI77" s="966"/>
      <c r="AJ77" s="967"/>
      <c r="AK77" s="968" t="s">
        <v>557</v>
      </c>
      <c r="AL77" s="966"/>
      <c r="AM77" s="966"/>
      <c r="AN77" s="966"/>
      <c r="AO77" s="967"/>
      <c r="AP77" s="968" t="s">
        <v>557</v>
      </c>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t="s">
        <v>552</v>
      </c>
      <c r="C78" s="962"/>
      <c r="D78" s="962"/>
      <c r="E78" s="962"/>
      <c r="F78" s="962"/>
      <c r="G78" s="962"/>
      <c r="H78" s="962"/>
      <c r="I78" s="962"/>
      <c r="J78" s="962"/>
      <c r="K78" s="962"/>
      <c r="L78" s="962"/>
      <c r="M78" s="962"/>
      <c r="N78" s="962"/>
      <c r="O78" s="962"/>
      <c r="P78" s="963"/>
      <c r="Q78" s="965">
        <v>442</v>
      </c>
      <c r="R78" s="966"/>
      <c r="S78" s="966"/>
      <c r="T78" s="966"/>
      <c r="U78" s="967"/>
      <c r="V78" s="968">
        <v>440</v>
      </c>
      <c r="W78" s="966"/>
      <c r="X78" s="966"/>
      <c r="Y78" s="966"/>
      <c r="Z78" s="967"/>
      <c r="AA78" s="968">
        <v>3</v>
      </c>
      <c r="AB78" s="966"/>
      <c r="AC78" s="966"/>
      <c r="AD78" s="966"/>
      <c r="AE78" s="967"/>
      <c r="AF78" s="968">
        <v>3</v>
      </c>
      <c r="AG78" s="966"/>
      <c r="AH78" s="966"/>
      <c r="AI78" s="966"/>
      <c r="AJ78" s="967"/>
      <c r="AK78" s="968">
        <v>8</v>
      </c>
      <c r="AL78" s="966"/>
      <c r="AM78" s="966"/>
      <c r="AN78" s="966"/>
      <c r="AO78" s="967"/>
      <c r="AP78" s="968" t="s">
        <v>557</v>
      </c>
      <c r="AQ78" s="966"/>
      <c r="AR78" s="966"/>
      <c r="AS78" s="966"/>
      <c r="AT78" s="967"/>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t="s">
        <v>553</v>
      </c>
      <c r="C79" s="962"/>
      <c r="D79" s="962"/>
      <c r="E79" s="962"/>
      <c r="F79" s="962"/>
      <c r="G79" s="962"/>
      <c r="H79" s="962"/>
      <c r="I79" s="962"/>
      <c r="J79" s="962"/>
      <c r="K79" s="962"/>
      <c r="L79" s="962"/>
      <c r="M79" s="962"/>
      <c r="N79" s="962"/>
      <c r="O79" s="962"/>
      <c r="P79" s="963"/>
      <c r="Q79" s="965"/>
      <c r="R79" s="966"/>
      <c r="S79" s="966"/>
      <c r="T79" s="966"/>
      <c r="U79" s="967"/>
      <c r="V79" s="968"/>
      <c r="W79" s="966"/>
      <c r="X79" s="966"/>
      <c r="Y79" s="966"/>
      <c r="Z79" s="967"/>
      <c r="AA79" s="968"/>
      <c r="AB79" s="966"/>
      <c r="AC79" s="966"/>
      <c r="AD79" s="966"/>
      <c r="AE79" s="967"/>
      <c r="AF79" s="968"/>
      <c r="AG79" s="966"/>
      <c r="AH79" s="966"/>
      <c r="AI79" s="966"/>
      <c r="AJ79" s="967"/>
      <c r="AK79" s="968"/>
      <c r="AL79" s="966"/>
      <c r="AM79" s="966"/>
      <c r="AN79" s="966"/>
      <c r="AO79" s="967"/>
      <c r="AP79" s="968"/>
      <c r="AQ79" s="966"/>
      <c r="AR79" s="966"/>
      <c r="AS79" s="966"/>
      <c r="AT79" s="967"/>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t="s">
        <v>544</v>
      </c>
      <c r="C80" s="962"/>
      <c r="D80" s="962"/>
      <c r="E80" s="962"/>
      <c r="F80" s="962"/>
      <c r="G80" s="962"/>
      <c r="H80" s="962"/>
      <c r="I80" s="962"/>
      <c r="J80" s="962"/>
      <c r="K80" s="962"/>
      <c r="L80" s="962"/>
      <c r="M80" s="962"/>
      <c r="N80" s="962"/>
      <c r="O80" s="962"/>
      <c r="P80" s="963"/>
      <c r="Q80" s="965">
        <v>249</v>
      </c>
      <c r="R80" s="966"/>
      <c r="S80" s="966"/>
      <c r="T80" s="966"/>
      <c r="U80" s="967"/>
      <c r="V80" s="968">
        <v>153</v>
      </c>
      <c r="W80" s="966"/>
      <c r="X80" s="966"/>
      <c r="Y80" s="966"/>
      <c r="Z80" s="967"/>
      <c r="AA80" s="968">
        <v>96</v>
      </c>
      <c r="AB80" s="966"/>
      <c r="AC80" s="966"/>
      <c r="AD80" s="966"/>
      <c r="AE80" s="967"/>
      <c r="AF80" s="968">
        <v>96</v>
      </c>
      <c r="AG80" s="966"/>
      <c r="AH80" s="966"/>
      <c r="AI80" s="966"/>
      <c r="AJ80" s="967"/>
      <c r="AK80" s="968" t="s">
        <v>557</v>
      </c>
      <c r="AL80" s="966"/>
      <c r="AM80" s="966"/>
      <c r="AN80" s="966"/>
      <c r="AO80" s="967"/>
      <c r="AP80" s="968" t="s">
        <v>557</v>
      </c>
      <c r="AQ80" s="966"/>
      <c r="AR80" s="966"/>
      <c r="AS80" s="966"/>
      <c r="AT80" s="967"/>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t="s">
        <v>554</v>
      </c>
      <c r="C81" s="962"/>
      <c r="D81" s="962"/>
      <c r="E81" s="962"/>
      <c r="F81" s="962"/>
      <c r="G81" s="962"/>
      <c r="H81" s="962"/>
      <c r="I81" s="962"/>
      <c r="J81" s="962"/>
      <c r="K81" s="962"/>
      <c r="L81" s="962"/>
      <c r="M81" s="962"/>
      <c r="N81" s="962"/>
      <c r="O81" s="962"/>
      <c r="P81" s="963"/>
      <c r="Q81" s="965">
        <v>38</v>
      </c>
      <c r="R81" s="966"/>
      <c r="S81" s="966"/>
      <c r="T81" s="966"/>
      <c r="U81" s="967"/>
      <c r="V81" s="968">
        <v>23</v>
      </c>
      <c r="W81" s="966"/>
      <c r="X81" s="966"/>
      <c r="Y81" s="966"/>
      <c r="Z81" s="967"/>
      <c r="AA81" s="968">
        <v>15</v>
      </c>
      <c r="AB81" s="966"/>
      <c r="AC81" s="966"/>
      <c r="AD81" s="966"/>
      <c r="AE81" s="967"/>
      <c r="AF81" s="968">
        <v>15</v>
      </c>
      <c r="AG81" s="966"/>
      <c r="AH81" s="966"/>
      <c r="AI81" s="966"/>
      <c r="AJ81" s="967"/>
      <c r="AK81" s="968" t="s">
        <v>557</v>
      </c>
      <c r="AL81" s="966"/>
      <c r="AM81" s="966"/>
      <c r="AN81" s="966"/>
      <c r="AO81" s="967"/>
      <c r="AP81" s="968" t="s">
        <v>557</v>
      </c>
      <c r="AQ81" s="966"/>
      <c r="AR81" s="966"/>
      <c r="AS81" s="966"/>
      <c r="AT81" s="967"/>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t="s">
        <v>555</v>
      </c>
      <c r="C82" s="962"/>
      <c r="D82" s="962"/>
      <c r="E82" s="962"/>
      <c r="F82" s="962"/>
      <c r="G82" s="962"/>
      <c r="H82" s="962"/>
      <c r="I82" s="962"/>
      <c r="J82" s="962"/>
      <c r="K82" s="962"/>
      <c r="L82" s="962"/>
      <c r="M82" s="962"/>
      <c r="N82" s="962"/>
      <c r="O82" s="962"/>
      <c r="P82" s="963"/>
      <c r="Q82" s="965"/>
      <c r="R82" s="966"/>
      <c r="S82" s="966"/>
      <c r="T82" s="966"/>
      <c r="U82" s="967"/>
      <c r="V82" s="968"/>
      <c r="W82" s="966"/>
      <c r="X82" s="966"/>
      <c r="Y82" s="966"/>
      <c r="Z82" s="967"/>
      <c r="AA82" s="968"/>
      <c r="AB82" s="966"/>
      <c r="AC82" s="966"/>
      <c r="AD82" s="966"/>
      <c r="AE82" s="967"/>
      <c r="AF82" s="968"/>
      <c r="AG82" s="966"/>
      <c r="AH82" s="966"/>
      <c r="AI82" s="966"/>
      <c r="AJ82" s="967"/>
      <c r="AK82" s="968"/>
      <c r="AL82" s="966"/>
      <c r="AM82" s="966"/>
      <c r="AN82" s="966"/>
      <c r="AO82" s="967"/>
      <c r="AP82" s="968"/>
      <c r="AQ82" s="966"/>
      <c r="AR82" s="966"/>
      <c r="AS82" s="966"/>
      <c r="AT82" s="967"/>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t="s">
        <v>544</v>
      </c>
      <c r="C83" s="962"/>
      <c r="D83" s="962"/>
      <c r="E83" s="962"/>
      <c r="F83" s="962"/>
      <c r="G83" s="962"/>
      <c r="H83" s="962"/>
      <c r="I83" s="962"/>
      <c r="J83" s="962"/>
      <c r="K83" s="962"/>
      <c r="L83" s="962"/>
      <c r="M83" s="962"/>
      <c r="N83" s="962"/>
      <c r="O83" s="962"/>
      <c r="P83" s="963"/>
      <c r="Q83" s="965">
        <v>237</v>
      </c>
      <c r="R83" s="966"/>
      <c r="S83" s="966"/>
      <c r="T83" s="966"/>
      <c r="U83" s="967"/>
      <c r="V83" s="968">
        <v>234</v>
      </c>
      <c r="W83" s="966"/>
      <c r="X83" s="966"/>
      <c r="Y83" s="966"/>
      <c r="Z83" s="967"/>
      <c r="AA83" s="968">
        <v>4</v>
      </c>
      <c r="AB83" s="966"/>
      <c r="AC83" s="966"/>
      <c r="AD83" s="966"/>
      <c r="AE83" s="967"/>
      <c r="AF83" s="968">
        <v>4</v>
      </c>
      <c r="AG83" s="966"/>
      <c r="AH83" s="966"/>
      <c r="AI83" s="966"/>
      <c r="AJ83" s="967"/>
      <c r="AK83" s="968">
        <v>12</v>
      </c>
      <c r="AL83" s="966"/>
      <c r="AM83" s="966"/>
      <c r="AN83" s="966"/>
      <c r="AO83" s="967"/>
      <c r="AP83" s="968" t="s">
        <v>557</v>
      </c>
      <c r="AQ83" s="966"/>
      <c r="AR83" s="966"/>
      <c r="AS83" s="966"/>
      <c r="AT83" s="967"/>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t="s">
        <v>556</v>
      </c>
      <c r="C84" s="962"/>
      <c r="D84" s="962"/>
      <c r="E84" s="962"/>
      <c r="F84" s="962"/>
      <c r="G84" s="962"/>
      <c r="H84" s="962"/>
      <c r="I84" s="962"/>
      <c r="J84" s="962"/>
      <c r="K84" s="962"/>
      <c r="L84" s="962"/>
      <c r="M84" s="962"/>
      <c r="N84" s="962"/>
      <c r="O84" s="962"/>
      <c r="P84" s="963"/>
      <c r="Q84" s="964">
        <v>254366</v>
      </c>
      <c r="R84" s="958"/>
      <c r="S84" s="958"/>
      <c r="T84" s="958"/>
      <c r="U84" s="958"/>
      <c r="V84" s="958">
        <v>246438</v>
      </c>
      <c r="W84" s="958"/>
      <c r="X84" s="958"/>
      <c r="Y84" s="958"/>
      <c r="Z84" s="958"/>
      <c r="AA84" s="958">
        <v>7929</v>
      </c>
      <c r="AB84" s="958"/>
      <c r="AC84" s="958"/>
      <c r="AD84" s="958"/>
      <c r="AE84" s="958"/>
      <c r="AF84" s="958">
        <v>7525</v>
      </c>
      <c r="AG84" s="958"/>
      <c r="AH84" s="958"/>
      <c r="AI84" s="958"/>
      <c r="AJ84" s="958"/>
      <c r="AK84" s="958" t="s">
        <v>557</v>
      </c>
      <c r="AL84" s="958"/>
      <c r="AM84" s="958"/>
      <c r="AN84" s="958"/>
      <c r="AO84" s="958"/>
      <c r="AP84" s="958" t="s">
        <v>557</v>
      </c>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375</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293</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293</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293</v>
      </c>
      <c r="DR109" s="883"/>
      <c r="DS109" s="883"/>
      <c r="DT109" s="883"/>
      <c r="DU109" s="884"/>
      <c r="DV109" s="885" t="s">
        <v>408</v>
      </c>
      <c r="DW109" s="883"/>
      <c r="DX109" s="883"/>
      <c r="DY109" s="883"/>
      <c r="DZ109" s="916"/>
    </row>
    <row r="110" spans="1:131" s="224" customFormat="1" ht="26.25" customHeight="1" x14ac:dyDescent="0.2">
      <c r="A110" s="796" t="s">
        <v>410</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547250</v>
      </c>
      <c r="AB110" s="876"/>
      <c r="AC110" s="876"/>
      <c r="AD110" s="876"/>
      <c r="AE110" s="877"/>
      <c r="AF110" s="878">
        <v>566444</v>
      </c>
      <c r="AG110" s="876"/>
      <c r="AH110" s="876"/>
      <c r="AI110" s="876"/>
      <c r="AJ110" s="877"/>
      <c r="AK110" s="878">
        <v>618950</v>
      </c>
      <c r="AL110" s="876"/>
      <c r="AM110" s="876"/>
      <c r="AN110" s="876"/>
      <c r="AO110" s="877"/>
      <c r="AP110" s="879">
        <v>10.3</v>
      </c>
      <c r="AQ110" s="880"/>
      <c r="AR110" s="880"/>
      <c r="AS110" s="880"/>
      <c r="AT110" s="881"/>
      <c r="AU110" s="917" t="s">
        <v>69</v>
      </c>
      <c r="AV110" s="918"/>
      <c r="AW110" s="918"/>
      <c r="AX110" s="918"/>
      <c r="AY110" s="918"/>
      <c r="AZ110" s="847" t="s">
        <v>411</v>
      </c>
      <c r="BA110" s="797"/>
      <c r="BB110" s="797"/>
      <c r="BC110" s="797"/>
      <c r="BD110" s="797"/>
      <c r="BE110" s="797"/>
      <c r="BF110" s="797"/>
      <c r="BG110" s="797"/>
      <c r="BH110" s="797"/>
      <c r="BI110" s="797"/>
      <c r="BJ110" s="797"/>
      <c r="BK110" s="797"/>
      <c r="BL110" s="797"/>
      <c r="BM110" s="797"/>
      <c r="BN110" s="797"/>
      <c r="BO110" s="797"/>
      <c r="BP110" s="798"/>
      <c r="BQ110" s="848">
        <v>6865704</v>
      </c>
      <c r="BR110" s="829"/>
      <c r="BS110" s="829"/>
      <c r="BT110" s="829"/>
      <c r="BU110" s="829"/>
      <c r="BV110" s="829">
        <v>7297800</v>
      </c>
      <c r="BW110" s="829"/>
      <c r="BX110" s="829"/>
      <c r="BY110" s="829"/>
      <c r="BZ110" s="829"/>
      <c r="CA110" s="829">
        <v>6999194</v>
      </c>
      <c r="CB110" s="829"/>
      <c r="CC110" s="829"/>
      <c r="CD110" s="829"/>
      <c r="CE110" s="829"/>
      <c r="CF110" s="853">
        <v>116.5</v>
      </c>
      <c r="CG110" s="854"/>
      <c r="CH110" s="854"/>
      <c r="CI110" s="854"/>
      <c r="CJ110" s="854"/>
      <c r="CK110" s="913" t="s">
        <v>412</v>
      </c>
      <c r="CL110" s="806"/>
      <c r="CM110" s="847" t="s">
        <v>413</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4" t="s">
        <v>415</v>
      </c>
      <c r="BA111" s="739"/>
      <c r="BB111" s="739"/>
      <c r="BC111" s="739"/>
      <c r="BD111" s="739"/>
      <c r="BE111" s="739"/>
      <c r="BF111" s="739"/>
      <c r="BG111" s="739"/>
      <c r="BH111" s="739"/>
      <c r="BI111" s="739"/>
      <c r="BJ111" s="739"/>
      <c r="BK111" s="739"/>
      <c r="BL111" s="739"/>
      <c r="BM111" s="739"/>
      <c r="BN111" s="739"/>
      <c r="BO111" s="739"/>
      <c r="BP111" s="740"/>
      <c r="BQ111" s="776" t="s">
        <v>122</v>
      </c>
      <c r="BR111" s="777"/>
      <c r="BS111" s="777"/>
      <c r="BT111" s="777"/>
      <c r="BU111" s="777"/>
      <c r="BV111" s="777" t="s">
        <v>122</v>
      </c>
      <c r="BW111" s="777"/>
      <c r="BX111" s="777"/>
      <c r="BY111" s="777"/>
      <c r="BZ111" s="777"/>
      <c r="CA111" s="777" t="s">
        <v>122</v>
      </c>
      <c r="CB111" s="777"/>
      <c r="CC111" s="777"/>
      <c r="CD111" s="777"/>
      <c r="CE111" s="777"/>
      <c r="CF111" s="862" t="s">
        <v>122</v>
      </c>
      <c r="CG111" s="863"/>
      <c r="CH111" s="863"/>
      <c r="CI111" s="863"/>
      <c r="CJ111" s="863"/>
      <c r="CK111" s="914"/>
      <c r="CL111" s="808"/>
      <c r="CM111" s="804"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122</v>
      </c>
      <c r="DH111" s="777"/>
      <c r="DI111" s="777"/>
      <c r="DJ111" s="777"/>
      <c r="DK111" s="777"/>
      <c r="DL111" s="777" t="s">
        <v>122</v>
      </c>
      <c r="DM111" s="777"/>
      <c r="DN111" s="777"/>
      <c r="DO111" s="777"/>
      <c r="DP111" s="777"/>
      <c r="DQ111" s="777" t="s">
        <v>122</v>
      </c>
      <c r="DR111" s="777"/>
      <c r="DS111" s="777"/>
      <c r="DT111" s="777"/>
      <c r="DU111" s="777"/>
      <c r="DV111" s="783" t="s">
        <v>122</v>
      </c>
      <c r="DW111" s="783"/>
      <c r="DX111" s="783"/>
      <c r="DY111" s="783"/>
      <c r="DZ111" s="784"/>
    </row>
    <row r="112" spans="1:131" s="224" customFormat="1" ht="26.25" customHeight="1" x14ac:dyDescent="0.2">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4" t="s">
        <v>419</v>
      </c>
      <c r="BA112" s="739"/>
      <c r="BB112" s="739"/>
      <c r="BC112" s="739"/>
      <c r="BD112" s="739"/>
      <c r="BE112" s="739"/>
      <c r="BF112" s="739"/>
      <c r="BG112" s="739"/>
      <c r="BH112" s="739"/>
      <c r="BI112" s="739"/>
      <c r="BJ112" s="739"/>
      <c r="BK112" s="739"/>
      <c r="BL112" s="739"/>
      <c r="BM112" s="739"/>
      <c r="BN112" s="739"/>
      <c r="BO112" s="739"/>
      <c r="BP112" s="740"/>
      <c r="BQ112" s="776">
        <v>2094296</v>
      </c>
      <c r="BR112" s="777"/>
      <c r="BS112" s="777"/>
      <c r="BT112" s="777"/>
      <c r="BU112" s="777"/>
      <c r="BV112" s="777">
        <v>1987448</v>
      </c>
      <c r="BW112" s="777"/>
      <c r="BX112" s="777"/>
      <c r="BY112" s="777"/>
      <c r="BZ112" s="777"/>
      <c r="CA112" s="777">
        <v>1627518</v>
      </c>
      <c r="CB112" s="777"/>
      <c r="CC112" s="777"/>
      <c r="CD112" s="777"/>
      <c r="CE112" s="777"/>
      <c r="CF112" s="862">
        <v>27.1</v>
      </c>
      <c r="CG112" s="863"/>
      <c r="CH112" s="863"/>
      <c r="CI112" s="863"/>
      <c r="CJ112" s="863"/>
      <c r="CK112" s="914"/>
      <c r="CL112" s="808"/>
      <c r="CM112" s="804"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122</v>
      </c>
      <c r="DH112" s="777"/>
      <c r="DI112" s="777"/>
      <c r="DJ112" s="777"/>
      <c r="DK112" s="777"/>
      <c r="DL112" s="777" t="s">
        <v>122</v>
      </c>
      <c r="DM112" s="777"/>
      <c r="DN112" s="777"/>
      <c r="DO112" s="777"/>
      <c r="DP112" s="777"/>
      <c r="DQ112" s="777" t="s">
        <v>122</v>
      </c>
      <c r="DR112" s="777"/>
      <c r="DS112" s="777"/>
      <c r="DT112" s="777"/>
      <c r="DU112" s="777"/>
      <c r="DV112" s="783" t="s">
        <v>122</v>
      </c>
      <c r="DW112" s="783"/>
      <c r="DX112" s="783"/>
      <c r="DY112" s="783"/>
      <c r="DZ112" s="784"/>
    </row>
    <row r="113" spans="1:130" s="224" customFormat="1" ht="26.25" customHeight="1" x14ac:dyDescent="0.2">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176544</v>
      </c>
      <c r="AB113" s="906"/>
      <c r="AC113" s="906"/>
      <c r="AD113" s="906"/>
      <c r="AE113" s="907"/>
      <c r="AF113" s="908">
        <v>201142</v>
      </c>
      <c r="AG113" s="906"/>
      <c r="AH113" s="906"/>
      <c r="AI113" s="906"/>
      <c r="AJ113" s="907"/>
      <c r="AK113" s="908">
        <v>148083</v>
      </c>
      <c r="AL113" s="906"/>
      <c r="AM113" s="906"/>
      <c r="AN113" s="906"/>
      <c r="AO113" s="907"/>
      <c r="AP113" s="909">
        <v>2.5</v>
      </c>
      <c r="AQ113" s="910"/>
      <c r="AR113" s="910"/>
      <c r="AS113" s="910"/>
      <c r="AT113" s="911"/>
      <c r="AU113" s="919"/>
      <c r="AV113" s="920"/>
      <c r="AW113" s="920"/>
      <c r="AX113" s="920"/>
      <c r="AY113" s="920"/>
      <c r="AZ113" s="804" t="s">
        <v>422</v>
      </c>
      <c r="BA113" s="739"/>
      <c r="BB113" s="739"/>
      <c r="BC113" s="739"/>
      <c r="BD113" s="739"/>
      <c r="BE113" s="739"/>
      <c r="BF113" s="739"/>
      <c r="BG113" s="739"/>
      <c r="BH113" s="739"/>
      <c r="BI113" s="739"/>
      <c r="BJ113" s="739"/>
      <c r="BK113" s="739"/>
      <c r="BL113" s="739"/>
      <c r="BM113" s="739"/>
      <c r="BN113" s="739"/>
      <c r="BO113" s="739"/>
      <c r="BP113" s="740"/>
      <c r="BQ113" s="776">
        <v>1326024</v>
      </c>
      <c r="BR113" s="777"/>
      <c r="BS113" s="777"/>
      <c r="BT113" s="777"/>
      <c r="BU113" s="777"/>
      <c r="BV113" s="777">
        <v>1279914</v>
      </c>
      <c r="BW113" s="777"/>
      <c r="BX113" s="777"/>
      <c r="BY113" s="777"/>
      <c r="BZ113" s="777"/>
      <c r="CA113" s="777">
        <v>1162674</v>
      </c>
      <c r="CB113" s="777"/>
      <c r="CC113" s="777"/>
      <c r="CD113" s="777"/>
      <c r="CE113" s="777"/>
      <c r="CF113" s="862">
        <v>19.399999999999999</v>
      </c>
      <c r="CG113" s="863"/>
      <c r="CH113" s="863"/>
      <c r="CI113" s="863"/>
      <c r="CJ113" s="863"/>
      <c r="CK113" s="914"/>
      <c r="CL113" s="808"/>
      <c r="CM113" s="804"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29211</v>
      </c>
      <c r="AB114" s="767"/>
      <c r="AC114" s="767"/>
      <c r="AD114" s="767"/>
      <c r="AE114" s="768"/>
      <c r="AF114" s="769">
        <v>78890</v>
      </c>
      <c r="AG114" s="767"/>
      <c r="AH114" s="767"/>
      <c r="AI114" s="767"/>
      <c r="AJ114" s="768"/>
      <c r="AK114" s="769">
        <v>117924</v>
      </c>
      <c r="AL114" s="767"/>
      <c r="AM114" s="767"/>
      <c r="AN114" s="767"/>
      <c r="AO114" s="768"/>
      <c r="AP114" s="811">
        <v>2</v>
      </c>
      <c r="AQ114" s="812"/>
      <c r="AR114" s="812"/>
      <c r="AS114" s="812"/>
      <c r="AT114" s="813"/>
      <c r="AU114" s="919"/>
      <c r="AV114" s="920"/>
      <c r="AW114" s="920"/>
      <c r="AX114" s="920"/>
      <c r="AY114" s="920"/>
      <c r="AZ114" s="804" t="s">
        <v>425</v>
      </c>
      <c r="BA114" s="739"/>
      <c r="BB114" s="739"/>
      <c r="BC114" s="739"/>
      <c r="BD114" s="739"/>
      <c r="BE114" s="739"/>
      <c r="BF114" s="739"/>
      <c r="BG114" s="739"/>
      <c r="BH114" s="739"/>
      <c r="BI114" s="739"/>
      <c r="BJ114" s="739"/>
      <c r="BK114" s="739"/>
      <c r="BL114" s="739"/>
      <c r="BM114" s="739"/>
      <c r="BN114" s="739"/>
      <c r="BO114" s="739"/>
      <c r="BP114" s="740"/>
      <c r="BQ114" s="776" t="s">
        <v>122</v>
      </c>
      <c r="BR114" s="777"/>
      <c r="BS114" s="777"/>
      <c r="BT114" s="777"/>
      <c r="BU114" s="777"/>
      <c r="BV114" s="777" t="s">
        <v>122</v>
      </c>
      <c r="BW114" s="777"/>
      <c r="BX114" s="777"/>
      <c r="BY114" s="777"/>
      <c r="BZ114" s="777"/>
      <c r="CA114" s="777" t="s">
        <v>122</v>
      </c>
      <c r="CB114" s="777"/>
      <c r="CC114" s="777"/>
      <c r="CD114" s="777"/>
      <c r="CE114" s="777"/>
      <c r="CF114" s="862" t="s">
        <v>122</v>
      </c>
      <c r="CG114" s="863"/>
      <c r="CH114" s="863"/>
      <c r="CI114" s="863"/>
      <c r="CJ114" s="863"/>
      <c r="CK114" s="914"/>
      <c r="CL114" s="808"/>
      <c r="CM114" s="804"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4" t="s">
        <v>428</v>
      </c>
      <c r="BA115" s="739"/>
      <c r="BB115" s="739"/>
      <c r="BC115" s="739"/>
      <c r="BD115" s="739"/>
      <c r="BE115" s="739"/>
      <c r="BF115" s="739"/>
      <c r="BG115" s="739"/>
      <c r="BH115" s="739"/>
      <c r="BI115" s="739"/>
      <c r="BJ115" s="739"/>
      <c r="BK115" s="739"/>
      <c r="BL115" s="739"/>
      <c r="BM115" s="739"/>
      <c r="BN115" s="739"/>
      <c r="BO115" s="739"/>
      <c r="BP115" s="740"/>
      <c r="BQ115" s="776" t="s">
        <v>122</v>
      </c>
      <c r="BR115" s="777"/>
      <c r="BS115" s="777"/>
      <c r="BT115" s="777"/>
      <c r="BU115" s="777"/>
      <c r="BV115" s="777" t="s">
        <v>122</v>
      </c>
      <c r="BW115" s="777"/>
      <c r="BX115" s="777"/>
      <c r="BY115" s="777"/>
      <c r="BZ115" s="777"/>
      <c r="CA115" s="777" t="s">
        <v>122</v>
      </c>
      <c r="CB115" s="777"/>
      <c r="CC115" s="777"/>
      <c r="CD115" s="777"/>
      <c r="CE115" s="777"/>
      <c r="CF115" s="862" t="s">
        <v>122</v>
      </c>
      <c r="CG115" s="863"/>
      <c r="CH115" s="863"/>
      <c r="CI115" s="863"/>
      <c r="CJ115" s="863"/>
      <c r="CK115" s="914"/>
      <c r="CL115" s="808"/>
      <c r="CM115" s="804"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776" t="s">
        <v>122</v>
      </c>
      <c r="BR116" s="777"/>
      <c r="BS116" s="777"/>
      <c r="BT116" s="777"/>
      <c r="BU116" s="777"/>
      <c r="BV116" s="777" t="s">
        <v>122</v>
      </c>
      <c r="BW116" s="777"/>
      <c r="BX116" s="777"/>
      <c r="BY116" s="777"/>
      <c r="BZ116" s="777"/>
      <c r="CA116" s="777" t="s">
        <v>122</v>
      </c>
      <c r="CB116" s="777"/>
      <c r="CC116" s="777"/>
      <c r="CD116" s="777"/>
      <c r="CE116" s="777"/>
      <c r="CF116" s="862" t="s">
        <v>122</v>
      </c>
      <c r="CG116" s="863"/>
      <c r="CH116" s="863"/>
      <c r="CI116" s="863"/>
      <c r="CJ116" s="863"/>
      <c r="CK116" s="914"/>
      <c r="CL116" s="808"/>
      <c r="CM116" s="804"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753005</v>
      </c>
      <c r="AB117" s="890"/>
      <c r="AC117" s="890"/>
      <c r="AD117" s="890"/>
      <c r="AE117" s="891"/>
      <c r="AF117" s="892">
        <v>846476</v>
      </c>
      <c r="AG117" s="890"/>
      <c r="AH117" s="890"/>
      <c r="AI117" s="890"/>
      <c r="AJ117" s="891"/>
      <c r="AK117" s="892">
        <v>884957</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776" t="s">
        <v>122</v>
      </c>
      <c r="BR117" s="777"/>
      <c r="BS117" s="777"/>
      <c r="BT117" s="777"/>
      <c r="BU117" s="777"/>
      <c r="BV117" s="777" t="s">
        <v>122</v>
      </c>
      <c r="BW117" s="777"/>
      <c r="BX117" s="777"/>
      <c r="BY117" s="777"/>
      <c r="BZ117" s="777"/>
      <c r="CA117" s="777" t="s">
        <v>122</v>
      </c>
      <c r="CB117" s="777"/>
      <c r="CC117" s="777"/>
      <c r="CD117" s="777"/>
      <c r="CE117" s="777"/>
      <c r="CF117" s="862" t="s">
        <v>122</v>
      </c>
      <c r="CG117" s="863"/>
      <c r="CH117" s="863"/>
      <c r="CI117" s="863"/>
      <c r="CJ117" s="863"/>
      <c r="CK117" s="914"/>
      <c r="CL117" s="808"/>
      <c r="CM117" s="804"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293</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4"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412</v>
      </c>
      <c r="B119" s="806"/>
      <c r="C119" s="847" t="s">
        <v>413</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176</v>
      </c>
      <c r="BA119" s="245"/>
      <c r="BB119" s="245"/>
      <c r="BC119" s="245"/>
      <c r="BD119" s="245"/>
      <c r="BE119" s="245"/>
      <c r="BF119" s="245"/>
      <c r="BG119" s="245"/>
      <c r="BH119" s="245"/>
      <c r="BI119" s="245"/>
      <c r="BJ119" s="245"/>
      <c r="BK119" s="245"/>
      <c r="BL119" s="245"/>
      <c r="BM119" s="245"/>
      <c r="BN119" s="245"/>
      <c r="BO119" s="864" t="s">
        <v>438</v>
      </c>
      <c r="BP119" s="865"/>
      <c r="BQ119" s="866">
        <v>10286024</v>
      </c>
      <c r="BR119" s="832"/>
      <c r="BS119" s="832"/>
      <c r="BT119" s="832"/>
      <c r="BU119" s="832"/>
      <c r="BV119" s="832">
        <v>10565162</v>
      </c>
      <c r="BW119" s="832"/>
      <c r="BX119" s="832"/>
      <c r="BY119" s="832"/>
      <c r="BZ119" s="832"/>
      <c r="CA119" s="832">
        <v>9789386</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4"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7"/>
      <c r="BB120" s="797"/>
      <c r="BC120" s="797"/>
      <c r="BD120" s="797"/>
      <c r="BE120" s="797"/>
      <c r="BF120" s="797"/>
      <c r="BG120" s="797"/>
      <c r="BH120" s="797"/>
      <c r="BI120" s="797"/>
      <c r="BJ120" s="797"/>
      <c r="BK120" s="797"/>
      <c r="BL120" s="797"/>
      <c r="BM120" s="797"/>
      <c r="BN120" s="797"/>
      <c r="BO120" s="797"/>
      <c r="BP120" s="798"/>
      <c r="BQ120" s="848">
        <v>5363137</v>
      </c>
      <c r="BR120" s="829"/>
      <c r="BS120" s="829"/>
      <c r="BT120" s="829"/>
      <c r="BU120" s="829"/>
      <c r="BV120" s="829">
        <v>6159967</v>
      </c>
      <c r="BW120" s="829"/>
      <c r="BX120" s="829"/>
      <c r="BY120" s="829"/>
      <c r="BZ120" s="829"/>
      <c r="CA120" s="829">
        <v>6017332</v>
      </c>
      <c r="CB120" s="829"/>
      <c r="CC120" s="829"/>
      <c r="CD120" s="829"/>
      <c r="CE120" s="829"/>
      <c r="CF120" s="853">
        <v>100.2</v>
      </c>
      <c r="CG120" s="854"/>
      <c r="CH120" s="854"/>
      <c r="CI120" s="854"/>
      <c r="CJ120" s="854"/>
      <c r="CK120" s="855" t="s">
        <v>442</v>
      </c>
      <c r="CL120" s="839"/>
      <c r="CM120" s="839"/>
      <c r="CN120" s="839"/>
      <c r="CO120" s="840"/>
      <c r="CP120" s="859" t="s">
        <v>443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1623735</v>
      </c>
      <c r="DR120" s="829"/>
      <c r="DS120" s="829"/>
      <c r="DT120" s="829"/>
      <c r="DU120" s="829"/>
      <c r="DV120" s="830">
        <v>27</v>
      </c>
      <c r="DW120" s="830"/>
      <c r="DX120" s="830"/>
      <c r="DY120" s="830"/>
      <c r="DZ120" s="831"/>
    </row>
    <row r="121" spans="1:130" s="224"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4" t="s">
        <v>445</v>
      </c>
      <c r="BA121" s="739"/>
      <c r="BB121" s="739"/>
      <c r="BC121" s="739"/>
      <c r="BD121" s="739"/>
      <c r="BE121" s="739"/>
      <c r="BF121" s="739"/>
      <c r="BG121" s="739"/>
      <c r="BH121" s="739"/>
      <c r="BI121" s="739"/>
      <c r="BJ121" s="739"/>
      <c r="BK121" s="739"/>
      <c r="BL121" s="739"/>
      <c r="BM121" s="739"/>
      <c r="BN121" s="739"/>
      <c r="BO121" s="739"/>
      <c r="BP121" s="740"/>
      <c r="BQ121" s="776">
        <v>8173</v>
      </c>
      <c r="BR121" s="777"/>
      <c r="BS121" s="777"/>
      <c r="BT121" s="777"/>
      <c r="BU121" s="777"/>
      <c r="BV121" s="777">
        <v>5503</v>
      </c>
      <c r="BW121" s="777"/>
      <c r="BX121" s="777"/>
      <c r="BY121" s="777"/>
      <c r="BZ121" s="777"/>
      <c r="CA121" s="777">
        <v>2779</v>
      </c>
      <c r="CB121" s="777"/>
      <c r="CC121" s="777"/>
      <c r="CD121" s="777"/>
      <c r="CE121" s="777"/>
      <c r="CF121" s="862">
        <v>0</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776">
        <v>3228</v>
      </c>
      <c r="DH121" s="777"/>
      <c r="DI121" s="777"/>
      <c r="DJ121" s="777"/>
      <c r="DK121" s="777"/>
      <c r="DL121" s="777">
        <v>3466</v>
      </c>
      <c r="DM121" s="777"/>
      <c r="DN121" s="777"/>
      <c r="DO121" s="777"/>
      <c r="DP121" s="777"/>
      <c r="DQ121" s="777">
        <v>3783</v>
      </c>
      <c r="DR121" s="777"/>
      <c r="DS121" s="777"/>
      <c r="DT121" s="777"/>
      <c r="DU121" s="777"/>
      <c r="DV121" s="783">
        <v>0.1</v>
      </c>
      <c r="DW121" s="783"/>
      <c r="DX121" s="783"/>
      <c r="DY121" s="783"/>
      <c r="DZ121" s="784"/>
    </row>
    <row r="122" spans="1:130" s="224" customFormat="1" ht="26.25" customHeight="1" x14ac:dyDescent="0.2">
      <c r="A122" s="807"/>
      <c r="B122" s="808"/>
      <c r="C122" s="804"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8168184</v>
      </c>
      <c r="BR122" s="832"/>
      <c r="BS122" s="832"/>
      <c r="BT122" s="832"/>
      <c r="BU122" s="832"/>
      <c r="BV122" s="832">
        <v>8136939</v>
      </c>
      <c r="BW122" s="832"/>
      <c r="BX122" s="832"/>
      <c r="BY122" s="832"/>
      <c r="BZ122" s="832"/>
      <c r="CA122" s="832">
        <v>7764698</v>
      </c>
      <c r="CB122" s="832"/>
      <c r="CC122" s="832"/>
      <c r="CD122" s="832"/>
      <c r="CE122" s="832"/>
      <c r="CF122" s="833">
        <v>129.30000000000001</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776" t="s">
        <v>122</v>
      </c>
      <c r="DH122" s="777"/>
      <c r="DI122" s="777"/>
      <c r="DJ122" s="777"/>
      <c r="DK122" s="777"/>
      <c r="DL122" s="777" t="s">
        <v>122</v>
      </c>
      <c r="DM122" s="777"/>
      <c r="DN122" s="777"/>
      <c r="DO122" s="777"/>
      <c r="DP122" s="777"/>
      <c r="DQ122" s="777" t="s">
        <v>122</v>
      </c>
      <c r="DR122" s="777"/>
      <c r="DS122" s="777"/>
      <c r="DT122" s="777"/>
      <c r="DU122" s="777"/>
      <c r="DV122" s="783" t="s">
        <v>122</v>
      </c>
      <c r="DW122" s="783"/>
      <c r="DX122" s="783"/>
      <c r="DY122" s="783"/>
      <c r="DZ122" s="784"/>
    </row>
    <row r="123" spans="1:130" s="224" customFormat="1" ht="26.25" customHeight="1" x14ac:dyDescent="0.2">
      <c r="A123" s="807"/>
      <c r="B123" s="808"/>
      <c r="C123" s="804"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176</v>
      </c>
      <c r="BA123" s="245"/>
      <c r="BB123" s="245"/>
      <c r="BC123" s="245"/>
      <c r="BD123" s="245"/>
      <c r="BE123" s="245"/>
      <c r="BF123" s="245"/>
      <c r="BG123" s="245"/>
      <c r="BH123" s="245"/>
      <c r="BI123" s="245"/>
      <c r="BJ123" s="245"/>
      <c r="BK123" s="245"/>
      <c r="BL123" s="245"/>
      <c r="BM123" s="245"/>
      <c r="BN123" s="245"/>
      <c r="BO123" s="864" t="s">
        <v>447</v>
      </c>
      <c r="BP123" s="865"/>
      <c r="BQ123" s="819">
        <v>13539494</v>
      </c>
      <c r="BR123" s="820"/>
      <c r="BS123" s="820"/>
      <c r="BT123" s="820"/>
      <c r="BU123" s="820"/>
      <c r="BV123" s="820">
        <v>14302409</v>
      </c>
      <c r="BW123" s="820"/>
      <c r="BX123" s="820"/>
      <c r="BY123" s="820"/>
      <c r="BZ123" s="820"/>
      <c r="CA123" s="820">
        <v>13784809</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4"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v>2091068</v>
      </c>
      <c r="DH124" s="751"/>
      <c r="DI124" s="751"/>
      <c r="DJ124" s="751"/>
      <c r="DK124" s="752"/>
      <c r="DL124" s="753">
        <v>1983982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4"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450</v>
      </c>
      <c r="CL125" s="839"/>
      <c r="CM125" s="839"/>
      <c r="CN125" s="839"/>
      <c r="CO125" s="840"/>
      <c r="CP125" s="847" t="s">
        <v>451</v>
      </c>
      <c r="CQ125" s="797"/>
      <c r="CR125" s="797"/>
      <c r="CS125" s="797"/>
      <c r="CT125" s="797"/>
      <c r="CU125" s="797"/>
      <c r="CV125" s="797"/>
      <c r="CW125" s="797"/>
      <c r="CX125" s="797"/>
      <c r="CY125" s="797"/>
      <c r="CZ125" s="797"/>
      <c r="DA125" s="797"/>
      <c r="DB125" s="797"/>
      <c r="DC125" s="797"/>
      <c r="DD125" s="797"/>
      <c r="DE125" s="797"/>
      <c r="DF125" s="798"/>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4"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4" t="s">
        <v>452</v>
      </c>
      <c r="CQ126" s="739"/>
      <c r="CR126" s="739"/>
      <c r="CS126" s="739"/>
      <c r="CT126" s="739"/>
      <c r="CU126" s="739"/>
      <c r="CV126" s="739"/>
      <c r="CW126" s="739"/>
      <c r="CX126" s="739"/>
      <c r="CY126" s="739"/>
      <c r="CZ126" s="739"/>
      <c r="DA126" s="739"/>
      <c r="DB126" s="739"/>
      <c r="DC126" s="739"/>
      <c r="DD126" s="739"/>
      <c r="DE126" s="739"/>
      <c r="DF126" s="740"/>
      <c r="DG126" s="776" t="s">
        <v>122</v>
      </c>
      <c r="DH126" s="777"/>
      <c r="DI126" s="777"/>
      <c r="DJ126" s="777"/>
      <c r="DK126" s="777"/>
      <c r="DL126" s="777" t="s">
        <v>122</v>
      </c>
      <c r="DM126" s="777"/>
      <c r="DN126" s="777"/>
      <c r="DO126" s="777"/>
      <c r="DP126" s="777"/>
      <c r="DQ126" s="777" t="s">
        <v>122</v>
      </c>
      <c r="DR126" s="777"/>
      <c r="DS126" s="777"/>
      <c r="DT126" s="777"/>
      <c r="DU126" s="777"/>
      <c r="DV126" s="783" t="s">
        <v>122</v>
      </c>
      <c r="DW126" s="783"/>
      <c r="DX126" s="783"/>
      <c r="DY126" s="783"/>
      <c r="DZ126" s="784"/>
    </row>
    <row r="127" spans="1:130" s="224"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454</v>
      </c>
      <c r="AY127" s="801"/>
      <c r="AZ127" s="801"/>
      <c r="BA127" s="801"/>
      <c r="BB127" s="801"/>
      <c r="BC127" s="801"/>
      <c r="BD127" s="801"/>
      <c r="BE127" s="802"/>
      <c r="BF127" s="800" t="s">
        <v>455</v>
      </c>
      <c r="BG127" s="801"/>
      <c r="BH127" s="801"/>
      <c r="BI127" s="801"/>
      <c r="BJ127" s="801"/>
      <c r="BK127" s="801"/>
      <c r="BL127" s="802"/>
      <c r="BM127" s="800" t="s">
        <v>456</v>
      </c>
      <c r="BN127" s="801"/>
      <c r="BO127" s="801"/>
      <c r="BP127" s="801"/>
      <c r="BQ127" s="801"/>
      <c r="BR127" s="801"/>
      <c r="BS127" s="802"/>
      <c r="BT127" s="800" t="s">
        <v>457</v>
      </c>
      <c r="BU127" s="801"/>
      <c r="BV127" s="801"/>
      <c r="BW127" s="801"/>
      <c r="BX127" s="801"/>
      <c r="BY127" s="801"/>
      <c r="BZ127" s="803"/>
      <c r="CA127" s="226"/>
      <c r="CB127" s="226"/>
      <c r="CC127" s="226"/>
      <c r="CD127" s="249"/>
      <c r="CE127" s="249"/>
      <c r="CF127" s="249"/>
      <c r="CG127" s="226"/>
      <c r="CH127" s="226"/>
      <c r="CI127" s="226"/>
      <c r="CJ127" s="248"/>
      <c r="CK127" s="841"/>
      <c r="CL127" s="842"/>
      <c r="CM127" s="842"/>
      <c r="CN127" s="842"/>
      <c r="CO127" s="843"/>
      <c r="CP127" s="804" t="s">
        <v>458</v>
      </c>
      <c r="CQ127" s="739"/>
      <c r="CR127" s="739"/>
      <c r="CS127" s="739"/>
      <c r="CT127" s="739"/>
      <c r="CU127" s="739"/>
      <c r="CV127" s="739"/>
      <c r="CW127" s="739"/>
      <c r="CX127" s="739"/>
      <c r="CY127" s="739"/>
      <c r="CZ127" s="739"/>
      <c r="DA127" s="739"/>
      <c r="DB127" s="739"/>
      <c r="DC127" s="739"/>
      <c r="DD127" s="739"/>
      <c r="DE127" s="739"/>
      <c r="DF127" s="740"/>
      <c r="DG127" s="776" t="s">
        <v>122</v>
      </c>
      <c r="DH127" s="777"/>
      <c r="DI127" s="777"/>
      <c r="DJ127" s="777"/>
      <c r="DK127" s="777"/>
      <c r="DL127" s="777" t="s">
        <v>122</v>
      </c>
      <c r="DM127" s="777"/>
      <c r="DN127" s="777"/>
      <c r="DO127" s="777"/>
      <c r="DP127" s="777"/>
      <c r="DQ127" s="777" t="s">
        <v>122</v>
      </c>
      <c r="DR127" s="777"/>
      <c r="DS127" s="777"/>
      <c r="DT127" s="777"/>
      <c r="DU127" s="777"/>
      <c r="DV127" s="783" t="s">
        <v>122</v>
      </c>
      <c r="DW127" s="783"/>
      <c r="DX127" s="783"/>
      <c r="DY127" s="783"/>
      <c r="DZ127" s="784"/>
    </row>
    <row r="128" spans="1:130" s="224" customFormat="1" ht="26.25" customHeight="1" thickBot="1" x14ac:dyDescent="0.25">
      <c r="A128" s="785" t="s">
        <v>459</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460</v>
      </c>
      <c r="X128" s="787"/>
      <c r="Y128" s="787"/>
      <c r="Z128" s="788"/>
      <c r="AA128" s="789">
        <v>2820</v>
      </c>
      <c r="AB128" s="790"/>
      <c r="AC128" s="790"/>
      <c r="AD128" s="790"/>
      <c r="AE128" s="791"/>
      <c r="AF128" s="792">
        <v>2820</v>
      </c>
      <c r="AG128" s="790"/>
      <c r="AH128" s="790"/>
      <c r="AI128" s="790"/>
      <c r="AJ128" s="791"/>
      <c r="AK128" s="792">
        <v>2820</v>
      </c>
      <c r="AL128" s="790"/>
      <c r="AM128" s="790"/>
      <c r="AN128" s="790"/>
      <c r="AO128" s="791"/>
      <c r="AP128" s="793"/>
      <c r="AQ128" s="794"/>
      <c r="AR128" s="794"/>
      <c r="AS128" s="794"/>
      <c r="AT128" s="795"/>
      <c r="AU128" s="226"/>
      <c r="AV128" s="226"/>
      <c r="AW128" s="226"/>
      <c r="AX128" s="796" t="s">
        <v>461</v>
      </c>
      <c r="AY128" s="797"/>
      <c r="AZ128" s="797"/>
      <c r="BA128" s="797"/>
      <c r="BB128" s="797"/>
      <c r="BC128" s="797"/>
      <c r="BD128" s="797"/>
      <c r="BE128" s="798"/>
      <c r="BF128" s="773" t="s">
        <v>122</v>
      </c>
      <c r="BG128" s="774"/>
      <c r="BH128" s="774"/>
      <c r="BI128" s="774"/>
      <c r="BJ128" s="774"/>
      <c r="BK128" s="774"/>
      <c r="BL128" s="799"/>
      <c r="BM128" s="773">
        <v>14.18</v>
      </c>
      <c r="BN128" s="774"/>
      <c r="BO128" s="774"/>
      <c r="BP128" s="774"/>
      <c r="BQ128" s="774"/>
      <c r="BR128" s="774"/>
      <c r="BS128" s="799"/>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8" t="s">
        <v>462</v>
      </c>
      <c r="CQ128" s="717"/>
      <c r="CR128" s="717"/>
      <c r="CS128" s="717"/>
      <c r="CT128" s="717"/>
      <c r="CU128" s="717"/>
      <c r="CV128" s="717"/>
      <c r="CW128" s="717"/>
      <c r="CX128" s="717"/>
      <c r="CY128" s="717"/>
      <c r="CZ128" s="717"/>
      <c r="DA128" s="717"/>
      <c r="DB128" s="717"/>
      <c r="DC128" s="717"/>
      <c r="DD128" s="717"/>
      <c r="DE128" s="717"/>
      <c r="DF128" s="718"/>
      <c r="DG128" s="779" t="s">
        <v>122</v>
      </c>
      <c r="DH128" s="780"/>
      <c r="DI128" s="780"/>
      <c r="DJ128" s="780"/>
      <c r="DK128" s="780"/>
      <c r="DL128" s="780" t="s">
        <v>122</v>
      </c>
      <c r="DM128" s="780"/>
      <c r="DN128" s="780"/>
      <c r="DO128" s="780"/>
      <c r="DP128" s="780"/>
      <c r="DQ128" s="780" t="s">
        <v>122</v>
      </c>
      <c r="DR128" s="780"/>
      <c r="DS128" s="780"/>
      <c r="DT128" s="780"/>
      <c r="DU128" s="780"/>
      <c r="DV128" s="781" t="s">
        <v>122</v>
      </c>
      <c r="DW128" s="781"/>
      <c r="DX128" s="781"/>
      <c r="DY128" s="781"/>
      <c r="DZ128" s="782"/>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6543339</v>
      </c>
      <c r="AB129" s="767"/>
      <c r="AC129" s="767"/>
      <c r="AD129" s="767"/>
      <c r="AE129" s="768"/>
      <c r="AF129" s="769">
        <v>6495946</v>
      </c>
      <c r="AG129" s="767"/>
      <c r="AH129" s="767"/>
      <c r="AI129" s="767"/>
      <c r="AJ129" s="768"/>
      <c r="AK129" s="769">
        <v>6622181</v>
      </c>
      <c r="AL129" s="767"/>
      <c r="AM129" s="767"/>
      <c r="AN129" s="767"/>
      <c r="AO129" s="768"/>
      <c r="AP129" s="770"/>
      <c r="AQ129" s="771"/>
      <c r="AR129" s="771"/>
      <c r="AS129" s="771"/>
      <c r="AT129" s="772"/>
      <c r="AU129" s="227"/>
      <c r="AV129" s="227"/>
      <c r="AW129" s="227"/>
      <c r="AX129" s="738" t="s">
        <v>464</v>
      </c>
      <c r="AY129" s="739"/>
      <c r="AZ129" s="739"/>
      <c r="BA129" s="739"/>
      <c r="BB129" s="739"/>
      <c r="BC129" s="739"/>
      <c r="BD129" s="739"/>
      <c r="BE129" s="740"/>
      <c r="BF129" s="757" t="s">
        <v>122</v>
      </c>
      <c r="BG129" s="758"/>
      <c r="BH129" s="758"/>
      <c r="BI129" s="758"/>
      <c r="BJ129" s="758"/>
      <c r="BK129" s="758"/>
      <c r="BL129" s="759"/>
      <c r="BM129" s="757">
        <v>19.18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581018</v>
      </c>
      <c r="AB130" s="767"/>
      <c r="AC130" s="767"/>
      <c r="AD130" s="767"/>
      <c r="AE130" s="768"/>
      <c r="AF130" s="769">
        <v>636361</v>
      </c>
      <c r="AG130" s="767"/>
      <c r="AH130" s="767"/>
      <c r="AI130" s="767"/>
      <c r="AJ130" s="768"/>
      <c r="AK130" s="769">
        <v>615923</v>
      </c>
      <c r="AL130" s="767"/>
      <c r="AM130" s="767"/>
      <c r="AN130" s="767"/>
      <c r="AO130" s="768"/>
      <c r="AP130" s="770"/>
      <c r="AQ130" s="771"/>
      <c r="AR130" s="771"/>
      <c r="AS130" s="771"/>
      <c r="AT130" s="772"/>
      <c r="AU130" s="227"/>
      <c r="AV130" s="227"/>
      <c r="AW130" s="227"/>
      <c r="AX130" s="738" t="s">
        <v>467</v>
      </c>
      <c r="AY130" s="739"/>
      <c r="AZ130" s="739"/>
      <c r="BA130" s="739"/>
      <c r="BB130" s="739"/>
      <c r="BC130" s="739"/>
      <c r="BD130" s="739"/>
      <c r="BE130" s="740"/>
      <c r="BF130" s="741">
        <v>3.6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5962321</v>
      </c>
      <c r="AB131" s="751"/>
      <c r="AC131" s="751"/>
      <c r="AD131" s="751"/>
      <c r="AE131" s="752"/>
      <c r="AF131" s="753">
        <v>5859585</v>
      </c>
      <c r="AG131" s="751"/>
      <c r="AH131" s="751"/>
      <c r="AI131" s="751"/>
      <c r="AJ131" s="752"/>
      <c r="AK131" s="753">
        <v>6006258</v>
      </c>
      <c r="AL131" s="751"/>
      <c r="AM131" s="751"/>
      <c r="AN131" s="751"/>
      <c r="AO131" s="752"/>
      <c r="AP131" s="754"/>
      <c r="AQ131" s="755"/>
      <c r="AR131" s="755"/>
      <c r="AS131" s="755"/>
      <c r="AT131" s="756"/>
      <c r="AU131" s="227"/>
      <c r="AV131" s="227"/>
      <c r="AW131" s="227"/>
      <c r="AX131" s="716" t="s">
        <v>469</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2.837267567</v>
      </c>
      <c r="AB132" s="732"/>
      <c r="AC132" s="732"/>
      <c r="AD132" s="732"/>
      <c r="AE132" s="733"/>
      <c r="AF132" s="734">
        <v>3.5377078750000002</v>
      </c>
      <c r="AG132" s="732"/>
      <c r="AH132" s="732"/>
      <c r="AI132" s="732"/>
      <c r="AJ132" s="733"/>
      <c r="AK132" s="734">
        <v>4.4322771349999996</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2.7</v>
      </c>
      <c r="AB133" s="711"/>
      <c r="AC133" s="711"/>
      <c r="AD133" s="711"/>
      <c r="AE133" s="712"/>
      <c r="AF133" s="710">
        <v>3.1</v>
      </c>
      <c r="AG133" s="711"/>
      <c r="AH133" s="711"/>
      <c r="AI133" s="711"/>
      <c r="AJ133" s="712"/>
      <c r="AK133" s="710">
        <v>3.6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aIuYL5xfVqWJXgaFO3LNeQhDBVISm4CtcHArYkl0IYmeQjV0R5z4wKVQdCqTZEcT2X7NdYE9L/KWkzksWOYw==" saltValue="jSGPb4Fx1D1X3vzcsx8z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473</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pCzhyrUiCN9aZycVufiRB5OIClY54fWTT9fO8X7qncS6MIdXOvShrk+C8xG+v+OJvRMAjp3el94CStHGmAHzQ==" saltValue="7I29aQJC9LDa3a1fiz/PV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VNn0nsuu9tI2OV6+x6fGn2KnlSqWG1LmH06sl8Rkst1q6OEs7MtNEYUOlccUMPtCX8nVpKuWY6I7oUIafKLLg==" saltValue="l4uGdL8cb6/7Ja3pOS64f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475</v>
      </c>
      <c r="AL6" s="260"/>
      <c r="AM6" s="260"/>
      <c r="AN6" s="260"/>
    </row>
    <row r="7" spans="1:46" ht="13.5" customHeight="1" x14ac:dyDescent="0.2">
      <c r="A7" s="259"/>
      <c r="AK7" s="262"/>
      <c r="AL7" s="263"/>
      <c r="AM7" s="263"/>
      <c r="AN7" s="264"/>
      <c r="AO7" s="1105" t="s">
        <v>476</v>
      </c>
      <c r="AP7" s="265"/>
      <c r="AQ7" s="266" t="s">
        <v>477</v>
      </c>
      <c r="AR7" s="267"/>
    </row>
    <row r="8" spans="1:46" ht="13" x14ac:dyDescent="0.2">
      <c r="A8" s="259"/>
      <c r="AK8" s="268"/>
      <c r="AL8" s="269"/>
      <c r="AM8" s="269"/>
      <c r="AN8" s="270"/>
      <c r="AO8" s="1106"/>
      <c r="AP8" s="271" t="s">
        <v>478</v>
      </c>
      <c r="AQ8" s="272" t="s">
        <v>479</v>
      </c>
      <c r="AR8" s="273" t="s">
        <v>480</v>
      </c>
    </row>
    <row r="9" spans="1:46" ht="13" x14ac:dyDescent="0.2">
      <c r="A9" s="259"/>
      <c r="AK9" s="1117" t="s">
        <v>481</v>
      </c>
      <c r="AL9" s="1118"/>
      <c r="AM9" s="1118"/>
      <c r="AN9" s="1119"/>
      <c r="AO9" s="274">
        <v>2120374</v>
      </c>
      <c r="AP9" s="274">
        <v>82064</v>
      </c>
      <c r="AQ9" s="275">
        <v>78624</v>
      </c>
      <c r="AR9" s="276">
        <v>4.4000000000000004</v>
      </c>
    </row>
    <row r="10" spans="1:46" ht="13.5" customHeight="1" x14ac:dyDescent="0.2">
      <c r="A10" s="259"/>
      <c r="AK10" s="1117" t="s">
        <v>482</v>
      </c>
      <c r="AL10" s="1118"/>
      <c r="AM10" s="1118"/>
      <c r="AN10" s="1119"/>
      <c r="AO10" s="277">
        <v>2453</v>
      </c>
      <c r="AP10" s="277">
        <v>95</v>
      </c>
      <c r="AQ10" s="278">
        <v>8393</v>
      </c>
      <c r="AR10" s="279">
        <v>-98.9</v>
      </c>
    </row>
    <row r="11" spans="1:46" ht="13.5" customHeight="1" x14ac:dyDescent="0.2">
      <c r="A11" s="259"/>
      <c r="AK11" s="1117" t="s">
        <v>483</v>
      </c>
      <c r="AL11" s="1118"/>
      <c r="AM11" s="1118"/>
      <c r="AN11" s="1119"/>
      <c r="AO11" s="277">
        <v>660</v>
      </c>
      <c r="AP11" s="277">
        <v>26</v>
      </c>
      <c r="AQ11" s="278">
        <v>566</v>
      </c>
      <c r="AR11" s="279">
        <v>-95.4</v>
      </c>
    </row>
    <row r="12" spans="1:46" ht="13.5" customHeight="1" x14ac:dyDescent="0.2">
      <c r="A12" s="259"/>
      <c r="AK12" s="1117" t="s">
        <v>484</v>
      </c>
      <c r="AL12" s="1118"/>
      <c r="AM12" s="1118"/>
      <c r="AN12" s="1119"/>
      <c r="AO12" s="277" t="s">
        <v>485</v>
      </c>
      <c r="AP12" s="277" t="s">
        <v>485</v>
      </c>
      <c r="AQ12" s="278">
        <v>4</v>
      </c>
      <c r="AR12" s="279" t="s">
        <v>485</v>
      </c>
    </row>
    <row r="13" spans="1:46" ht="13.5" customHeight="1" x14ac:dyDescent="0.2">
      <c r="A13" s="259"/>
      <c r="AK13" s="1117" t="s">
        <v>486</v>
      </c>
      <c r="AL13" s="1118"/>
      <c r="AM13" s="1118"/>
      <c r="AN13" s="1119"/>
      <c r="AO13" s="277">
        <v>62474</v>
      </c>
      <c r="AP13" s="277">
        <v>2418</v>
      </c>
      <c r="AQ13" s="278">
        <v>2520</v>
      </c>
      <c r="AR13" s="279">
        <v>-4</v>
      </c>
    </row>
    <row r="14" spans="1:46" ht="13.5" customHeight="1" x14ac:dyDescent="0.2">
      <c r="A14" s="259"/>
      <c r="AK14" s="1117" t="s">
        <v>487</v>
      </c>
      <c r="AL14" s="1118"/>
      <c r="AM14" s="1118"/>
      <c r="AN14" s="1119"/>
      <c r="AO14" s="277">
        <v>27609</v>
      </c>
      <c r="AP14" s="277">
        <v>1069</v>
      </c>
      <c r="AQ14" s="278">
        <v>1291</v>
      </c>
      <c r="AR14" s="279">
        <v>-17.2</v>
      </c>
    </row>
    <row r="15" spans="1:46" ht="13.5" customHeight="1" x14ac:dyDescent="0.2">
      <c r="A15" s="259"/>
      <c r="AK15" s="1120" t="s">
        <v>488</v>
      </c>
      <c r="AL15" s="1121"/>
      <c r="AM15" s="1121"/>
      <c r="AN15" s="1122"/>
      <c r="AO15" s="277">
        <v>-133487</v>
      </c>
      <c r="AP15" s="277">
        <v>-5166</v>
      </c>
      <c r="AQ15" s="278">
        <v>-4844</v>
      </c>
      <c r="AR15" s="279">
        <v>6.6</v>
      </c>
    </row>
    <row r="16" spans="1:46" ht="13" x14ac:dyDescent="0.2">
      <c r="A16" s="259"/>
      <c r="AK16" s="1120" t="s">
        <v>176</v>
      </c>
      <c r="AL16" s="1121"/>
      <c r="AM16" s="1121"/>
      <c r="AN16" s="1122"/>
      <c r="AO16" s="277">
        <v>2080083</v>
      </c>
      <c r="AP16" s="277">
        <v>80505</v>
      </c>
      <c r="AQ16" s="278">
        <v>86555</v>
      </c>
      <c r="AR16" s="279">
        <v>-7</v>
      </c>
    </row>
    <row r="17" spans="1:46" ht="13" x14ac:dyDescent="0.2">
      <c r="A17" s="259"/>
    </row>
    <row r="18" spans="1:46" ht="13" x14ac:dyDescent="0.2">
      <c r="A18" s="259"/>
      <c r="AQ18" s="280"/>
      <c r="AR18" s="280"/>
    </row>
    <row r="19" spans="1:46" ht="13" x14ac:dyDescent="0.2">
      <c r="A19" s="259"/>
      <c r="AK19" s="255" t="s">
        <v>489</v>
      </c>
    </row>
    <row r="20" spans="1:46" ht="13" x14ac:dyDescent="0.2">
      <c r="A20" s="259"/>
      <c r="AK20" s="281"/>
      <c r="AL20" s="282"/>
      <c r="AM20" s="282"/>
      <c r="AN20" s="283"/>
      <c r="AO20" s="284" t="s">
        <v>490</v>
      </c>
      <c r="AP20" s="285" t="s">
        <v>491</v>
      </c>
      <c r="AQ20" s="286" t="s">
        <v>492</v>
      </c>
      <c r="AR20" s="287"/>
    </row>
    <row r="21" spans="1:46" s="260" customFormat="1" ht="13" x14ac:dyDescent="0.2">
      <c r="A21" s="288"/>
      <c r="AK21" s="1123" t="s">
        <v>493</v>
      </c>
      <c r="AL21" s="1124"/>
      <c r="AM21" s="1124"/>
      <c r="AN21" s="1125"/>
      <c r="AO21" s="289">
        <v>8.0500000000000007</v>
      </c>
      <c r="AP21" s="290">
        <v>7.95</v>
      </c>
      <c r="AQ21" s="291">
        <v>0.1</v>
      </c>
      <c r="AS21" s="292"/>
      <c r="AT21" s="288"/>
    </row>
    <row r="22" spans="1:46" s="260" customFormat="1" ht="13" x14ac:dyDescent="0.2">
      <c r="A22" s="288"/>
      <c r="AK22" s="1123" t="s">
        <v>494</v>
      </c>
      <c r="AL22" s="1124"/>
      <c r="AM22" s="1124"/>
      <c r="AN22" s="1125"/>
      <c r="AO22" s="293">
        <v>98.9</v>
      </c>
      <c r="AP22" s="294">
        <v>97.2</v>
      </c>
      <c r="AQ22" s="295">
        <v>1.7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497</v>
      </c>
      <c r="AL29" s="260"/>
      <c r="AM29" s="260"/>
      <c r="AN29" s="260"/>
      <c r="AS29" s="302"/>
    </row>
    <row r="30" spans="1:46" ht="13.5" customHeight="1" x14ac:dyDescent="0.2">
      <c r="A30" s="259"/>
      <c r="AK30" s="262"/>
      <c r="AL30" s="263"/>
      <c r="AM30" s="263"/>
      <c r="AN30" s="264"/>
      <c r="AO30" s="1105" t="s">
        <v>476</v>
      </c>
      <c r="AP30" s="265"/>
      <c r="AQ30" s="266" t="s">
        <v>477</v>
      </c>
      <c r="AR30" s="267"/>
    </row>
    <row r="31" spans="1:46" ht="13" x14ac:dyDescent="0.2">
      <c r="A31" s="259"/>
      <c r="AK31" s="268"/>
      <c r="AL31" s="269"/>
      <c r="AM31" s="269"/>
      <c r="AN31" s="270"/>
      <c r="AO31" s="1106"/>
      <c r="AP31" s="271" t="s">
        <v>478</v>
      </c>
      <c r="AQ31" s="272" t="s">
        <v>479</v>
      </c>
      <c r="AR31" s="273" t="s">
        <v>480</v>
      </c>
    </row>
    <row r="32" spans="1:46" ht="27" customHeight="1" x14ac:dyDescent="0.2">
      <c r="A32" s="259"/>
      <c r="AK32" s="1107" t="s">
        <v>498</v>
      </c>
      <c r="AL32" s="1108"/>
      <c r="AM32" s="1108"/>
      <c r="AN32" s="1109"/>
      <c r="AO32" s="303">
        <v>618950</v>
      </c>
      <c r="AP32" s="303">
        <v>23955</v>
      </c>
      <c r="AQ32" s="304">
        <v>34484</v>
      </c>
      <c r="AR32" s="305">
        <v>-30.5</v>
      </c>
    </row>
    <row r="33" spans="1:46" ht="13.5" customHeight="1" x14ac:dyDescent="0.2">
      <c r="A33" s="259"/>
      <c r="AK33" s="1107" t="s">
        <v>499</v>
      </c>
      <c r="AL33" s="1108"/>
      <c r="AM33" s="1108"/>
      <c r="AN33" s="1109"/>
      <c r="AO33" s="303" t="s">
        <v>485</v>
      </c>
      <c r="AP33" s="303" t="s">
        <v>485</v>
      </c>
      <c r="AQ33" s="304" t="s">
        <v>485</v>
      </c>
      <c r="AR33" s="305" t="s">
        <v>485</v>
      </c>
    </row>
    <row r="34" spans="1:46" ht="27" customHeight="1" x14ac:dyDescent="0.2">
      <c r="A34" s="259"/>
      <c r="AK34" s="1107" t="s">
        <v>500</v>
      </c>
      <c r="AL34" s="1108"/>
      <c r="AM34" s="1108"/>
      <c r="AN34" s="1109"/>
      <c r="AO34" s="303" t="s">
        <v>485</v>
      </c>
      <c r="AP34" s="303" t="s">
        <v>485</v>
      </c>
      <c r="AQ34" s="304" t="s">
        <v>485</v>
      </c>
      <c r="AR34" s="305" t="s">
        <v>485</v>
      </c>
    </row>
    <row r="35" spans="1:46" ht="27" customHeight="1" x14ac:dyDescent="0.2">
      <c r="A35" s="259"/>
      <c r="AK35" s="1107" t="s">
        <v>501</v>
      </c>
      <c r="AL35" s="1108"/>
      <c r="AM35" s="1108"/>
      <c r="AN35" s="1109"/>
      <c r="AO35" s="303">
        <v>148083</v>
      </c>
      <c r="AP35" s="303">
        <v>5731</v>
      </c>
      <c r="AQ35" s="304">
        <v>11558</v>
      </c>
      <c r="AR35" s="305">
        <v>-50.4</v>
      </c>
    </row>
    <row r="36" spans="1:46" ht="27" customHeight="1" x14ac:dyDescent="0.2">
      <c r="A36" s="259"/>
      <c r="AK36" s="1107" t="s">
        <v>502</v>
      </c>
      <c r="AL36" s="1108"/>
      <c r="AM36" s="1108"/>
      <c r="AN36" s="1109"/>
      <c r="AO36" s="303">
        <v>117924</v>
      </c>
      <c r="AP36" s="303">
        <v>4564</v>
      </c>
      <c r="AQ36" s="304">
        <v>3181</v>
      </c>
      <c r="AR36" s="305">
        <v>43.5</v>
      </c>
    </row>
    <row r="37" spans="1:46" ht="13.5" customHeight="1" x14ac:dyDescent="0.2">
      <c r="A37" s="259"/>
      <c r="AK37" s="1107" t="s">
        <v>503</v>
      </c>
      <c r="AL37" s="1108"/>
      <c r="AM37" s="1108"/>
      <c r="AN37" s="1109"/>
      <c r="AO37" s="303" t="s">
        <v>485</v>
      </c>
      <c r="AP37" s="303" t="s">
        <v>485</v>
      </c>
      <c r="AQ37" s="304">
        <v>154</v>
      </c>
      <c r="AR37" s="305" t="s">
        <v>485</v>
      </c>
    </row>
    <row r="38" spans="1:46" ht="27" customHeight="1" x14ac:dyDescent="0.2">
      <c r="A38" s="259"/>
      <c r="AK38" s="1110" t="s">
        <v>504</v>
      </c>
      <c r="AL38" s="1111"/>
      <c r="AM38" s="1111"/>
      <c r="AN38" s="1112"/>
      <c r="AO38" s="306" t="s">
        <v>485</v>
      </c>
      <c r="AP38" s="306" t="s">
        <v>485</v>
      </c>
      <c r="AQ38" s="307">
        <v>1</v>
      </c>
      <c r="AR38" s="295" t="s">
        <v>485</v>
      </c>
      <c r="AS38" s="302"/>
    </row>
    <row r="39" spans="1:46" ht="13" x14ac:dyDescent="0.2">
      <c r="A39" s="259"/>
      <c r="AK39" s="1110" t="s">
        <v>505</v>
      </c>
      <c r="AL39" s="1111"/>
      <c r="AM39" s="1111"/>
      <c r="AN39" s="1112"/>
      <c r="AO39" s="303">
        <v>-2820</v>
      </c>
      <c r="AP39" s="303">
        <v>-109</v>
      </c>
      <c r="AQ39" s="304">
        <v>-2572</v>
      </c>
      <c r="AR39" s="305">
        <v>-95.8</v>
      </c>
      <c r="AS39" s="302"/>
    </row>
    <row r="40" spans="1:46" ht="27" customHeight="1" x14ac:dyDescent="0.2">
      <c r="A40" s="259"/>
      <c r="AK40" s="1107" t="s">
        <v>506</v>
      </c>
      <c r="AL40" s="1108"/>
      <c r="AM40" s="1108"/>
      <c r="AN40" s="1109"/>
      <c r="AO40" s="303">
        <v>-615923</v>
      </c>
      <c r="AP40" s="303">
        <v>-23838</v>
      </c>
      <c r="AQ40" s="304">
        <v>-30360</v>
      </c>
      <c r="AR40" s="305">
        <v>-21.5</v>
      </c>
      <c r="AS40" s="302"/>
    </row>
    <row r="41" spans="1:46" ht="13" x14ac:dyDescent="0.2">
      <c r="A41" s="259"/>
      <c r="AK41" s="1113" t="s">
        <v>286</v>
      </c>
      <c r="AL41" s="1114"/>
      <c r="AM41" s="1114"/>
      <c r="AN41" s="1115"/>
      <c r="AO41" s="303">
        <v>266214</v>
      </c>
      <c r="AP41" s="303">
        <v>10303</v>
      </c>
      <c r="AQ41" s="304">
        <v>16445</v>
      </c>
      <c r="AR41" s="305">
        <v>-37.299999999999997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 x14ac:dyDescent="0.2">
      <c r="A48" s="259"/>
      <c r="AK48" s="313" t="s">
        <v>508</v>
      </c>
      <c r="AL48" s="313"/>
      <c r="AM48" s="313"/>
      <c r="AN48" s="313"/>
      <c r="AO48" s="313"/>
      <c r="AP48" s="313"/>
      <c r="AQ48" s="314"/>
      <c r="AR48" s="313"/>
    </row>
    <row r="49" spans="1:44" ht="13.5" customHeight="1" x14ac:dyDescent="0.2">
      <c r="A49" s="259"/>
      <c r="AK49" s="315"/>
      <c r="AL49" s="316"/>
      <c r="AM49" s="1100" t="s">
        <v>476</v>
      </c>
      <c r="AN49" s="1102" t="s">
        <v>509</v>
      </c>
      <c r="AO49" s="1103"/>
      <c r="AP49" s="1103"/>
      <c r="AQ49" s="1103"/>
      <c r="AR49" s="1104"/>
    </row>
    <row r="50" spans="1:44" ht="13" x14ac:dyDescent="0.2">
      <c r="A50" s="259"/>
      <c r="AK50" s="317"/>
      <c r="AL50" s="318"/>
      <c r="AM50" s="1101"/>
      <c r="AN50" s="319" t="s">
        <v>510</v>
      </c>
      <c r="AO50" s="320" t="s">
        <v>511</v>
      </c>
      <c r="AP50" s="321" t="s">
        <v>512</v>
      </c>
      <c r="AQ50" s="322" t="s">
        <v>513</v>
      </c>
      <c r="AR50" s="323" t="s">
        <v>514</v>
      </c>
    </row>
    <row r="51" spans="1:44" ht="13" x14ac:dyDescent="0.2">
      <c r="A51" s="259"/>
      <c r="AK51" s="315" t="s">
        <v>515</v>
      </c>
      <c r="AL51" s="316"/>
      <c r="AM51" s="324">
        <v>530608</v>
      </c>
      <c r="AN51" s="325">
        <v>20473</v>
      </c>
      <c r="AO51" s="326">
        <v>46.1</v>
      </c>
      <c r="AP51" s="327">
        <v>59119</v>
      </c>
      <c r="AQ51" s="328">
        <v>9.6999999999999993</v>
      </c>
      <c r="AR51" s="329">
        <v>36.4</v>
      </c>
    </row>
    <row r="52" spans="1:44" ht="13" x14ac:dyDescent="0.2">
      <c r="A52" s="259"/>
      <c r="AK52" s="330"/>
      <c r="AL52" s="331" t="s">
        <v>516</v>
      </c>
      <c r="AM52" s="332">
        <v>416770</v>
      </c>
      <c r="AN52" s="333">
        <v>16080</v>
      </c>
      <c r="AO52" s="334">
        <v>55</v>
      </c>
      <c r="AP52" s="335">
        <v>29900</v>
      </c>
      <c r="AQ52" s="336">
        <v>-14.7</v>
      </c>
      <c r="AR52" s="337">
        <v>69.7</v>
      </c>
    </row>
    <row r="53" spans="1:44" ht="13" x14ac:dyDescent="0.2">
      <c r="A53" s="259"/>
      <c r="AK53" s="315" t="s">
        <v>517</v>
      </c>
      <c r="AL53" s="316"/>
      <c r="AM53" s="324">
        <v>760845</v>
      </c>
      <c r="AN53" s="325">
        <v>29329</v>
      </c>
      <c r="AO53" s="326">
        <v>43.3</v>
      </c>
      <c r="AP53" s="327">
        <v>53895</v>
      </c>
      <c r="AQ53" s="328">
        <v>-8.8000000000000007</v>
      </c>
      <c r="AR53" s="329">
        <v>52.1</v>
      </c>
    </row>
    <row r="54" spans="1:44" ht="13" x14ac:dyDescent="0.2">
      <c r="A54" s="259"/>
      <c r="AK54" s="330"/>
      <c r="AL54" s="331" t="s">
        <v>516</v>
      </c>
      <c r="AM54" s="332">
        <v>577053</v>
      </c>
      <c r="AN54" s="333">
        <v>22244</v>
      </c>
      <c r="AO54" s="334">
        <v>38.299999999999997</v>
      </c>
      <c r="AP54" s="335">
        <v>31224</v>
      </c>
      <c r="AQ54" s="336">
        <v>4.4000000000000004</v>
      </c>
      <c r="AR54" s="337">
        <v>33.9</v>
      </c>
    </row>
    <row r="55" spans="1:44" ht="13" x14ac:dyDescent="0.2">
      <c r="A55" s="259"/>
      <c r="AK55" s="315" t="s">
        <v>518</v>
      </c>
      <c r="AL55" s="316"/>
      <c r="AM55" s="324">
        <v>920049</v>
      </c>
      <c r="AN55" s="325">
        <v>35535</v>
      </c>
      <c r="AO55" s="326">
        <v>21.2</v>
      </c>
      <c r="AP55" s="327">
        <v>56181</v>
      </c>
      <c r="AQ55" s="328">
        <v>4.2</v>
      </c>
      <c r="AR55" s="329">
        <v>17</v>
      </c>
    </row>
    <row r="56" spans="1:44" ht="13" x14ac:dyDescent="0.2">
      <c r="A56" s="259"/>
      <c r="AK56" s="330"/>
      <c r="AL56" s="331" t="s">
        <v>516</v>
      </c>
      <c r="AM56" s="332">
        <v>471853</v>
      </c>
      <c r="AN56" s="333">
        <v>18225</v>
      </c>
      <c r="AO56" s="334">
        <v>-18.100000000000001</v>
      </c>
      <c r="AP56" s="335">
        <v>32039</v>
      </c>
      <c r="AQ56" s="336">
        <v>2.6</v>
      </c>
      <c r="AR56" s="337">
        <v>-20.7</v>
      </c>
    </row>
    <row r="57" spans="1:44" ht="13" x14ac:dyDescent="0.2">
      <c r="A57" s="259"/>
      <c r="AK57" s="315" t="s">
        <v>519</v>
      </c>
      <c r="AL57" s="316"/>
      <c r="AM57" s="324">
        <v>1321596</v>
      </c>
      <c r="AN57" s="325">
        <v>50960</v>
      </c>
      <c r="AO57" s="326">
        <v>43.4</v>
      </c>
      <c r="AP57" s="327">
        <v>47730</v>
      </c>
      <c r="AQ57" s="328">
        <v>-15</v>
      </c>
      <c r="AR57" s="329">
        <v>58.4</v>
      </c>
    </row>
    <row r="58" spans="1:44" ht="13" x14ac:dyDescent="0.2">
      <c r="A58" s="259"/>
      <c r="AK58" s="330"/>
      <c r="AL58" s="331" t="s">
        <v>516</v>
      </c>
      <c r="AM58" s="332">
        <v>1109032</v>
      </c>
      <c r="AN58" s="333">
        <v>42764</v>
      </c>
      <c r="AO58" s="334">
        <v>134.6</v>
      </c>
      <c r="AP58" s="335">
        <v>26378</v>
      </c>
      <c r="AQ58" s="336">
        <v>-17.7</v>
      </c>
      <c r="AR58" s="337">
        <v>152.30000000000001</v>
      </c>
    </row>
    <row r="59" spans="1:44" ht="13" x14ac:dyDescent="0.2">
      <c r="A59" s="259"/>
      <c r="AK59" s="315" t="s">
        <v>520</v>
      </c>
      <c r="AL59" s="316"/>
      <c r="AM59" s="324">
        <v>902684</v>
      </c>
      <c r="AN59" s="325">
        <v>34936</v>
      </c>
      <c r="AO59" s="326">
        <v>-31.4</v>
      </c>
      <c r="AP59" s="327">
        <v>61921</v>
      </c>
      <c r="AQ59" s="328">
        <v>29.7</v>
      </c>
      <c r="AR59" s="329">
        <v>-61.1</v>
      </c>
    </row>
    <row r="60" spans="1:44" ht="13" x14ac:dyDescent="0.2">
      <c r="A60" s="259"/>
      <c r="AK60" s="330"/>
      <c r="AL60" s="331" t="s">
        <v>516</v>
      </c>
      <c r="AM60" s="332">
        <v>771497</v>
      </c>
      <c r="AN60" s="333">
        <v>29859</v>
      </c>
      <c r="AO60" s="334">
        <v>-30.2</v>
      </c>
      <c r="AP60" s="335">
        <v>34719</v>
      </c>
      <c r="AQ60" s="336">
        <v>31.6</v>
      </c>
      <c r="AR60" s="337">
        <v>-61.8</v>
      </c>
    </row>
    <row r="61" spans="1:44" ht="13" x14ac:dyDescent="0.2">
      <c r="A61" s="259"/>
      <c r="AK61" s="315" t="s">
        <v>521</v>
      </c>
      <c r="AL61" s="338"/>
      <c r="AM61" s="324">
        <v>887156</v>
      </c>
      <c r="AN61" s="325">
        <v>34247</v>
      </c>
      <c r="AO61" s="326">
        <v>24.5</v>
      </c>
      <c r="AP61" s="327">
        <v>55769</v>
      </c>
      <c r="AQ61" s="339">
        <v>4</v>
      </c>
      <c r="AR61" s="329">
        <v>20.5</v>
      </c>
    </row>
    <row r="62" spans="1:44" ht="13" x14ac:dyDescent="0.2">
      <c r="A62" s="259"/>
      <c r="AK62" s="330"/>
      <c r="AL62" s="331" t="s">
        <v>516</v>
      </c>
      <c r="AM62" s="332">
        <v>669241</v>
      </c>
      <c r="AN62" s="333">
        <v>25834</v>
      </c>
      <c r="AO62" s="334">
        <v>35.9</v>
      </c>
      <c r="AP62" s="335">
        <v>30852</v>
      </c>
      <c r="AQ62" s="336">
        <v>1.2</v>
      </c>
      <c r="AR62" s="337">
        <v>34.700000000000003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DABeyi9vgjh9UBaa+WSULd2Jrd6uX8rxmlc+ZiP6saCFpGcxMBmCPdmtNPPQaQ9YnZeqysKe0L1KKZLl6LDMPw==" saltValue="+35HX8hvN4TPz8o7N5dn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lTBHBJk0G+YHDAIhtxA12QT4w2mCfJ4nhYNedMFQn0uIBlyUdR02gwUZnNnebWmrX79SP9V7lv5w6La0/FQxfA==" saltValue="BW3aFh0n35/H5jZeQeQO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rN50Eji2zJMJxNAHIqpDE1icIw3lQ0EJD006ehKCYGX+UsgFEFIUWtN7BT1Mt1tif/onhgSlmfc+qrHhGw8kVA==" saltValue="ebuMpDD89cKUNwbG2vhN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92D050"/>
    <pageSetUpPr fitToPage="1"/>
  </sheetPr>
  <dimension ref="B1:J50"/>
  <sheetViews>
    <sheetView showGridLines="0" topLeftCell="A21"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34.03</v>
      </c>
      <c r="G47" s="12">
        <v>34.69</v>
      </c>
      <c r="H47" s="12">
        <v>36.020000000000003</v>
      </c>
      <c r="I47" s="12">
        <v>39.409999999999997</v>
      </c>
      <c r="J47" s="13">
        <v>38.72</v>
      </c>
    </row>
    <row r="48" spans="2:10" ht="57.75" customHeight="1" x14ac:dyDescent="0.2">
      <c r="B48" s="14"/>
      <c r="C48" s="1128" t="s">
        <v>4</v>
      </c>
      <c r="D48" s="1128"/>
      <c r="E48" s="1129"/>
      <c r="F48" s="15">
        <v>8.43</v>
      </c>
      <c r="G48" s="16">
        <v>10.63</v>
      </c>
      <c r="H48" s="16">
        <v>22.73</v>
      </c>
      <c r="I48" s="16">
        <v>14.33</v>
      </c>
      <c r="J48" s="17">
        <v>14.23</v>
      </c>
    </row>
    <row r="49" spans="2:10" ht="57.75" customHeight="1" thickBot="1" x14ac:dyDescent="0.25">
      <c r="B49" s="18"/>
      <c r="C49" s="1130" t="s">
        <v>5</v>
      </c>
      <c r="D49" s="1130"/>
      <c r="E49" s="1131"/>
      <c r="F49" s="19">
        <v>1.1599999999999999</v>
      </c>
      <c r="G49" s="20">
        <v>6.19</v>
      </c>
      <c r="H49" s="20">
        <v>16.77</v>
      </c>
      <c r="I49" s="20" t="s">
        <v>528</v>
      </c>
      <c r="J49" s="21">
        <v>0.23</v>
      </c>
    </row>
    <row r="50" spans="2:10" ht="13" x14ac:dyDescent="0.2"/>
  </sheetData>
  <sheetProtection algorithmName="SHA-512" hashValue="ohkXzGcsL73cGceRov2MfEAIeAahMHJZHkMJQwHww37XL/m5MFVz+jPQ9+7j2jjgZtOxP8VzRjeQnAlxrW5Q6g==" saltValue="9V98bWFD5ICqyJQ0oaan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