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15 木曽岬町○\"/>
    </mc:Choice>
  </mc:AlternateContent>
  <xr:revisionPtr revIDLastSave="0" documentId="13_ncr:1_{0077B322-F2A7-4A81-A124-3F147CF0D71C}" xr6:coauthVersionLast="47" xr6:coauthVersionMax="47" xr10:uidLastSave="{00000000-0000-0000-0000-000000000000}"/>
  <bookViews>
    <workbookView xWindow="-120" yWindow="-120" windowWidth="29040" windowHeight="15720" xr2:uid="{7D99B7E7-E0CD-44BA-8D0E-6F194CFF0DED}"/>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<sst xmlns="http://schemas.openxmlformats.org/spreadsheetml/2006/main" count="1165" uniqueCount="572">
  <si>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</si>
  <si>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</si>
  <si>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</si>
  <si>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</si>
  <si>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</si>
  <si>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</si>
  <si>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</si>
  <si>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</si>
  <si>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</si>
  <si>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</si>
  <si>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</si>
  <si>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</si>
  <si>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</si>
  <si>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</si>
  <si>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</si>
  <si>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</si>
  <si>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</si>
  <si>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</si>
  <si>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</si>
  <si>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</si>
  <si>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</si>
  <si>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</si>
  <si>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</si>
  <si>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</si>
  <si>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</si>
  <si>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</si>
  <si>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</si>
  <si>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</si>
  <si>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</si>
  <si>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</si>
  <si>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</si>
  <si>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</si>
  <si>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</si>
  <si>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</si>
  <si>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</si>
  <si>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</si>
  <si>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</si>
  <si>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</si>
  <si>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</si>
  <si>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</si>
  <si>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</si>
  <si>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</si>
  <si>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</si>
  <si>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</si>
  <si>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</si>
  <si>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</si>
  <si>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</si>
  <si>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</si>
  <si>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</si>
  <si>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</si>
  <si>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</si>
  <si>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</si>
  <si>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</si>
  <si>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</si>
  <si>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</si>
  <si>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</si>
  <si>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</si>
  <si>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</si>
  <si>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</si>
  <si>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</si>
  <si>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</si>
  <si>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</si>
  <si>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</si>
  <si>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</si>
  <si>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</si>
  <si>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</si>
  <si>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</si>
  <si>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</si>
  <si>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</si>
  <si>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</si>
  <si>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</si>
  <si>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</si>
  <si>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</si>
  <si>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</si>
  <si>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</si>
  <si>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</si>
  <si>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</si>
  <si>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</si>
  <si>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</si>
  <si>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</si>
  <si>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</si>
  <si>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</si>
  <si>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</si>
  <si>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</si>
  <si>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</si>
  <si>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</si>
  <si>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</si>
  <si>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</si>
  <si>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</si>
  <si>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</si>
  <si>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</si>
  <si>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</si>
  <si>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</si>
  <si>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</si>
  <si>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</si>
  <si>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</si>
  <si>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</si>
  <si>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</si>
  <si>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</si>
  <si>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</si>
  <si>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</si>
  <si>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</si>
  <si>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</si>
  <si>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</si>
  <si>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</si>
  <si>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</si>
  <si>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</si>
  <si>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</si>
  <si>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</si>
  <si>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</si>
  <si>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</si>
  <si>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</si>
  <si>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</si>
  <si>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</si>
  <si>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</si>
  <si>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</si>
  <si>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</si>
  <si>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</si>
  <si>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</si>
  <si>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</si>
  <si>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</si>
  <si>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</si>
  <si>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</si>
  <si>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</si>
  <si>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</si>
  <si>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</si>
  <si>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</si>
  <si>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</si>
  <si>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</si>
  <si>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</si>
  <si>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</si>
  <si>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</si>
  <si>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</si>
  <si>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</si>
  <si>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</si>
  <si>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</si>
  <si>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</si>
  <si>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</si>
  <si>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</si>
  <si>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</si>
  <si>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</si>
  <si>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</si>
  <si>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</si>
  <si>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</si>
  <si>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</si>
  <si>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</si>
  <si>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</si>
  <si>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</si>
  <si>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</si>
  <si>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</si>
  <si>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</si>
  <si>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</si>
  <si>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</si>
  <si>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</si>
  <si>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</si>
  <si>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</si>
  <si>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</si>
  <si>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</si>
  <si>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</si>
  <si>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</si>
  <si>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</si>
  <si>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</si>
  <si>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</si>
  <si>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</si>
  <si>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</si>
  <si>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</si>
  <si>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</si>
  <si>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</si>
  <si>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</si>
  <si>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</si>
  <si>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</si>
  <si>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</si>
  <si>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</si>
  <si>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</si>
  <si>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</si>
  <si>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</si>
  <si>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</si>
  <si>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</si>
  <si>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</si>
  <si>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</si>
  <si>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</si>
  <si>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</si>
  <si>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</si>
  <si>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</si>
  <si>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</si>
  <si>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</si>
  <si>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</si>
  <si>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</si>
  <si>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</si>
  <si>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</si>
  <si>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</si>
  <si>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</si>
  <si>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</si>
  <si>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</si>
  <si>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</si>
  <si>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</si>
  <si>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</si>
  <si>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</si>
  <si>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</si>
  <si>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</si>
  <si>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</si>
  <si>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</si>
  <si>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</si>
  <si>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三重県木曽岬町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</si>
  <si>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</si>
  <si>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</si>
  <si>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</si>
  <si>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</si>
  <si>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</si>
  <si>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</si>
  <si>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</si>
  <si>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</si>
  <si>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</si>
  <si>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</si>
  <si>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</si>
  <si>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</si>
  <si>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</si>
  <si>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</si>
  <si>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</si>
  <si>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</si>
  <si>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</si>
  <si>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</si>
  <si>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</si>
  <si>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</si>
  <si>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</si>
  <si>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</si>
  <si>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</si>
  <si>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</si>
  <si>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</si>
  <si>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</si>
  <si>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</si>
  <si>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</si>
  <si>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</si>
  <si>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</si>
  <si>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</si>
  <si>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</si>
  <si>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</si>
  <si>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</si>
  <si>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</si>
  <si>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</si>
  <si>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</si>
  <si>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</si>
  <si>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</si>
  <si>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</si>
  <si>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</si>
  <si>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</si>
  <si>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</si>
  <si>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</si>
  <si>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</si>
  <si>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</si>
  <si>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</si>
  <si>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</si>
  <si>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</si>
  <si>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</si>
  <si>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</si>
  <si>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</si>
  <si>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</si>
  <si>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</si>
  <si>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</si>
  <si>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</si>
  <si>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</si>
  <si>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</si>
  <si>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</si>
  <si>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</si>
  <si>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</si>
  <si>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</si>
  <si>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</si>
  <si>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</si>
  <si>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</si>
  <si>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</si>
  <si>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</si>
  <si>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</si>
  <si>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</si>
  <si>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</si>
  <si>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</si>
  <si>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</si>
  <si>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</si>
  <si>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</si>
  <si>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</si>
  <si>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</si>
  <si>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</si>
  <si>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</si>
  <si>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</si>
  <si>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</si>
  <si>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</si>
  <si>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</si>
  <si>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</si>
  <si>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</si>
  <si>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</si>
  <si>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</si>
  <si>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</si>
  <si>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</si>
  <si>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</si>
  <si>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</si>
  <si>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</si>
  <si>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</si>
  <si>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</si>
  <si>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</si>
  <si>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</si>
  <si>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</si>
  <si>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</si>
  <si>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</si>
  <si>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</si>
  <si>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</si>
  <si>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</si>
  <si>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</si>
  <si>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</si>
  <si>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</si>
  <si>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</si>
  <si>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</si>
  <si>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</si>
  <si>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</si>
  <si>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</si>
  <si>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</si>
  <si>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</si>
  <si>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</si>
  <si>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</si>
  <si>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</si>
  <si>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</si>
  <si>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</si>
  <si>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</si>
  <si>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</si>
  <si>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</si>
  <si>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</si>
  <si>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</si>
  <si>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</si>
  <si>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</si>
  <si>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</si>
  <si>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</si>
  <si>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</si>
  <si>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</si>
  <si>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</si>
  <si>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</si>
  <si>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</si>
  <si>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</si>
  <si>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</si>
  <si>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</si>
  <si>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</si>
  <si>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</si>
  <si>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</si>
  <si>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</si>
  <si>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</si>
  <si>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</si>
  <si>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</si>
  <si>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</si>
  <si>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</si>
  <si>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</si>
  <si>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</si>
  <si>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</si>
  <si>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</si>
  <si>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</si>
  <si>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</si>
  <si>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</si>
  <si>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</si>
  <si>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三重県木曽岬町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</si>
  <si>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</si>
  <si>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</si>
  <si>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</si>
  <si>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</si>
  <si>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</si>
  <si>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</si>
  <si>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</si>
  <si>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</si>
  <si>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</si>
  <si>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</si>
  <si>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</si>
  <si>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</si>
  <si>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</si>
  <si>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</si>
  <si>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</si>
  <si>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</si>
  <si>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</si>
  <si>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</si>
  <si>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</si>
  <si>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</si>
  <si>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</si>
  <si>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</si>
  <si>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</si>
  <si>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</si>
  <si>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</si>
  <si>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</si>
  <si>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</si>
  <si>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</si>
  <si>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</si>
  <si>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</si>
  <si>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</si>
  <si>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</si>
  <si>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</si>
  <si>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</si>
  <si>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</si>
  <si>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</si>
  <si>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</si>
  <si>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</si>
  <si>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</si>
  <si>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</si>
  <si>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</si>
  <si>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</si>
  <si>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</si>
  <si>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</si>
  <si>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</si>
  <si>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</si>
  <si>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</si>
  <si>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</si>
  <si>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</si>
  <si>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</si>
  <si>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</si>
  <si>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</si>
  <si>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</si>
  <si>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</si>
  <si>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</si>
  <si>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</si>
  <si>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</si>
  <si>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</si>
  <si>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</si>
  <si>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</si>
  <si>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</si>
  <si>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</si>
  <si>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</si>
  <si>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</si>
  <si>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</si>
  <si>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</si>
  <si>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</si>
  <si>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</si>
  <si>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</si>
  <si>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</si>
  <si>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</si>
  <si>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</si>
  <si>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</si>
  <si>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</si>
  <si>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</si>
  <si>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</si>
  <si>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</si>
  <si>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</si>
  <si>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</si>
  <si>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</si>
  <si>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</si>
  <si>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</si>
  <si>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</si>
  <si>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</si>
  <si>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</si>
  <si>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</si>
  <si>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</si>
  <si>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</si>
  <si>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</si>
  <si>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</si>
  <si>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</si>
  <si>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</si>
  <si>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</si>
  <si>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</si>
  <si>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</si>
  <si>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</si>
  <si>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</si>
  <si>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</si>
  <si>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</si>
  <si>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</si>
  <si>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</si>
  <si>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</si>
  <si>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</si>
  <si>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</si>
  <si>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</si>
  <si>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</si>
  <si>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</si>
  <si>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</si>
  <si>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</si>
  <si>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</si>
  <si>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</si>
  <si>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</si>
  <si>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</si>
  <si>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</si>
  <si>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</si>
  <si>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</si>
  <si>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</si>
  <si>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</si>
  <si>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</si>
  <si>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</si>
  <si>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</si>
  <si>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</si>
  <si>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</si>
  <si>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</si>
  <si>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</si>
  <si>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</si>
  <si>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</si>
  <si>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</si>
  <si>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</si>
  <si>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</si>
  <si>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</si>
  <si>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</si>
  <si>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</si>
  <si>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</si>
  <si>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</si>
  <si>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</si>
  <si>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</si>
  <si>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</si>
  <si>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</si>
  <si>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</si>
  <si>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</si>
  <si>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</si>
  <si>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</si>
  <si>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</si>
  <si>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</si>
  <si>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</si>
  <si>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</si>
  <si>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</si>
  <si>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</si>
  <si>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</si>
  <si>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</si>
  <si>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</si>
  <si>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</si>
  <si>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</si>
  <si>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</si>
  <si>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</si>
  <si>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</si>
  <si>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</si>
  <si>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</si>
  <si>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</si>
  <si>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</si>
  <si>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</si>
  <si>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</si>
  <si>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</si>
  <si>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</si>
  <si>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</si>
  <si>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</si>
  <si>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</si>
  <si>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</si>
  <si>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</si>
  <si>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</si>
  <si>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</si>
  <si>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</si>
  <si>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</si>
  <si>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</si>
  <si>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</si>
  <si>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</si>
  <si>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</si>
  <si>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0.04</t>
  </si>
  <si>
    <t>水道事業会計</t>
  </si>
  <si>
    <t>一般会計</t>
  </si>
  <si>
    <t>公共下水道事業特別会計</t>
  </si>
  <si>
    <t>農業集落排水事業特別会計</t>
  </si>
  <si>
    <t>国民健康保険特別会計</t>
  </si>
  <si>
    <t>介護保険特別会計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</si>
  <si>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</si>
  <si>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</si>
  <si>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</si>
  <si>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</si>
  <si>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</si>
  <si>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</si>
  <si>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</si>
  <si>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</si>
  <si>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</si>
  <si>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</si>
  <si>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</si>
  <si>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10"/>
  </si>
  <si>
    <t>三重県市町総合事務組合（一般会計）</t>
  </si>
  <si>
    <t>三重県市町総合事務組合（共同研修特別会計）</t>
    <rPh sb="12" eb="14">
      <t>キョウドウ</t>
    </rPh>
    <rPh sb="14" eb="16">
      <t>ケンシュウ</t>
    </rPh>
    <phoneticPr fontId="10"/>
  </si>
  <si>
    <t>三重県市町総合事務組合（デジタル地図特別会計）</t>
  </si>
  <si>
    <t>三重県市町総合事務組合（物品特別会計）</t>
    <rPh sb="12" eb="14">
      <t>ブッピン</t>
    </rPh>
    <rPh sb="14" eb="16">
      <t>トクベツ</t>
    </rPh>
    <rPh sb="16" eb="18">
      <t>カイケイ</t>
    </rPh>
    <phoneticPr fontId="10"/>
  </si>
  <si>
    <t>三重県市町総合事務組合（退職手当特別会計）</t>
    <rPh sb="12" eb="14">
      <t>タイショク</t>
    </rPh>
    <rPh sb="14" eb="16">
      <t>テアテ</t>
    </rPh>
    <phoneticPr fontId="10"/>
  </si>
  <si>
    <t>三重県市町総合事務組合（消防救急無線特別会計）</t>
    <rPh sb="12" eb="14">
      <t>ショウボウ</t>
    </rPh>
    <rPh sb="14" eb="16">
      <t>キュウキュウ</t>
    </rPh>
    <rPh sb="16" eb="18">
      <t>ムセン</t>
    </rPh>
    <phoneticPr fontId="10"/>
  </si>
  <si>
    <t>三重県市町総合事務組合（公平委員会特別会計）</t>
    <rPh sb="12" eb="14">
      <t>コウヘイ</t>
    </rPh>
    <rPh sb="14" eb="17">
      <t>イインカイ</t>
    </rPh>
    <rPh sb="17" eb="19">
      <t>トクベツ</t>
    </rPh>
    <phoneticPr fontId="10"/>
  </si>
  <si>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</si>
  <si>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</si>
  <si>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10"/>
  </si>
  <si>
    <t>三重県後期高齢者医療広域連合(一般会計)</t>
  </si>
  <si>
    <t xml:space="preserve">三重県後期高齢者医療広域連合(後期高齢者医療特別会計) </t>
  </si>
  <si>
    <t>‐</t>
    <phoneticPr fontId="10"/>
  </si>
  <si>
    <t>木曽岬町土地開発公社</t>
    <phoneticPr fontId="10"/>
  </si>
  <si>
    <t>ふるさときそさき応援基金</t>
    <phoneticPr fontId="5"/>
  </si>
  <si>
    <t>基本財産基金</t>
    <phoneticPr fontId="5"/>
  </si>
  <si>
    <t>災害救助基金</t>
    <phoneticPr fontId="5"/>
  </si>
  <si>
    <t>水道水源基金</t>
    <phoneticPr fontId="5"/>
  </si>
  <si>
    <t>公営住宅基金</t>
    <rPh sb="0" eb="2">
      <t>コウエイ</t>
    </rPh>
    <rPh sb="2" eb="4">
      <t>ジュウタク</t>
    </rPh>
    <rPh sb="4" eb="6">
      <t>キキン</t>
    </rPh>
    <phoneticPr fontId="10"/>
  </si>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</sst>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60E-4F4E-A5D8-F506E611C0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38932</c:v>
                </c:pt>
                <c:pt idx="1">
                  <c:v>70614</c:v>
                </c:pt>
                <c:pt idx="2">
                  <c:v>38287</c:v>
                </c:pt>
                <c:pt idx="3">
                  <c:v>56227</c:v>
                </c:pt>
                <c:pt idx="4">
                  <c:v>36785</c:v>
                </c:pt>
              </c:numCache>
            </c:numRef>
          </c:val>
          <c:smooth val="0"/>
          <c:extLst>
            <c:ext xmlns:c16="http://schemas.microsoft.com/office/drawing/2014/chart" uri="{C3380CC4-5D6E-409C-BE32-E72D297353CC}">
              <c16:uniqueId val="{00000001-760E-4F4E-A5D8-F506E611C0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c:v>
                </c:pt>
                <c:pt idx="1">
                  <c:v>4.87</c:v>
                </c:pt>
                <c:pt idx="2">
                  <c:v>11.6</c:v>
                </c:pt>
                <c:pt idx="3">
                  <c:v>7.9</c:v>
                </c:pt>
                <c:pt idx="4">
                  <c:v>7.43</c:v>
                </c:pt>
              </c:numCache>
            </c:numRef>
          </c:val>
          <c:extLst>
            <c:ext xmlns:c16="http://schemas.microsoft.com/office/drawing/2014/chart" uri="{C3380CC4-5D6E-409C-BE32-E72D297353CC}">
              <c16:uniqueId val="{00000000-9A71-4308-BFCB-B6515E578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127.05</c:v>
                </c:pt>
                <c:pt idx="1">
                  <c:v>92.85</c:v>
                </c:pt>
                <c:pt idx="2">
                  <c:v>96.54</c:v>
                </c:pt>
                <c:pt idx="3">
                  <c:v>103.76</c:v>
                </c:pt>
                <c:pt idx="4">
                  <c:v>101.71</c:v>
                </c:pt>
              </c:numCache>
            </c:numRef>
          </c:val>
          <c:extLst>
            <c:ext xmlns:c16="http://schemas.microsoft.com/office/drawing/2014/chart" uri="{C3380CC4-5D6E-409C-BE32-E72D297353CC}">
              <c16:uniqueId val="{00000001-9A71-4308-BFCB-B6515E578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16.21</c:v>
                </c:pt>
                <c:pt idx="1">
                  <c:v>-20.58</c:v>
                </c:pt>
                <c:pt idx="2">
                  <c:v>6.89</c:v>
                </c:pt>
                <c:pt idx="3">
                  <c:v>2.15</c:v>
                </c:pt>
                <c:pt idx="4">
                  <c:v>-0.04</c:v>
                </c:pt>
              </c:numCache>
            </c:numRef>
          </c:val>
          <c:smooth val="0"/>
          <c:extLst>
            <c:ext xmlns:c16="http://schemas.microsoft.com/office/drawing/2014/chart" uri="{C3380CC4-5D6E-409C-BE32-E72D297353CC}">
              <c16:uniqueId val="{00000002-9A71-4308-BFCB-B6515E578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B-4300-B248-4F0948D90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B-4300-B248-4F0948D905A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2-71BB-4300-B248-4F0948D905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0.02</c:v>
                </c:pt>
                <c:pt idx="8">
                  <c:v>#N/A</c:v>
                </c:pt>
                <c:pt idx="9">
                  <c:v>0.08</c:v>
                </c:pt>
              </c:numCache>
            </c:numRef>
          </c:val>
          <c:extLst>
            <c:ext xmlns:c16="http://schemas.microsoft.com/office/drawing/2014/chart" uri="{C3380CC4-5D6E-409C-BE32-E72D297353CC}">
              <c16:uniqueId val="{00000003-71BB-4300-B248-4F0948D905A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0.9</c:v>
                </c:pt>
                <c:pt idx="4">
                  <c:v>#N/A</c:v>
                </c:pt>
                <c:pt idx="5">
                  <c:v>0.96</c:v>
                </c:pt>
                <c:pt idx="6">
                  <c:v>#N/A</c:v>
                </c:pt>
                <c:pt idx="7">
                  <c:v>0.64</c:v>
                </c:pt>
                <c:pt idx="8">
                  <c:v>#N/A</c:v>
                </c:pt>
                <c:pt idx="9">
                  <c:v>0.14000000000000001</c:v>
                </c:pt>
              </c:numCache>
            </c:numRef>
          </c:val>
          <c:extLst>
            <c:ext xmlns:c16="http://schemas.microsoft.com/office/drawing/2014/chart" uri="{C3380CC4-5D6E-409C-BE32-E72D297353CC}">
              <c16:uniqueId val="{00000004-71BB-4300-B248-4F0948D905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0.97</c:v>
                </c:pt>
                <c:pt idx="4">
                  <c:v>#N/A</c:v>
                </c:pt>
                <c:pt idx="5">
                  <c:v>1.01</c:v>
                </c:pt>
                <c:pt idx="6">
                  <c:v>#N/A</c:v>
                </c:pt>
                <c:pt idx="7">
                  <c:v>0.82</c:v>
                </c:pt>
                <c:pt idx="8">
                  <c:v>#N/A</c:v>
                </c:pt>
                <c:pt idx="9">
                  <c:v>0.56999999999999995</c:v>
                </c:pt>
              </c:numCache>
            </c:numRef>
          </c:val>
          <c:extLst>
            <c:ext xmlns:c16="http://schemas.microsoft.com/office/drawing/2014/chart" uri="{C3380CC4-5D6E-409C-BE32-E72D297353CC}">
              <c16:uniqueId val="{00000005-71BB-4300-B248-4F0948D905A2}"/>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0.2</c:v>
                </c:pt>
                <c:pt idx="4">
                  <c:v>#N/A</c:v>
                </c:pt>
                <c:pt idx="5">
                  <c:v>0.26</c:v>
                </c:pt>
                <c:pt idx="6">
                  <c:v>#N/A</c:v>
                </c:pt>
                <c:pt idx="7">
                  <c:v>0.23</c:v>
                </c:pt>
                <c:pt idx="8">
                  <c:v>#N/A</c:v>
                </c:pt>
                <c:pt idx="9">
                  <c:v>1.25</c:v>
                </c:pt>
              </c:numCache>
            </c:numRef>
          </c:val>
          <c:extLst>
            <c:ext xmlns:c16="http://schemas.microsoft.com/office/drawing/2014/chart" uri="{C3380CC4-5D6E-409C-BE32-E72D297353CC}">
              <c16:uniqueId val="{00000006-71BB-4300-B248-4F0948D905A2}"/>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0.14000000000000001</c:v>
                </c:pt>
                <c:pt idx="4">
                  <c:v>#N/A</c:v>
                </c:pt>
                <c:pt idx="5">
                  <c:v>0.39</c:v>
                </c:pt>
                <c:pt idx="6">
                  <c:v>#N/A</c:v>
                </c:pt>
                <c:pt idx="7">
                  <c:v>1.02</c:v>
                </c:pt>
                <c:pt idx="8">
                  <c:v>#N/A</c:v>
                </c:pt>
                <c:pt idx="9">
                  <c:v>4.09</c:v>
                </c:pt>
              </c:numCache>
            </c:numRef>
          </c:val>
          <c:extLst>
            <c:ext xmlns:c16="http://schemas.microsoft.com/office/drawing/2014/chart" uri="{C3380CC4-5D6E-409C-BE32-E72D297353CC}">
              <c16:uniqueId val="{00000007-71BB-4300-B248-4F0948D905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6.09</c:v>
                </c:pt>
                <c:pt idx="2">
                  <c:v>#N/A</c:v>
                </c:pt>
                <c:pt idx="3">
                  <c:v>4.8600000000000003</c:v>
                </c:pt>
                <c:pt idx="4">
                  <c:v>#N/A</c:v>
                </c:pt>
                <c:pt idx="5">
                  <c:v>11.58</c:v>
                </c:pt>
                <c:pt idx="6">
                  <c:v>#N/A</c:v>
                </c:pt>
                <c:pt idx="7">
                  <c:v>7.87</c:v>
                </c:pt>
                <c:pt idx="8">
                  <c:v>#N/A</c:v>
                </c:pt>
                <c:pt idx="9">
                  <c:v>7.4</c:v>
                </c:pt>
              </c:numCache>
            </c:numRef>
          </c:val>
          <c:extLst>
            <c:ext xmlns:c16="http://schemas.microsoft.com/office/drawing/2014/chart" uri="{C3380CC4-5D6E-409C-BE32-E72D297353CC}">
              <c16:uniqueId val="{00000008-71BB-4300-B248-4F0948D905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45.68</c:v>
                </c:pt>
                <c:pt idx="2">
                  <c:v>#N/A</c:v>
                </c:pt>
                <c:pt idx="3">
                  <c:v>40.29</c:v>
                </c:pt>
                <c:pt idx="4">
                  <c:v>#N/A</c:v>
                </c:pt>
                <c:pt idx="5">
                  <c:v>41.24</c:v>
                </c:pt>
                <c:pt idx="6">
                  <c:v>#N/A</c:v>
                </c:pt>
                <c:pt idx="7">
                  <c:v>41.25</c:v>
                </c:pt>
                <c:pt idx="8">
                  <c:v>#N/A</c:v>
                </c:pt>
                <c:pt idx="9">
                  <c:v>39.83</c:v>
                </c:pt>
              </c:numCache>
            </c:numRef>
          </c:val>
          <c:extLst>
            <c:ext xmlns:c16="http://schemas.microsoft.com/office/drawing/2014/chart" uri="{C3380CC4-5D6E-409C-BE32-E72D297353CC}">
              <c16:uniqueId val="{00000009-71BB-4300-B248-4F0948D905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295</c:v>
                </c:pt>
                <c:pt idx="8">
                  <c:v>291</c:v>
                </c:pt>
                <c:pt idx="11">
                  <c:v>306</c:v>
                </c:pt>
                <c:pt idx="14">
                  <c:v>301</c:v>
                </c:pt>
              </c:numCache>
            </c:numRef>
          </c:val>
          <c:extLst>
            <c:ext xmlns:c16="http://schemas.microsoft.com/office/drawing/2014/chart" uri="{C3380CC4-5D6E-409C-BE32-E72D297353CC}">
              <c16:uniqueId val="{00000000-68EA-4996-836E-8A67022F0D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EA-4996-836E-8A67022F0D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EA-4996-836E-8A67022F0D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10</c:v>
                </c:pt>
                <c:pt idx="6">
                  <c:v>11</c:v>
                </c:pt>
                <c:pt idx="9">
                  <c:v>26</c:v>
                </c:pt>
                <c:pt idx="12">
                  <c:v>38</c:v>
                </c:pt>
              </c:numCache>
            </c:numRef>
          </c:val>
          <c:extLst>
            <c:ext xmlns:c16="http://schemas.microsoft.com/office/drawing/2014/chart" uri="{C3380CC4-5D6E-409C-BE32-E72D297353CC}">
              <c16:uniqueId val="{00000003-68EA-4996-836E-8A67022F0D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181</c:v>
                </c:pt>
                <c:pt idx="3">
                  <c:v>170</c:v>
                </c:pt>
                <c:pt idx="6">
                  <c:v>154</c:v>
                </c:pt>
                <c:pt idx="9">
                  <c:v>130</c:v>
                </c:pt>
                <c:pt idx="12">
                  <c:v>88</c:v>
                </c:pt>
              </c:numCache>
            </c:numRef>
          </c:val>
          <c:extLst>
            <c:ext xmlns:c16="http://schemas.microsoft.com/office/drawing/2014/chart" uri="{C3380CC4-5D6E-409C-BE32-E72D297353CC}">
              <c16:uniqueId val="{00000004-68EA-4996-836E-8A67022F0D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EA-4996-836E-8A67022F0D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EA-4996-836E-8A67022F0D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c:v>
                </c:pt>
                <c:pt idx="3">
                  <c:v>219</c:v>
                </c:pt>
                <c:pt idx="6">
                  <c:v>231</c:v>
                </c:pt>
                <c:pt idx="9">
                  <c:v>244</c:v>
                </c:pt>
                <c:pt idx="12">
                  <c:v>252</c:v>
                </c:pt>
              </c:numCache>
            </c:numRef>
          </c:val>
          <c:extLst>
            <c:ext xmlns:c16="http://schemas.microsoft.com/office/drawing/2014/chart" uri="{C3380CC4-5D6E-409C-BE32-E72D297353CC}">
              <c16:uniqueId val="{00000007-68EA-4996-836E-8A67022F0D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c:v>
                </c:pt>
                <c:pt idx="2">
                  <c:v>#N/A</c:v>
                </c:pt>
                <c:pt idx="3">
                  <c:v>#N/A</c:v>
                </c:pt>
                <c:pt idx="4">
                  <c:v>104</c:v>
                </c:pt>
                <c:pt idx="5">
                  <c:v>#N/A</c:v>
                </c:pt>
                <c:pt idx="6">
                  <c:v>#N/A</c:v>
                </c:pt>
                <c:pt idx="7">
                  <c:v>105</c:v>
                </c:pt>
                <c:pt idx="8">
                  <c:v>#N/A</c:v>
                </c:pt>
                <c:pt idx="9">
                  <c:v>#N/A</c:v>
                </c:pt>
                <c:pt idx="10">
                  <c:v>94</c:v>
                </c:pt>
                <c:pt idx="11">
                  <c:v>#N/A</c:v>
                </c:pt>
                <c:pt idx="12">
                  <c:v>#N/A</c:v>
                </c:pt>
                <c:pt idx="13">
                  <c:v>77</c:v>
                </c:pt>
                <c:pt idx="14">
                  <c:v>#N/A</c:v>
                </c:pt>
              </c:numCache>
            </c:numRef>
          </c:val>
          <c:smooth val="0"/>
          <c:extLst>
            <c:ext xmlns:c16="http://schemas.microsoft.com/office/drawing/2014/chart" uri="{C3380CC4-5D6E-409C-BE32-E72D297353CC}">
              <c16:uniqueId val="{00000008-68EA-4996-836E-8A67022F0D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3579</c:v>
                </c:pt>
                <c:pt idx="5">
                  <c:v>3422</c:v>
                </c:pt>
                <c:pt idx="8">
                  <c:v>3278</c:v>
                </c:pt>
                <c:pt idx="11">
                  <c:v>3194</c:v>
                </c:pt>
                <c:pt idx="14">
                  <c:v>3016</c:v>
                </c:pt>
              </c:numCache>
            </c:numRef>
          </c:val>
          <c:extLst>
            <c:ext xmlns:c16="http://schemas.microsoft.com/office/drawing/2014/chart" uri="{C3380CC4-5D6E-409C-BE32-E72D297353CC}">
              <c16:uniqueId val="{00000000-4BC7-4D6D-885B-D67223AB12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C7-4D6D-885B-D67223AB12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4077</c:v>
                </c:pt>
                <c:pt idx="5">
                  <c:v>3648</c:v>
                </c:pt>
                <c:pt idx="8">
                  <c:v>3954</c:v>
                </c:pt>
                <c:pt idx="11">
                  <c:v>4540</c:v>
                </c:pt>
                <c:pt idx="14">
                  <c:v>4795</c:v>
                </c:pt>
              </c:numCache>
            </c:numRef>
          </c:val>
          <c:extLst>
            <c:ext xmlns:c16="http://schemas.microsoft.com/office/drawing/2014/chart" uri="{C3380CC4-5D6E-409C-BE32-E72D297353CC}">
              <c16:uniqueId val="{00000002-4BC7-4D6D-885B-D67223AB12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C7-4D6D-885B-D67223AB12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C7-4D6D-885B-D67223AB12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C7-4D6D-885B-D67223AB12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C7-4D6D-885B-D67223AB12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455</c:v>
                </c:pt>
                <c:pt idx="3">
                  <c:v>452</c:v>
                </c:pt>
                <c:pt idx="6">
                  <c:v>441</c:v>
                </c:pt>
                <c:pt idx="9">
                  <c:v>403</c:v>
                </c:pt>
                <c:pt idx="12">
                  <c:v>365</c:v>
                </c:pt>
              </c:numCache>
            </c:numRef>
          </c:val>
          <c:extLst>
            <c:ext xmlns:c16="http://schemas.microsoft.com/office/drawing/2014/chart" uri="{C3380CC4-5D6E-409C-BE32-E72D297353CC}">
              <c16:uniqueId val="{00000007-4BC7-4D6D-885B-D67223AB12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749</c:v>
                </c:pt>
                <c:pt idx="3">
                  <c:v>618</c:v>
                </c:pt>
                <c:pt idx="6">
                  <c:v>506</c:v>
                </c:pt>
                <c:pt idx="9">
                  <c:v>395</c:v>
                </c:pt>
                <c:pt idx="12">
                  <c:v>418</c:v>
                </c:pt>
              </c:numCache>
            </c:numRef>
          </c:val>
          <c:extLst>
            <c:ext xmlns:c16="http://schemas.microsoft.com/office/drawing/2014/chart" uri="{C3380CC4-5D6E-409C-BE32-E72D297353CC}">
              <c16:uniqueId val="{00000008-4BC7-4D6D-885B-D67223AB12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C7-4D6D-885B-D67223AB12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3235</c:v>
                </c:pt>
                <c:pt idx="3">
                  <c:v>3265</c:v>
                </c:pt>
                <c:pt idx="6">
                  <c:v>3289</c:v>
                </c:pt>
                <c:pt idx="9">
                  <c:v>3322</c:v>
                </c:pt>
                <c:pt idx="12">
                  <c:v>3227</c:v>
                </c:pt>
              </c:numCache>
            </c:numRef>
          </c:val>
          <c:extLst>
            <c:ext xmlns:c16="http://schemas.microsoft.com/office/drawing/2014/chart" uri="{C3380CC4-5D6E-409C-BE32-E72D297353CC}">
              <c16:uniqueId val="{0000000A-4BC7-4D6D-885B-D67223AB12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C7-4D6D-885B-D67223AB12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2266</c:v>
                </c:pt>
                <c:pt idx="1">
                  <c:v>2404</c:v>
                </c:pt>
                <c:pt idx="2">
                  <c:v>2410</c:v>
                </c:pt>
              </c:numCache>
            </c:numRef>
          </c:val>
          <c:extLst>
            <c:ext xmlns:c16="http://schemas.microsoft.com/office/drawing/2014/chart" uri="{C3380CC4-5D6E-409C-BE32-E72D297353CC}">
              <c16:uniqueId val="{00000000-869F-4EC1-841A-EFE787A4E0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625</c:v>
                </c:pt>
                <c:pt idx="1">
                  <c:v>980</c:v>
                </c:pt>
                <c:pt idx="2">
                  <c:v>1180</c:v>
                </c:pt>
              </c:numCache>
            </c:numRef>
          </c:val>
          <c:extLst>
            <c:ext xmlns:c16="http://schemas.microsoft.com/office/drawing/2014/chart" uri="{C3380CC4-5D6E-409C-BE32-E72D297353CC}">
              <c16:uniqueId val="{00000001-869F-4EC1-841A-EFE787A4E0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c:v>
                </c:pt>
                <c:pt idx="1">
                  <c:v>826</c:v>
                </c:pt>
                <c:pt idx="2">
                  <c:v>863</c:v>
                </c:pt>
              </c:numCache>
            </c:numRef>
          </c:val>
          <c:extLst>
            <c:ext xmlns:c16="http://schemas.microsoft.com/office/drawing/2014/chart" uri="{C3380CC4-5D6E-409C-BE32-E72D297353CC}">
              <c16:uniqueId val="{00000002-869F-4EC1-841A-EFE787A4E0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年度に防災対策事業や庁舎建設等の事業費を補うために多額の借入を行った。その償還により元利償還金は増加傾向にあり、令和５年度は前年度より</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充当可能財源等について、令和５年度は普通交付税の追加交付により剰余金が発生したことから、充当可能基金への積立額が増加した。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決算見込みにより年度途中に減債基金に積立てたこと、ふるさと納税を財源として「ふるさときそさき応援基金」に積立てたこと等により、基金全体としては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財政調整基金の残高は、令和５年度末時点において標準財政規模の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今後は庁舎及び防災施設整備にかかる公債費の増加や公共施設の老化による新規借入の増加が見込まれることから、減債基金への積み立てを中心に行っていく予定である。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200">
              <a:latin typeface="ＭＳ Ｐゴシック" panose="020B0600070205080204" pitchFamily="50" charset="-128"/>
              <a:ea typeface="ＭＳ Ｐゴシック" panose="020B0600070205080204" pitchFamily="50" charset="-128"/>
            </a:rPr>
            <a:t>+507,224</a:t>
          </a:r>
          <a:r>
            <a:rPr kumimoji="1" lang="ja-JP" altLang="en-US" sz="1200">
              <a:latin typeface="ＭＳ Ｐゴシック" panose="020B0600070205080204" pitchFamily="50" charset="-128"/>
              <a:ea typeface="ＭＳ Ｐゴシック" panose="020B0600070205080204" pitchFamily="50" charset="-128"/>
            </a:rPr>
            <a:t>千円）したため、税収が増加し令和２年度以降の財政力指数が増加傾向にある。</a:t>
          </a: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年度に新庁舎及び防災施設設備の整備として発行した地方債の償還による歳出の増額が見込まれている。また、木曽岬干拓地における分譲を進み、税収増加が見込まれる。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令和元年度は経常収支比率が大きく低下したが、この要因としては町内太陽光売電事業者の事業形態変更に伴い、法人税割が一時的に増大し、分母となる経常一般財源が大幅に増加したためである。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p>
        <a:p>
          <a:r>
            <a:rPr kumimoji="1" lang="ja-JP" altLang="en-US" sz="1100">
              <a:latin typeface="ＭＳ Ｐゴシック" panose="020B0600070205080204" pitchFamily="50" charset="-128"/>
              <a:ea typeface="ＭＳ Ｐゴシック" panose="020B0600070205080204" pitchFamily="50" charset="-128"/>
            </a:rPr>
            <a:t>　今後も地方債償還に伴う公債費の増加や、高齢化に伴う扶助費の増加により、経常収支比率は悪化する見込みである。限られた財源の中で、新たな行政改革に取り組み、事務事業の見直しを図るとともに、木曽岬町干拓地における分譲を進め一般財源の税収増加に努めることで、経常収支比率を改善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98319</xdr:rowOff>
    </xdr:from>
    <xdr:to>
      <xdr:col>23</xdr:col>
      <xdr:colOff>133350</xdr:colOff>
      <xdr:row>59</xdr:row>
      <xdr:rowOff>142557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1386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98319</xdr:rowOff>
    </xdr:from>
    <xdr:to>
      <xdr:col>19</xdr:col>
      <xdr:colOff>133350</xdr:colOff>
      <xdr:row>59</xdr:row>
      <xdr:rowOff>170709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1386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170709</xdr:rowOff>
    </xdr:from>
    <xdr:to>
      <xdr:col>15</xdr:col>
      <xdr:colOff>82550</xdr:colOff>
      <xdr:row>62</xdr:row>
      <xdr:rowOff>157056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86259"/>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90276</xdr:rowOff>
    </xdr:from>
    <xdr:to>
      <xdr:col>11</xdr:col>
      <xdr:colOff>31750</xdr:colOff>
      <xdr:row>62</xdr:row>
      <xdr:rowOff>157056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05826"/>
          <a:ext cx="889000" cy="5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91757</xdr:rowOff>
    </xdr:from>
    <xdr:to>
      <xdr:col>23</xdr:col>
      <xdr:colOff>184150</xdr:colOff>
      <xdr:row>60</xdr:row>
      <xdr:rowOff>21907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108284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47519</xdr:rowOff>
    </xdr:from>
    <xdr:to>
      <xdr:col>19</xdr:col>
      <xdr:colOff>184150</xdr:colOff>
      <xdr:row>59</xdr:row>
      <xdr:rowOff>149119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159296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119909</xdr:rowOff>
    </xdr:from>
    <xdr:to>
      <xdr:col>15</xdr:col>
      <xdr:colOff>133350</xdr:colOff>
      <xdr:row>60</xdr:row>
      <xdr:rowOff>50059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60236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39476</xdr:rowOff>
    </xdr:from>
    <xdr:to>
      <xdr:col>7</xdr:col>
      <xdr:colOff>31750</xdr:colOff>
      <xdr:row>59</xdr:row>
      <xdr:rowOff>141076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151253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94850</xdr:rowOff>
    </xdr:from>
    <xdr:to>
      <xdr:col>23</xdr:col>
      <xdr:colOff>133350</xdr:colOff>
      <xdr:row>81</xdr:row>
      <xdr:rowOff>96081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82300"/>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79627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96081</xdr:rowOff>
    </xdr:from>
    <xdr:to>
      <xdr:col>19</xdr:col>
      <xdr:colOff>133350</xdr:colOff>
      <xdr:row>81</xdr:row>
      <xdr:rowOff>96779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83531"/>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78460</xdr:rowOff>
    </xdr:from>
    <xdr:to>
      <xdr:col>15</xdr:col>
      <xdr:colOff>82550</xdr:colOff>
      <xdr:row>81</xdr:row>
      <xdr:rowOff>96779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5910"/>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78460</xdr:rowOff>
    </xdr:from>
    <xdr:to>
      <xdr:col>11</xdr:col>
      <xdr:colOff>31750</xdr:colOff>
      <xdr:row>81</xdr:row>
      <xdr:rowOff>85266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5910"/>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44050</xdr:rowOff>
    </xdr:from>
    <xdr:to>
      <xdr:col>23</xdr:col>
      <xdr:colOff>184150</xdr:colOff>
      <xdr:row>81</xdr:row>
      <xdr:rowOff>145650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136777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45281</xdr:rowOff>
    </xdr:from>
    <xdr:to>
      <xdr:col>19</xdr:col>
      <xdr:colOff>184150</xdr:colOff>
      <xdr:row>81</xdr:row>
      <xdr:rowOff>146881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157058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1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45979</xdr:rowOff>
    </xdr:from>
    <xdr:to>
      <xdr:col>15</xdr:col>
      <xdr:colOff>133350</xdr:colOff>
      <xdr:row>81</xdr:row>
      <xdr:rowOff>147579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27660</xdr:rowOff>
    </xdr:from>
    <xdr:to>
      <xdr:col>11</xdr:col>
      <xdr:colOff>82550</xdr:colOff>
      <xdr:row>81</xdr:row>
      <xdr:rowOff>129260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139437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34466</xdr:rowOff>
    </xdr:from>
    <xdr:to>
      <xdr:col>7</xdr:col>
      <xdr:colOff>31750</xdr:colOff>
      <xdr:row>81</xdr:row>
      <xdr:rowOff>136066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146243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年度は経験年数の階層区分の変動により数値の変動があったが、平成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年度以降概ね平均的に推移している。社会経済情勢の変化や国の給料水準等を踏まえ、引き続き給料水準の適正化に努める。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人となった。定員適正化計画に基づき適正な職員採用を行ってきたことにより、類似団体平均以下を維持している。</a:t>
          </a:r>
        </a:p>
        <a:p>
          <a:r>
            <a:rPr kumimoji="1" lang="ja-JP" altLang="en-US" sz="1300">
              <a:latin typeface="ＭＳ Ｐゴシック" panose="020B0600070205080204" pitchFamily="50" charset="-128"/>
              <a:ea typeface="ＭＳ Ｐゴシック" panose="020B0600070205080204" pitchFamily="50" charset="-128"/>
            </a:rPr>
            <a:t>　今後も適正な職員採用、再任用職員及び非常勤職員の活用により、人件費の抑制に努める。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66548</xdr:rowOff>
    </xdr:from>
    <xdr:to>
      <xdr:col>81</xdr:col>
      <xdr:colOff>44450</xdr:colOff>
      <xdr:row>59</xdr:row>
      <xdr:rowOff>71977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2098"/>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88265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8209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76803</xdr:rowOff>
    </xdr:from>
    <xdr:to>
      <xdr:col>72</xdr:col>
      <xdr:colOff>203200</xdr:colOff>
      <xdr:row>59</xdr:row>
      <xdr:rowOff>88265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235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41815</xdr:rowOff>
    </xdr:from>
    <xdr:to>
      <xdr:col>68</xdr:col>
      <xdr:colOff>152400</xdr:colOff>
      <xdr:row>59</xdr:row>
      <xdr:rowOff>76803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57365"/>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21177</xdr:rowOff>
    </xdr:from>
    <xdr:to>
      <xdr:col>81</xdr:col>
      <xdr:colOff>95250</xdr:colOff>
      <xdr:row>59</xdr:row>
      <xdr:rowOff>122777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113904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15748</xdr:rowOff>
    </xdr:from>
    <xdr:to>
      <xdr:col>77</xdr:col>
      <xdr:colOff>95250</xdr:colOff>
      <xdr:row>59</xdr:row>
      <xdr:rowOff>117348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127525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26003</xdr:rowOff>
    </xdr:from>
    <xdr:to>
      <xdr:col>68</xdr:col>
      <xdr:colOff>203200</xdr:colOff>
      <xdr:row>59</xdr:row>
      <xdr:rowOff>127603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137780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162465</xdr:rowOff>
    </xdr:from>
    <xdr:to>
      <xdr:col>64</xdr:col>
      <xdr:colOff>152400</xdr:colOff>
      <xdr:row>59</xdr:row>
      <xdr:rowOff>92615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年度までは、過去の地方債償還が進み、数値は減少を続けていたが、平成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今後は、町の予算総額に応じた適正な起債発行に努め、交付税算入率が高い有利な起債を活用し、実質的な公債費負担の抑制に努める。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122174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6087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122174</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122174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512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93218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将来負担比率は例年同様、なしの状態を維持している。平成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38</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575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82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20</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114300</xdr:rowOff>
    </xdr:from>
    <xdr:to>
      <xdr:col>69</xdr:col>
      <xdr:colOff>142875</xdr:colOff>
      <xdr:row>21</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99785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35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00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60</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75157"/>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60</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77185"/>
          <a:ext cx="889000" cy="5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3859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令和５年度は前年度は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94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140716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0856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085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045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101854</xdr:rowOff>
    </xdr:from>
    <xdr:to>
      <xdr:col>69</xdr:col>
      <xdr:colOff>92075</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17704"/>
          <a:ext cx="889000" cy="5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89916</xdr:rowOff>
    </xdr:from>
    <xdr:to>
      <xdr:col>82</xdr:col>
      <xdr:colOff>158750</xdr:colOff>
      <xdr:row>74</xdr:row>
      <xdr:rowOff>20066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106443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5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100022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89845</xdr:rowOff>
    </xdr:from>
    <xdr:to>
      <xdr:col>29</xdr:col>
      <xdr:colOff>127000</xdr:colOff>
      <xdr:row>20</xdr:row>
      <xdr:rowOff>90371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6470"/>
          <a:ext cx="647700" cy="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73622</xdr:rowOff>
    </xdr:from>
    <xdr:to>
      <xdr:col>26</xdr:col>
      <xdr:colOff>50800</xdr:colOff>
      <xdr:row>20</xdr:row>
      <xdr:rowOff>90371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50247"/>
          <a:ext cx="698500" cy="1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73622</xdr:rowOff>
    </xdr:from>
    <xdr:to>
      <xdr:col>22</xdr:col>
      <xdr:colOff>114300</xdr:colOff>
      <xdr:row>20</xdr:row>
      <xdr:rowOff>107729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247"/>
          <a:ext cx="698500" cy="3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102761</xdr:rowOff>
    </xdr:from>
    <xdr:to>
      <xdr:col>18</xdr:col>
      <xdr:colOff>177800</xdr:colOff>
      <xdr:row>20</xdr:row>
      <xdr:rowOff>107729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9386"/>
          <a:ext cx="698500" cy="4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39045</xdr:rowOff>
    </xdr:from>
    <xdr:to>
      <xdr:col>29</xdr:col>
      <xdr:colOff>177800</xdr:colOff>
      <xdr:row>20</xdr:row>
      <xdr:rowOff>140645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119072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39571</xdr:rowOff>
    </xdr:from>
    <xdr:to>
      <xdr:col>26</xdr:col>
      <xdr:colOff>101600</xdr:colOff>
      <xdr:row>20</xdr:row>
      <xdr:rowOff>141171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125948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22822</xdr:rowOff>
    </xdr:from>
    <xdr:to>
      <xdr:col>22</xdr:col>
      <xdr:colOff>165100</xdr:colOff>
      <xdr:row>20</xdr:row>
      <xdr:rowOff>124422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56929</xdr:rowOff>
    </xdr:from>
    <xdr:to>
      <xdr:col>19</xdr:col>
      <xdr:colOff>38100</xdr:colOff>
      <xdr:row>20</xdr:row>
      <xdr:rowOff>158529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143306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51961</xdr:rowOff>
    </xdr:from>
    <xdr:to>
      <xdr:col>15</xdr:col>
      <xdr:colOff>101600</xdr:colOff>
      <xdr:row>20</xdr:row>
      <xdr:rowOff>153561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138338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102052</xdr:rowOff>
    </xdr:from>
    <xdr:to>
      <xdr:col>29</xdr:col>
      <xdr:colOff>127000</xdr:colOff>
      <xdr:row>36</xdr:row>
      <xdr:rowOff>123365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02"/>
          <a:ext cx="647700" cy="2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90127</xdr:rowOff>
    </xdr:from>
    <xdr:to>
      <xdr:col>26</xdr:col>
      <xdr:colOff>50800</xdr:colOff>
      <xdr:row>36</xdr:row>
      <xdr:rowOff>102052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3377"/>
          <a:ext cx="698500" cy="1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90127</xdr:rowOff>
    </xdr:from>
    <xdr:to>
      <xdr:col>22</xdr:col>
      <xdr:colOff>114300</xdr:colOff>
      <xdr:row>36</xdr:row>
      <xdr:rowOff>94150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3377"/>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94150</xdr:rowOff>
    </xdr:from>
    <xdr:to>
      <xdr:col>18</xdr:col>
      <xdr:colOff>177800</xdr:colOff>
      <xdr:row>36</xdr:row>
      <xdr:rowOff>120736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7400"/>
          <a:ext cx="698500" cy="2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72565</xdr:rowOff>
    </xdr:from>
    <xdr:to>
      <xdr:col>29</xdr:col>
      <xdr:colOff>177800</xdr:colOff>
      <xdr:row>37</xdr:row>
      <xdr:rowOff>2715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44642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51252</xdr:rowOff>
    </xdr:from>
    <xdr:to>
      <xdr:col>26</xdr:col>
      <xdr:colOff>101600</xdr:colOff>
      <xdr:row>36</xdr:row>
      <xdr:rowOff>152852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39327</xdr:rowOff>
    </xdr:from>
    <xdr:to>
      <xdr:col>22</xdr:col>
      <xdr:colOff>165100</xdr:colOff>
      <xdr:row>36</xdr:row>
      <xdr:rowOff>140927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43350</xdr:rowOff>
    </xdr:from>
    <xdr:to>
      <xdr:col>19</xdr:col>
      <xdr:colOff>38100</xdr:colOff>
      <xdr:row>36</xdr:row>
      <xdr:rowOff>144950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69936</xdr:rowOff>
    </xdr:from>
    <xdr:to>
      <xdr:col>15</xdr:col>
      <xdr:colOff>101600</xdr:colOff>
      <xdr:row>37</xdr:row>
      <xdr:rowOff>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96778</xdr:rowOff>
    </xdr:from>
    <xdr:to>
      <xdr:col>24</xdr:col>
      <xdr:colOff>63500</xdr:colOff>
      <xdr:row>38</xdr:row>
      <xdr:rowOff>134223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11878"/>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87598</xdr:rowOff>
    </xdr:from>
    <xdr:to>
      <xdr:col>19</xdr:col>
      <xdr:colOff>177800</xdr:colOff>
      <xdr:row>38</xdr:row>
      <xdr:rowOff>96778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2698"/>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87598</xdr:rowOff>
    </xdr:from>
    <xdr:to>
      <xdr:col>15</xdr:col>
      <xdr:colOff>50800</xdr:colOff>
      <xdr:row>38</xdr:row>
      <xdr:rowOff>140733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2698"/>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140733</xdr:rowOff>
    </xdr:from>
    <xdr:to>
      <xdr:col>10</xdr:col>
      <xdr:colOff>114300</xdr:colOff>
      <xdr:row>39</xdr:row>
      <xdr:rowOff>40022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83423</xdr:rowOff>
    </xdr:from>
    <xdr:to>
      <xdr:col>24</xdr:col>
      <xdr:colOff>114300</xdr:colOff>
      <xdr:row>39</xdr:row>
      <xdr:rowOff>13573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169800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45978</xdr:rowOff>
    </xdr:from>
    <xdr:to>
      <xdr:col>20</xdr:col>
      <xdr:colOff>38100</xdr:colOff>
      <xdr:row>38</xdr:row>
      <xdr:rowOff>147578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138705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5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36798</xdr:rowOff>
    </xdr:from>
    <xdr:to>
      <xdr:col>15</xdr:col>
      <xdr:colOff>101600</xdr:colOff>
      <xdr:row>38</xdr:row>
      <xdr:rowOff>138398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129525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89933</xdr:rowOff>
    </xdr:from>
    <xdr:to>
      <xdr:col>10</xdr:col>
      <xdr:colOff>165100</xdr:colOff>
      <xdr:row>39</xdr:row>
      <xdr:rowOff>20083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11210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160672</xdr:rowOff>
    </xdr:from>
    <xdr:to>
      <xdr:col>6</xdr:col>
      <xdr:colOff>38100</xdr:colOff>
      <xdr:row>39</xdr:row>
      <xdr:rowOff>90822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81949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29514</xdr:rowOff>
    </xdr:from>
    <xdr:to>
      <xdr:col>24</xdr:col>
      <xdr:colOff>63500</xdr:colOff>
      <xdr:row>58</xdr:row>
      <xdr:rowOff>33389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73614"/>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28353</xdr:rowOff>
    </xdr:from>
    <xdr:to>
      <xdr:col>19</xdr:col>
      <xdr:colOff>177800</xdr:colOff>
      <xdr:row>58</xdr:row>
      <xdr:rowOff>29514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72453"/>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28353</xdr:rowOff>
    </xdr:from>
    <xdr:to>
      <xdr:col>15</xdr:col>
      <xdr:colOff>50800</xdr:colOff>
      <xdr:row>58</xdr:row>
      <xdr:rowOff>43275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72453"/>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29864</xdr:rowOff>
    </xdr:from>
    <xdr:to>
      <xdr:col>10</xdr:col>
      <xdr:colOff>114300</xdr:colOff>
      <xdr:row>58</xdr:row>
      <xdr:rowOff>43275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3964"/>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154039</xdr:rowOff>
    </xdr:from>
    <xdr:to>
      <xdr:col>24</xdr:col>
      <xdr:colOff>114300</xdr:colOff>
      <xdr:row>58</xdr:row>
      <xdr:rowOff>84189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150164</xdr:rowOff>
    </xdr:from>
    <xdr:to>
      <xdr:col>20</xdr:col>
      <xdr:colOff>38100</xdr:colOff>
      <xdr:row>58</xdr:row>
      <xdr:rowOff>80314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71441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149003</xdr:rowOff>
    </xdr:from>
    <xdr:to>
      <xdr:col>15</xdr:col>
      <xdr:colOff>101600</xdr:colOff>
      <xdr:row>58</xdr:row>
      <xdr:rowOff>79153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70280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1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163925</xdr:rowOff>
    </xdr:from>
    <xdr:to>
      <xdr:col>10</xdr:col>
      <xdr:colOff>165100</xdr:colOff>
      <xdr:row>58</xdr:row>
      <xdr:rowOff>94075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85202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2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150514</xdr:rowOff>
    </xdr:from>
    <xdr:to>
      <xdr:col>6</xdr:col>
      <xdr:colOff>38100</xdr:colOff>
      <xdr:row>58</xdr:row>
      <xdr:rowOff>80664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97191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166636</xdr:rowOff>
    </xdr:from>
    <xdr:to>
      <xdr:col>24</xdr:col>
      <xdr:colOff>63500</xdr:colOff>
      <xdr:row>78</xdr:row>
      <xdr:rowOff>47022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68286"/>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47022</xdr:rowOff>
    </xdr:from>
    <xdr:to>
      <xdr:col>19</xdr:col>
      <xdr:colOff>177800</xdr:colOff>
      <xdr:row>78</xdr:row>
      <xdr:rowOff>58738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0122"/>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58738</xdr:rowOff>
    </xdr:from>
    <xdr:to>
      <xdr:col>15</xdr:col>
      <xdr:colOff>50800</xdr:colOff>
      <xdr:row>78</xdr:row>
      <xdr:rowOff>83617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31838"/>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69577</xdr:rowOff>
    </xdr:from>
    <xdr:to>
      <xdr:col>10</xdr:col>
      <xdr:colOff>114300</xdr:colOff>
      <xdr:row>78</xdr:row>
      <xdr:rowOff>83617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42677"/>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115836</xdr:rowOff>
    </xdr:from>
    <xdr:to>
      <xdr:col>24</xdr:col>
      <xdr:colOff>114300</xdr:colOff>
      <xdr:row>78</xdr:row>
      <xdr:rowOff>45986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94263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167672</xdr:rowOff>
    </xdr:from>
    <xdr:to>
      <xdr:col>20</xdr:col>
      <xdr:colOff>38100</xdr:colOff>
      <xdr:row>78</xdr:row>
      <xdr:rowOff>97822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88949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7938</xdr:rowOff>
    </xdr:from>
    <xdr:to>
      <xdr:col>15</xdr:col>
      <xdr:colOff>101600</xdr:colOff>
      <xdr:row>78</xdr:row>
      <xdr:rowOff>109538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100665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32817</xdr:rowOff>
    </xdr:from>
    <xdr:to>
      <xdr:col>10</xdr:col>
      <xdr:colOff>165100</xdr:colOff>
      <xdr:row>78</xdr:row>
      <xdr:rowOff>134417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125544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18777</xdr:rowOff>
    </xdr:from>
    <xdr:to>
      <xdr:col>6</xdr:col>
      <xdr:colOff>38100</xdr:colOff>
      <xdr:row>78</xdr:row>
      <xdr:rowOff>120377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111504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60801</xdr:rowOff>
    </xdr:from>
    <xdr:to>
      <xdr:col>24</xdr:col>
      <xdr:colOff>63500</xdr:colOff>
      <xdr:row>98</xdr:row>
      <xdr:rowOff>62967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62901"/>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18596</xdr:rowOff>
    </xdr:from>
    <xdr:to>
      <xdr:col>19</xdr:col>
      <xdr:colOff>177800</xdr:colOff>
      <xdr:row>98</xdr:row>
      <xdr:rowOff>60801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20696"/>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18596</xdr:rowOff>
    </xdr:from>
    <xdr:to>
      <xdr:col>15</xdr:col>
      <xdr:colOff>50800</xdr:colOff>
      <xdr:row>99</xdr:row>
      <xdr:rowOff>19510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20696"/>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19510</xdr:rowOff>
    </xdr:from>
    <xdr:to>
      <xdr:col>10</xdr:col>
      <xdr:colOff>114300</xdr:colOff>
      <xdr:row>99</xdr:row>
      <xdr:rowOff>60071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3060"/>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12167</xdr:rowOff>
    </xdr:from>
    <xdr:to>
      <xdr:col>24</xdr:col>
      <xdr:colOff>114300</xdr:colOff>
      <xdr:row>98</xdr:row>
      <xdr:rowOff>113767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98544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10001</xdr:rowOff>
    </xdr:from>
    <xdr:to>
      <xdr:col>20</xdr:col>
      <xdr:colOff>38100</xdr:colOff>
      <xdr:row>98</xdr:row>
      <xdr:rowOff>111601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102728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139246</xdr:rowOff>
    </xdr:from>
    <xdr:to>
      <xdr:col>15</xdr:col>
      <xdr:colOff>101600</xdr:colOff>
      <xdr:row>98</xdr:row>
      <xdr:rowOff>69396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140160</xdr:rowOff>
    </xdr:from>
    <xdr:to>
      <xdr:col>10</xdr:col>
      <xdr:colOff>165100</xdr:colOff>
      <xdr:row>99</xdr:row>
      <xdr:rowOff>70310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61437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9271</xdr:rowOff>
    </xdr:from>
    <xdr:to>
      <xdr:col>6</xdr:col>
      <xdr:colOff>38100</xdr:colOff>
      <xdr:row>99</xdr:row>
      <xdr:rowOff>110871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101998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7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71047</xdr:rowOff>
    </xdr:from>
    <xdr:to>
      <xdr:col>55</xdr:col>
      <xdr:colOff>0</xdr:colOff>
      <xdr:row>37</xdr:row>
      <xdr:rowOff>2581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43247"/>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2581</xdr:rowOff>
    </xdr:from>
    <xdr:to>
      <xdr:col>50</xdr:col>
      <xdr:colOff>114300</xdr:colOff>
      <xdr:row>37</xdr:row>
      <xdr:rowOff>13435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46231"/>
          <a:ext cx="8890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148442</xdr:rowOff>
    </xdr:from>
    <xdr:to>
      <xdr:col>45</xdr:col>
      <xdr:colOff>177800</xdr:colOff>
      <xdr:row>37</xdr:row>
      <xdr:rowOff>13435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06292"/>
          <a:ext cx="889000" cy="55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148442</xdr:rowOff>
    </xdr:from>
    <xdr:to>
      <xdr:col>41</xdr:col>
      <xdr:colOff>50800</xdr:colOff>
      <xdr:row>37</xdr:row>
      <xdr:rowOff>38151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06292"/>
          <a:ext cx="889000" cy="5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20247</xdr:rowOff>
    </xdr:from>
    <xdr:to>
      <xdr:col>55</xdr:col>
      <xdr:colOff>50800</xdr:colOff>
      <xdr:row>36</xdr:row>
      <xdr:rowOff>121847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170124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123231</xdr:rowOff>
    </xdr:from>
    <xdr:to>
      <xdr:col>50</xdr:col>
      <xdr:colOff>165100</xdr:colOff>
      <xdr:row>37</xdr:row>
      <xdr:rowOff>53381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44508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8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134085</xdr:rowOff>
    </xdr:from>
    <xdr:to>
      <xdr:col>46</xdr:col>
      <xdr:colOff>38100</xdr:colOff>
      <xdr:row>37</xdr:row>
      <xdr:rowOff>64235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55362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97642</xdr:rowOff>
    </xdr:from>
    <xdr:to>
      <xdr:col>41</xdr:col>
      <xdr:colOff>101600</xdr:colOff>
      <xdr:row>34</xdr:row>
      <xdr:rowOff>27792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18919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158801</xdr:rowOff>
    </xdr:from>
    <xdr:to>
      <xdr:col>36</xdr:col>
      <xdr:colOff>165100</xdr:colOff>
      <xdr:row>37</xdr:row>
      <xdr:rowOff>88951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80078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7068</xdr:rowOff>
    </xdr:from>
    <xdr:to>
      <xdr:col>55</xdr:col>
      <xdr:colOff>0</xdr:colOff>
      <xdr:row>59</xdr:row>
      <xdr:rowOff>38814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22618"/>
          <a:ext cx="838200" cy="3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7068</xdr:rowOff>
    </xdr:from>
    <xdr:to>
      <xdr:col>50</xdr:col>
      <xdr:colOff>114300</xdr:colOff>
      <xdr:row>59</xdr:row>
      <xdr:rowOff>36361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2618"/>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155026</xdr:rowOff>
    </xdr:from>
    <xdr:to>
      <xdr:col>45</xdr:col>
      <xdr:colOff>177800</xdr:colOff>
      <xdr:row>59</xdr:row>
      <xdr:rowOff>36361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99126"/>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155026</xdr:rowOff>
    </xdr:from>
    <xdr:to>
      <xdr:col>41</xdr:col>
      <xdr:colOff>50800</xdr:colOff>
      <xdr:row>59</xdr:row>
      <xdr:rowOff>35308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99126"/>
          <a:ext cx="889000" cy="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159464</xdr:rowOff>
    </xdr:from>
    <xdr:to>
      <xdr:col>55</xdr:col>
      <xdr:colOff>50800</xdr:colOff>
      <xdr:row>59</xdr:row>
      <xdr:rowOff>89614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74391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1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127718</xdr:rowOff>
    </xdr:from>
    <xdr:to>
      <xdr:col>50</xdr:col>
      <xdr:colOff>165100</xdr:colOff>
      <xdr:row>59</xdr:row>
      <xdr:rowOff>57868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48995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157011</xdr:rowOff>
    </xdr:from>
    <xdr:to>
      <xdr:col>46</xdr:col>
      <xdr:colOff>38100</xdr:colOff>
      <xdr:row>59</xdr:row>
      <xdr:rowOff>87161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78288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104226</xdr:rowOff>
    </xdr:from>
    <xdr:to>
      <xdr:col>41</xdr:col>
      <xdr:colOff>101600</xdr:colOff>
      <xdr:row>59</xdr:row>
      <xdr:rowOff>34376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25503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155958</xdr:rowOff>
    </xdr:from>
    <xdr:to>
      <xdr:col>36</xdr:col>
      <xdr:colOff>165100</xdr:colOff>
      <xdr:row>59</xdr:row>
      <xdr:rowOff>86108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3104</xdr:rowOff>
    </xdr:from>
    <xdr:to>
      <xdr:col>55</xdr:col>
      <xdr:colOff>0</xdr:colOff>
      <xdr:row>79</xdr:row>
      <xdr:rowOff>32327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7654"/>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3104</xdr:rowOff>
    </xdr:from>
    <xdr:to>
      <xdr:col>50</xdr:col>
      <xdr:colOff>114300</xdr:colOff>
      <xdr:row>79</xdr:row>
      <xdr:rowOff>24673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7654"/>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135767</xdr:rowOff>
    </xdr:from>
    <xdr:to>
      <xdr:col>45</xdr:col>
      <xdr:colOff>177800</xdr:colOff>
      <xdr:row>79</xdr:row>
      <xdr:rowOff>24673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867"/>
          <a:ext cx="889000" cy="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135767</xdr:rowOff>
    </xdr:from>
    <xdr:to>
      <xdr:col>41</xdr:col>
      <xdr:colOff>50800</xdr:colOff>
      <xdr:row>79</xdr:row>
      <xdr:rowOff>13188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867"/>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152977</xdr:rowOff>
    </xdr:from>
    <xdr:to>
      <xdr:col>55</xdr:col>
      <xdr:colOff>50800</xdr:colOff>
      <xdr:row>79</xdr:row>
      <xdr:rowOff>83127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123754</xdr:rowOff>
    </xdr:from>
    <xdr:to>
      <xdr:col>50</xdr:col>
      <xdr:colOff>165100</xdr:colOff>
      <xdr:row>79</xdr:row>
      <xdr:rowOff>53904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145323</xdr:rowOff>
    </xdr:from>
    <xdr:to>
      <xdr:col>46</xdr:col>
      <xdr:colOff>38100</xdr:colOff>
      <xdr:row>79</xdr:row>
      <xdr:rowOff>75473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66600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84967</xdr:rowOff>
    </xdr:from>
    <xdr:to>
      <xdr:col>41</xdr:col>
      <xdr:colOff>101600</xdr:colOff>
      <xdr:row>79</xdr:row>
      <xdr:rowOff>15117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31644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133838</xdr:rowOff>
    </xdr:from>
    <xdr:to>
      <xdr:col>36</xdr:col>
      <xdr:colOff>165100</xdr:colOff>
      <xdr:row>79</xdr:row>
      <xdr:rowOff>63988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55115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123172</xdr:rowOff>
    </xdr:from>
    <xdr:to>
      <xdr:col>55</xdr:col>
      <xdr:colOff>0</xdr:colOff>
      <xdr:row>98</xdr:row>
      <xdr:rowOff>151792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5272"/>
          <a:ext cx="8382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151792</xdr:rowOff>
    </xdr:from>
    <xdr:to>
      <xdr:col>50</xdr:col>
      <xdr:colOff>114300</xdr:colOff>
      <xdr:row>98</xdr:row>
      <xdr:rowOff>151904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5389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124902</xdr:rowOff>
    </xdr:from>
    <xdr:to>
      <xdr:col>45</xdr:col>
      <xdr:colOff>177800</xdr:colOff>
      <xdr:row>98</xdr:row>
      <xdr:rowOff>151904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7002"/>
          <a:ext cx="8890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124902</xdr:rowOff>
    </xdr:from>
    <xdr:to>
      <xdr:col>41</xdr:col>
      <xdr:colOff>50800</xdr:colOff>
      <xdr:row>98</xdr:row>
      <xdr:rowOff>158011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27002"/>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72372</xdr:rowOff>
    </xdr:from>
    <xdr:to>
      <xdr:col>55</xdr:col>
      <xdr:colOff>50800</xdr:colOff>
      <xdr:row>99</xdr:row>
      <xdr:rowOff>2522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100992</xdr:rowOff>
    </xdr:from>
    <xdr:to>
      <xdr:col>50</xdr:col>
      <xdr:colOff>165100</xdr:colOff>
      <xdr:row>99</xdr:row>
      <xdr:rowOff>31142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22269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101104</xdr:rowOff>
    </xdr:from>
    <xdr:to>
      <xdr:col>46</xdr:col>
      <xdr:colOff>38100</xdr:colOff>
      <xdr:row>99</xdr:row>
      <xdr:rowOff>31254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74102</xdr:rowOff>
    </xdr:from>
    <xdr:to>
      <xdr:col>41</xdr:col>
      <xdr:colOff>101600</xdr:colOff>
      <xdr:row>99</xdr:row>
      <xdr:rowOff>4252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166829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107211</xdr:rowOff>
    </xdr:from>
    <xdr:to>
      <xdr:col>36</xdr:col>
      <xdr:colOff>165100</xdr:colOff>
      <xdr:row>99</xdr:row>
      <xdr:rowOff>37361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28488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117275</xdr:rowOff>
    </xdr:from>
    <xdr:to>
      <xdr:col>85</xdr:col>
      <xdr:colOff>127000</xdr:colOff>
      <xdr:row>77</xdr:row>
      <xdr:rowOff>124713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18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124713</xdr:rowOff>
    </xdr:from>
    <xdr:to>
      <xdr:col>81</xdr:col>
      <xdr:colOff>50800</xdr:colOff>
      <xdr:row>77</xdr:row>
      <xdr:rowOff>137537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26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137537</xdr:rowOff>
    </xdr:from>
    <xdr:to>
      <xdr:col>76</xdr:col>
      <xdr:colOff>114300</xdr:colOff>
      <xdr:row>77</xdr:row>
      <xdr:rowOff>149658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39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133559</xdr:rowOff>
    </xdr:from>
    <xdr:to>
      <xdr:col>71</xdr:col>
      <xdr:colOff>177800</xdr:colOff>
      <xdr:row>77</xdr:row>
      <xdr:rowOff>149658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66475</xdr:rowOff>
    </xdr:from>
    <xdr:to>
      <xdr:col>85</xdr:col>
      <xdr:colOff>177800</xdr:colOff>
      <xdr:row>77</xdr:row>
      <xdr:rowOff>168075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44902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73913</xdr:rowOff>
    </xdr:from>
    <xdr:to>
      <xdr:col>81</xdr:col>
      <xdr:colOff>101600</xdr:colOff>
      <xdr:row>78</xdr:row>
      <xdr:rowOff>4063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86737</xdr:rowOff>
    </xdr:from>
    <xdr:to>
      <xdr:col>76</xdr:col>
      <xdr:colOff>165100</xdr:colOff>
      <xdr:row>78</xdr:row>
      <xdr:rowOff>16887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98858</xdr:rowOff>
    </xdr:from>
    <xdr:to>
      <xdr:col>72</xdr:col>
      <xdr:colOff>38100</xdr:colOff>
      <xdr:row>78</xdr:row>
      <xdr:rowOff>29008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82759</xdr:rowOff>
    </xdr:from>
    <xdr:to>
      <xdr:col>67</xdr:col>
      <xdr:colOff>101600</xdr:colOff>
      <xdr:row>78</xdr:row>
      <xdr:rowOff>12909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170703</xdr:rowOff>
    </xdr:from>
    <xdr:to>
      <xdr:col>85</xdr:col>
      <xdr:colOff>127000</xdr:colOff>
      <xdr:row>99</xdr:row>
      <xdr:rowOff>63686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2803"/>
          <a:ext cx="8382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170703</xdr:rowOff>
    </xdr:from>
    <xdr:to>
      <xdr:col>81</xdr:col>
      <xdr:colOff>50800</xdr:colOff>
      <xdr:row>99</xdr:row>
      <xdr:rowOff>31048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280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31048</xdr:rowOff>
    </xdr:from>
    <xdr:to>
      <xdr:col>76</xdr:col>
      <xdr:colOff>114300</xdr:colOff>
      <xdr:row>99</xdr:row>
      <xdr:rowOff>65218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4598"/>
          <a:ext cx="889000" cy="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159908</xdr:rowOff>
    </xdr:from>
    <xdr:to>
      <xdr:col>71</xdr:col>
      <xdr:colOff>177800</xdr:colOff>
      <xdr:row>99</xdr:row>
      <xdr:rowOff>65218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2008"/>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12886</xdr:rowOff>
    </xdr:from>
    <xdr:to>
      <xdr:col>85</xdr:col>
      <xdr:colOff>177800</xdr:colOff>
      <xdr:row>99</xdr:row>
      <xdr:rowOff>114486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99263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119903</xdr:rowOff>
    </xdr:from>
    <xdr:to>
      <xdr:col>81</xdr:col>
      <xdr:colOff>101600</xdr:colOff>
      <xdr:row>99</xdr:row>
      <xdr:rowOff>50053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1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151698</xdr:rowOff>
    </xdr:from>
    <xdr:to>
      <xdr:col>76</xdr:col>
      <xdr:colOff>165100</xdr:colOff>
      <xdr:row>99</xdr:row>
      <xdr:rowOff>81848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72975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14418</xdr:rowOff>
    </xdr:from>
    <xdr:to>
      <xdr:col>72</xdr:col>
      <xdr:colOff>38100</xdr:colOff>
      <xdr:row>99</xdr:row>
      <xdr:rowOff>116018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107145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109108</xdr:rowOff>
    </xdr:from>
    <xdr:to>
      <xdr:col>67</xdr:col>
      <xdr:colOff>101600</xdr:colOff>
      <xdr:row>99</xdr:row>
      <xdr:rowOff>39258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55785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39116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2304"/>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36182</xdr:rowOff>
    </xdr:from>
    <xdr:to>
      <xdr:col>111</xdr:col>
      <xdr:colOff>177800</xdr:colOff>
      <xdr:row>59</xdr:row>
      <xdr:rowOff>39116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17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34849</xdr:rowOff>
    </xdr:from>
    <xdr:to>
      <xdr:col>107</xdr:col>
      <xdr:colOff>50800</xdr:colOff>
      <xdr:row>59</xdr:row>
      <xdr:rowOff>36182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03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34220</xdr:rowOff>
    </xdr:from>
    <xdr:to>
      <xdr:col>102</xdr:col>
      <xdr:colOff>114300</xdr:colOff>
      <xdr:row>59</xdr:row>
      <xdr:rowOff>34849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4977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159766</xdr:rowOff>
    </xdr:from>
    <xdr:to>
      <xdr:col>112</xdr:col>
      <xdr:colOff>38100</xdr:colOff>
      <xdr:row>59</xdr:row>
      <xdr:rowOff>89916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81043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156832</xdr:rowOff>
    </xdr:from>
    <xdr:to>
      <xdr:col>107</xdr:col>
      <xdr:colOff>101600</xdr:colOff>
      <xdr:row>59</xdr:row>
      <xdr:rowOff>86982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78109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155499</xdr:rowOff>
    </xdr:from>
    <xdr:to>
      <xdr:col>102</xdr:col>
      <xdr:colOff>165100</xdr:colOff>
      <xdr:row>59</xdr:row>
      <xdr:rowOff>85649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76776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154870</xdr:rowOff>
    </xdr:from>
    <xdr:to>
      <xdr:col>98</xdr:col>
      <xdr:colOff>38100</xdr:colOff>
      <xdr:row>59</xdr:row>
      <xdr:rowOff>85020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49861</xdr:rowOff>
    </xdr:from>
    <xdr:to>
      <xdr:col>116</xdr:col>
      <xdr:colOff>63500</xdr:colOff>
      <xdr:row>76</xdr:row>
      <xdr:rowOff>79873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0061"/>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78839</xdr:rowOff>
    </xdr:from>
    <xdr:to>
      <xdr:col>111</xdr:col>
      <xdr:colOff>177800</xdr:colOff>
      <xdr:row>76</xdr:row>
      <xdr:rowOff>79873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09039"/>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78839</xdr:rowOff>
    </xdr:from>
    <xdr:to>
      <xdr:col>107</xdr:col>
      <xdr:colOff>50800</xdr:colOff>
      <xdr:row>76</xdr:row>
      <xdr:rowOff>90399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0903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34979</xdr:rowOff>
    </xdr:from>
    <xdr:to>
      <xdr:col>102</xdr:col>
      <xdr:colOff>114300</xdr:colOff>
      <xdr:row>76</xdr:row>
      <xdr:rowOff>90399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65179"/>
          <a:ext cx="8890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170511</xdr:rowOff>
    </xdr:from>
    <xdr:to>
      <xdr:col>116</xdr:col>
      <xdr:colOff>114300</xdr:colOff>
      <xdr:row>76</xdr:row>
      <xdr:rowOff>100661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21938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29073</xdr:rowOff>
    </xdr:from>
    <xdr:to>
      <xdr:col>112</xdr:col>
      <xdr:colOff>38100</xdr:colOff>
      <xdr:row>76</xdr:row>
      <xdr:rowOff>130673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28039</xdr:rowOff>
    </xdr:from>
    <xdr:to>
      <xdr:col>107</xdr:col>
      <xdr:colOff>101600</xdr:colOff>
      <xdr:row>76</xdr:row>
      <xdr:rowOff>129639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146165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39599</xdr:rowOff>
    </xdr:from>
    <xdr:to>
      <xdr:col>102</xdr:col>
      <xdr:colOff>165100</xdr:colOff>
      <xdr:row>76</xdr:row>
      <xdr:rowOff>141199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157725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155629</xdr:rowOff>
    </xdr:from>
    <xdr:to>
      <xdr:col>98</xdr:col>
      <xdr:colOff>38100</xdr:colOff>
      <xdr:row>76</xdr:row>
      <xdr:rowOff>85779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102306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550,412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3,268,898</a:t>
          </a:r>
          <a:r>
            <a:rPr kumimoji="1" lang="ja-JP" altLang="en-US" sz="1100">
              <a:latin typeface="ＭＳ Ｐゴシック" panose="020B0600070205080204" pitchFamily="50" charset="-128"/>
              <a:ea typeface="ＭＳ Ｐゴシック" panose="020B0600070205080204" pitchFamily="50" charset="-128"/>
            </a:rPr>
            <a:t>千円に対し、人口</a:t>
          </a:r>
          <a:r>
            <a:rPr kumimoji="1" lang="en-US" altLang="ja-JP" sz="1100">
              <a:latin typeface="ＭＳ Ｐゴシック" panose="020B0600070205080204" pitchFamily="50" charset="-128"/>
              <a:ea typeface="ＭＳ Ｐゴシック" panose="020B0600070205080204" pitchFamily="50" charset="-128"/>
            </a:rPr>
            <a:t>5,939</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81,753</a:t>
          </a:r>
          <a:r>
            <a:rPr kumimoji="1" lang="ja-JP" altLang="en-US" sz="1100">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円となっており、国民健康保険、後期高齢、介護保険、下水道事業への多額の繰出を行っているためである。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36,785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34.6%</a:t>
          </a:r>
          <a:r>
            <a:rPr kumimoji="1" lang="ja-JP" altLang="en-US" sz="1100">
              <a:latin typeface="ＭＳ Ｐゴシック" panose="020B0600070205080204" pitchFamily="50" charset="-128"/>
              <a:ea typeface="ＭＳ Ｐゴシック" panose="020B0600070205080204" pitchFamily="50" charset="-128"/>
            </a:rPr>
            <a:t>の減となった。これは消防車両購入に伴う消防本部への負担金の皆減が主な要因である。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21,553</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の減となった。これは剰余金の減少により、財政調整基金や減債基金への積立金が減少したことが主な要因である。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37</xdr:row>
      <xdr:rowOff>4318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7996"/>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36</xdr:row>
      <xdr:rowOff>168783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168783</xdr:rowOff>
    </xdr:from>
    <xdr:to>
      <xdr:col>15</xdr:col>
      <xdr:colOff>50800</xdr:colOff>
      <xdr:row>37</xdr:row>
      <xdr:rowOff>50800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098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150368</xdr:rowOff>
    </xdr:from>
    <xdr:to>
      <xdr:col>10</xdr:col>
      <xdr:colOff>114300</xdr:colOff>
      <xdr:row>37</xdr:row>
      <xdr:rowOff>50800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2568"/>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124968</xdr:rowOff>
    </xdr:from>
    <xdr:to>
      <xdr:col>24</xdr:col>
      <xdr:colOff>114300</xdr:colOff>
      <xdr:row>37</xdr:row>
      <xdr:rowOff>55118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117983</xdr:rowOff>
    </xdr:from>
    <xdr:to>
      <xdr:col>15</xdr:col>
      <xdr:colOff>101600</xdr:colOff>
      <xdr:row>37</xdr:row>
      <xdr:rowOff>48133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0</xdr:rowOff>
    </xdr:from>
    <xdr:to>
      <xdr:col>10</xdr:col>
      <xdr:colOff>165100</xdr:colOff>
      <xdr:row>37</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99568</xdr:rowOff>
    </xdr:from>
    <xdr:to>
      <xdr:col>6</xdr:col>
      <xdr:colOff>38100</xdr:colOff>
      <xdr:row>37</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66604</xdr:rowOff>
    </xdr:from>
    <xdr:to>
      <xdr:col>24</xdr:col>
      <xdr:colOff>63500</xdr:colOff>
      <xdr:row>58</xdr:row>
      <xdr:rowOff>79742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0704"/>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66604</xdr:rowOff>
    </xdr:from>
    <xdr:to>
      <xdr:col>19</xdr:col>
      <xdr:colOff>177800</xdr:colOff>
      <xdr:row>58</xdr:row>
      <xdr:rowOff>78852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704"/>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32256</xdr:rowOff>
    </xdr:from>
    <xdr:to>
      <xdr:col>15</xdr:col>
      <xdr:colOff>50800</xdr:colOff>
      <xdr:row>58</xdr:row>
      <xdr:rowOff>78852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635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32256</xdr:rowOff>
    </xdr:from>
    <xdr:to>
      <xdr:col>10</xdr:col>
      <xdr:colOff>114300</xdr:colOff>
      <xdr:row>58</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6356"/>
          <a:ext cx="889000" cy="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28942</xdr:rowOff>
    </xdr:from>
    <xdr:to>
      <xdr:col>24</xdr:col>
      <xdr:colOff>114300</xdr:colOff>
      <xdr:row>58</xdr:row>
      <xdr:rowOff>130542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15804</xdr:rowOff>
    </xdr:from>
    <xdr:to>
      <xdr:col>20</xdr:col>
      <xdr:colOff>38100</xdr:colOff>
      <xdr:row>58</xdr:row>
      <xdr:rowOff>117404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108531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28052</xdr:rowOff>
    </xdr:from>
    <xdr:to>
      <xdr:col>15</xdr:col>
      <xdr:colOff>101600</xdr:colOff>
      <xdr:row>58</xdr:row>
      <xdr:rowOff>129652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152906</xdr:rowOff>
    </xdr:from>
    <xdr:to>
      <xdr:col>10</xdr:col>
      <xdr:colOff>165100</xdr:colOff>
      <xdr:row>58</xdr:row>
      <xdr:rowOff>83056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12178</xdr:rowOff>
    </xdr:from>
    <xdr:to>
      <xdr:col>6</xdr:col>
      <xdr:colOff>38100</xdr:colOff>
      <xdr:row>58</xdr:row>
      <xdr:rowOff>113778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3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132911</xdr:rowOff>
    </xdr:from>
    <xdr:to>
      <xdr:col>24</xdr:col>
      <xdr:colOff>63500</xdr:colOff>
      <xdr:row>77</xdr:row>
      <xdr:rowOff>23617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63111"/>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156776</xdr:rowOff>
    </xdr:from>
    <xdr:to>
      <xdr:col>19</xdr:col>
      <xdr:colOff>177800</xdr:colOff>
      <xdr:row>77</xdr:row>
      <xdr:rowOff>23617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86976"/>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151039</xdr:rowOff>
    </xdr:from>
    <xdr:to>
      <xdr:col>15</xdr:col>
      <xdr:colOff>50800</xdr:colOff>
      <xdr:row>76</xdr:row>
      <xdr:rowOff>156776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81239"/>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151039</xdr:rowOff>
    </xdr:from>
    <xdr:to>
      <xdr:col>10</xdr:col>
      <xdr:colOff>114300</xdr:colOff>
      <xdr:row>77</xdr:row>
      <xdr:rowOff>98575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1239"/>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82111</xdr:rowOff>
    </xdr:from>
    <xdr:to>
      <xdr:col>24</xdr:col>
      <xdr:colOff>114300</xdr:colOff>
      <xdr:row>77</xdr:row>
      <xdr:rowOff>12261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168488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144267</xdr:rowOff>
    </xdr:from>
    <xdr:to>
      <xdr:col>20</xdr:col>
      <xdr:colOff>38100</xdr:colOff>
      <xdr:row>77</xdr:row>
      <xdr:rowOff>74417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65544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105976</xdr:rowOff>
    </xdr:from>
    <xdr:to>
      <xdr:col>15</xdr:col>
      <xdr:colOff>101600</xdr:colOff>
      <xdr:row>77</xdr:row>
      <xdr:rowOff>36126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100239</xdr:rowOff>
    </xdr:from>
    <xdr:to>
      <xdr:col>10</xdr:col>
      <xdr:colOff>165100</xdr:colOff>
      <xdr:row>77</xdr:row>
      <xdr:rowOff>30389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21516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47775</xdr:rowOff>
    </xdr:from>
    <xdr:to>
      <xdr:col>6</xdr:col>
      <xdr:colOff>38100</xdr:colOff>
      <xdr:row>77</xdr:row>
      <xdr:rowOff>149375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140502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155200</xdr:rowOff>
    </xdr:from>
    <xdr:to>
      <xdr:col>24</xdr:col>
      <xdr:colOff>63500</xdr:colOff>
      <xdr:row>97</xdr:row>
      <xdr:rowOff>5702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14400"/>
          <a:ext cx="8382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155200</xdr:rowOff>
    </xdr:from>
    <xdr:to>
      <xdr:col>19</xdr:col>
      <xdr:colOff>177800</xdr:colOff>
      <xdr:row>97</xdr:row>
      <xdr:rowOff>23351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14400"/>
          <a:ext cx="8890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23351</xdr:rowOff>
    </xdr:from>
    <xdr:to>
      <xdr:col>15</xdr:col>
      <xdr:colOff>50800</xdr:colOff>
      <xdr:row>97</xdr:row>
      <xdr:rowOff>126212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54001"/>
          <a:ext cx="889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105936</xdr:rowOff>
    </xdr:from>
    <xdr:to>
      <xdr:col>10</xdr:col>
      <xdr:colOff>114300</xdr:colOff>
      <xdr:row>97</xdr:row>
      <xdr:rowOff>126212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126352</xdr:rowOff>
    </xdr:from>
    <xdr:to>
      <xdr:col>24</xdr:col>
      <xdr:colOff>114300</xdr:colOff>
      <xdr:row>97</xdr:row>
      <xdr:rowOff>56502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104779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104400</xdr:rowOff>
    </xdr:from>
    <xdr:to>
      <xdr:col>20</xdr:col>
      <xdr:colOff>38100</xdr:colOff>
      <xdr:row>97</xdr:row>
      <xdr:rowOff>34550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144001</xdr:rowOff>
    </xdr:from>
    <xdr:to>
      <xdr:col>15</xdr:col>
      <xdr:colOff>101600</xdr:colOff>
      <xdr:row>97</xdr:row>
      <xdr:rowOff>74151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75412</xdr:rowOff>
    </xdr:from>
    <xdr:to>
      <xdr:col>10</xdr:col>
      <xdr:colOff>165100</xdr:colOff>
      <xdr:row>98</xdr:row>
      <xdr:rowOff>5562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168139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55136</xdr:rowOff>
    </xdr:from>
    <xdr:to>
      <xdr:col>6</xdr:col>
      <xdr:colOff>38100</xdr:colOff>
      <xdr:row>97</xdr:row>
      <xdr:rowOff>156736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147863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122875</xdr:rowOff>
    </xdr:from>
    <xdr:to>
      <xdr:col>55</xdr:col>
      <xdr:colOff>0</xdr:colOff>
      <xdr:row>57</xdr:row>
      <xdr:rowOff>140691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5525"/>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66434</xdr:rowOff>
    </xdr:from>
    <xdr:to>
      <xdr:col>50</xdr:col>
      <xdr:colOff>114300</xdr:colOff>
      <xdr:row>57</xdr:row>
      <xdr:rowOff>140691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39084"/>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66434</xdr:rowOff>
    </xdr:from>
    <xdr:to>
      <xdr:col>45</xdr:col>
      <xdr:colOff>177800</xdr:colOff>
      <xdr:row>57</xdr:row>
      <xdr:rowOff>165502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39084"/>
          <a:ext cx="889000" cy="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135196</xdr:rowOff>
    </xdr:from>
    <xdr:to>
      <xdr:col>41</xdr:col>
      <xdr:colOff>50800</xdr:colOff>
      <xdr:row>57</xdr:row>
      <xdr:rowOff>165502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784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72075</xdr:rowOff>
    </xdr:from>
    <xdr:to>
      <xdr:col>55</xdr:col>
      <xdr:colOff>50800</xdr:colOff>
      <xdr:row>58</xdr:row>
      <xdr:rowOff>2225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89891</xdr:rowOff>
    </xdr:from>
    <xdr:to>
      <xdr:col>50</xdr:col>
      <xdr:colOff>165100</xdr:colOff>
      <xdr:row>58</xdr:row>
      <xdr:rowOff>20041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15634</xdr:rowOff>
    </xdr:from>
    <xdr:to>
      <xdr:col>46</xdr:col>
      <xdr:colOff>38100</xdr:colOff>
      <xdr:row>57</xdr:row>
      <xdr:rowOff>117234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108361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114702</xdr:rowOff>
    </xdr:from>
    <xdr:to>
      <xdr:col>41</xdr:col>
      <xdr:colOff>101600</xdr:colOff>
      <xdr:row>58</xdr:row>
      <xdr:rowOff>44852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35979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84396</xdr:rowOff>
    </xdr:from>
    <xdr:to>
      <xdr:col>36</xdr:col>
      <xdr:colOff>165100</xdr:colOff>
      <xdr:row>58</xdr:row>
      <xdr:rowOff>14546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110055</xdr:rowOff>
    </xdr:from>
    <xdr:to>
      <xdr:col>55</xdr:col>
      <xdr:colOff>0</xdr:colOff>
      <xdr:row>78</xdr:row>
      <xdr:rowOff>115880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83155"/>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109488</xdr:rowOff>
    </xdr:from>
    <xdr:to>
      <xdr:col>50</xdr:col>
      <xdr:colOff>114300</xdr:colOff>
      <xdr:row>78</xdr:row>
      <xdr:rowOff>115880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109488</xdr:rowOff>
    </xdr:from>
    <xdr:to>
      <xdr:col>45</xdr:col>
      <xdr:colOff>177800</xdr:colOff>
      <xdr:row>78</xdr:row>
      <xdr:rowOff>115880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115861</xdr:rowOff>
    </xdr:from>
    <xdr:to>
      <xdr:col>41</xdr:col>
      <xdr:colOff>50800</xdr:colOff>
      <xdr:row>78</xdr:row>
      <xdr:rowOff>115880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8896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59255</xdr:rowOff>
    </xdr:from>
    <xdr:to>
      <xdr:col>55</xdr:col>
      <xdr:colOff>50800</xdr:colOff>
      <xdr:row>78</xdr:row>
      <xdr:rowOff>160855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4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65080</xdr:rowOff>
    </xdr:from>
    <xdr:to>
      <xdr:col>50</xdr:col>
      <xdr:colOff>165100</xdr:colOff>
      <xdr:row>78</xdr:row>
      <xdr:rowOff>166680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157807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58688</xdr:rowOff>
    </xdr:from>
    <xdr:to>
      <xdr:col>46</xdr:col>
      <xdr:colOff>38100</xdr:colOff>
      <xdr:row>78</xdr:row>
      <xdr:rowOff>160288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151415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65080</xdr:rowOff>
    </xdr:from>
    <xdr:to>
      <xdr:col>41</xdr:col>
      <xdr:colOff>101600</xdr:colOff>
      <xdr:row>78</xdr:row>
      <xdr:rowOff>166680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157807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65061</xdr:rowOff>
    </xdr:from>
    <xdr:to>
      <xdr:col>36</xdr:col>
      <xdr:colOff>165100</xdr:colOff>
      <xdr:row>78</xdr:row>
      <xdr:rowOff>166661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157788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3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71910</xdr:rowOff>
    </xdr:from>
    <xdr:to>
      <xdr:col>55</xdr:col>
      <xdr:colOff>0</xdr:colOff>
      <xdr:row>98</xdr:row>
      <xdr:rowOff>111306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4010"/>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71910</xdr:rowOff>
    </xdr:from>
    <xdr:to>
      <xdr:col>50</xdr:col>
      <xdr:colOff>114300</xdr:colOff>
      <xdr:row>98</xdr:row>
      <xdr:rowOff>101660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4010"/>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81482</xdr:rowOff>
    </xdr:from>
    <xdr:to>
      <xdr:col>45</xdr:col>
      <xdr:colOff>177800</xdr:colOff>
      <xdr:row>98</xdr:row>
      <xdr:rowOff>101660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3582"/>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76138</xdr:rowOff>
    </xdr:from>
    <xdr:to>
      <xdr:col>41</xdr:col>
      <xdr:colOff>50800</xdr:colOff>
      <xdr:row>98</xdr:row>
      <xdr:rowOff>81482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78238"/>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60506</xdr:rowOff>
    </xdr:from>
    <xdr:to>
      <xdr:col>55</xdr:col>
      <xdr:colOff>50800</xdr:colOff>
      <xdr:row>98</xdr:row>
      <xdr:rowOff>162106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146883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21110</xdr:rowOff>
    </xdr:from>
    <xdr:to>
      <xdr:col>50</xdr:col>
      <xdr:colOff>165100</xdr:colOff>
      <xdr:row>98</xdr:row>
      <xdr:rowOff>122710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50860</xdr:rowOff>
    </xdr:from>
    <xdr:to>
      <xdr:col>46</xdr:col>
      <xdr:colOff>38100</xdr:colOff>
      <xdr:row>98</xdr:row>
      <xdr:rowOff>152460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143587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30682</xdr:rowOff>
    </xdr:from>
    <xdr:to>
      <xdr:col>41</xdr:col>
      <xdr:colOff>101600</xdr:colOff>
      <xdr:row>98</xdr:row>
      <xdr:rowOff>132282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123409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25338</xdr:rowOff>
    </xdr:from>
    <xdr:to>
      <xdr:col>36</xdr:col>
      <xdr:colOff>165100</xdr:colOff>
      <xdr:row>98</xdr:row>
      <xdr:rowOff>126938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96886</xdr:rowOff>
    </xdr:from>
    <xdr:to>
      <xdr:col>85</xdr:col>
      <xdr:colOff>127000</xdr:colOff>
      <xdr:row>39</xdr:row>
      <xdr:rowOff>11423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11986"/>
          <a:ext cx="8382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64001</xdr:rowOff>
    </xdr:from>
    <xdr:to>
      <xdr:col>81</xdr:col>
      <xdr:colOff>50800</xdr:colOff>
      <xdr:row>38</xdr:row>
      <xdr:rowOff>96886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79101"/>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64001</xdr:rowOff>
    </xdr:from>
    <xdr:to>
      <xdr:col>76</xdr:col>
      <xdr:colOff>114300</xdr:colOff>
      <xdr:row>39</xdr:row>
      <xdr:rowOff>1854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79101"/>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1854</xdr:rowOff>
    </xdr:from>
    <xdr:to>
      <xdr:col>71</xdr:col>
      <xdr:colOff>177800</xdr:colOff>
      <xdr:row>39</xdr:row>
      <xdr:rowOff>104039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8840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132073</xdr:rowOff>
    </xdr:from>
    <xdr:to>
      <xdr:col>85</xdr:col>
      <xdr:colOff>177800</xdr:colOff>
      <xdr:row>39</xdr:row>
      <xdr:rowOff>62223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47000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46086</xdr:rowOff>
    </xdr:from>
    <xdr:to>
      <xdr:col>81</xdr:col>
      <xdr:colOff>101600</xdr:colOff>
      <xdr:row>38</xdr:row>
      <xdr:rowOff>147686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13201</xdr:rowOff>
    </xdr:from>
    <xdr:to>
      <xdr:col>76</xdr:col>
      <xdr:colOff>165100</xdr:colOff>
      <xdr:row>38</xdr:row>
      <xdr:rowOff>114801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122504</xdr:rowOff>
    </xdr:from>
    <xdr:to>
      <xdr:col>72</xdr:col>
      <xdr:colOff>38100</xdr:colOff>
      <xdr:row>39</xdr:row>
      <xdr:rowOff>52654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43781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53239</xdr:rowOff>
    </xdr:from>
    <xdr:to>
      <xdr:col>67</xdr:col>
      <xdr:colOff>101600</xdr:colOff>
      <xdr:row>39</xdr:row>
      <xdr:rowOff>154839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145966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79722</xdr:rowOff>
    </xdr:from>
    <xdr:to>
      <xdr:col>85</xdr:col>
      <xdr:colOff>127000</xdr:colOff>
      <xdr:row>58</xdr:row>
      <xdr:rowOff>94872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3822"/>
          <a:ext cx="8382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94872</xdr:rowOff>
    </xdr:from>
    <xdr:to>
      <xdr:col>81</xdr:col>
      <xdr:colOff>50800</xdr:colOff>
      <xdr:row>58</xdr:row>
      <xdr:rowOff>112434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38972"/>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71894</xdr:rowOff>
    </xdr:from>
    <xdr:to>
      <xdr:col>76</xdr:col>
      <xdr:colOff>114300</xdr:colOff>
      <xdr:row>58</xdr:row>
      <xdr:rowOff>112434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5994"/>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71894</xdr:rowOff>
    </xdr:from>
    <xdr:to>
      <xdr:col>71</xdr:col>
      <xdr:colOff>177800</xdr:colOff>
      <xdr:row>58</xdr:row>
      <xdr:rowOff>128139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5994"/>
          <a:ext cx="889000" cy="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28922</xdr:rowOff>
    </xdr:from>
    <xdr:to>
      <xdr:col>85</xdr:col>
      <xdr:colOff>177800</xdr:colOff>
      <xdr:row>58</xdr:row>
      <xdr:rowOff>130522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115299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44072</xdr:rowOff>
    </xdr:from>
    <xdr:to>
      <xdr:col>81</xdr:col>
      <xdr:colOff>101600</xdr:colOff>
      <xdr:row>58</xdr:row>
      <xdr:rowOff>145672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136799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61634</xdr:rowOff>
    </xdr:from>
    <xdr:to>
      <xdr:col>76</xdr:col>
      <xdr:colOff>165100</xdr:colOff>
      <xdr:row>58</xdr:row>
      <xdr:rowOff>163234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154361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21094</xdr:rowOff>
    </xdr:from>
    <xdr:to>
      <xdr:col>72</xdr:col>
      <xdr:colOff>38100</xdr:colOff>
      <xdr:row>58</xdr:row>
      <xdr:rowOff>122694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113821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77339</xdr:rowOff>
    </xdr:from>
    <xdr:to>
      <xdr:col>67</xdr:col>
      <xdr:colOff>101600</xdr:colOff>
      <xdr:row>59</xdr:row>
      <xdr:rowOff>7489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117275</xdr:rowOff>
    </xdr:from>
    <xdr:to>
      <xdr:col>85</xdr:col>
      <xdr:colOff>127000</xdr:colOff>
      <xdr:row>97</xdr:row>
      <xdr:rowOff>124713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47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124713</xdr:rowOff>
    </xdr:from>
    <xdr:to>
      <xdr:col>81</xdr:col>
      <xdr:colOff>50800</xdr:colOff>
      <xdr:row>97</xdr:row>
      <xdr:rowOff>137537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5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137537</xdr:rowOff>
    </xdr:from>
    <xdr:to>
      <xdr:col>76</xdr:col>
      <xdr:colOff>114300</xdr:colOff>
      <xdr:row>97</xdr:row>
      <xdr:rowOff>149658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8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133559</xdr:rowOff>
    </xdr:from>
    <xdr:to>
      <xdr:col>71</xdr:col>
      <xdr:colOff>177800</xdr:colOff>
      <xdr:row>97</xdr:row>
      <xdr:rowOff>149658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66475</xdr:rowOff>
    </xdr:from>
    <xdr:to>
      <xdr:col>85</xdr:col>
      <xdr:colOff>177800</xdr:colOff>
      <xdr:row>97</xdr:row>
      <xdr:rowOff>168075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44902</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73913</xdr:rowOff>
    </xdr:from>
    <xdr:to>
      <xdr:col>81</xdr:col>
      <xdr:colOff>101600</xdr:colOff>
      <xdr:row>98</xdr:row>
      <xdr:rowOff>4063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166640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86737</xdr:rowOff>
    </xdr:from>
    <xdr:to>
      <xdr:col>76</xdr:col>
      <xdr:colOff>165100</xdr:colOff>
      <xdr:row>98</xdr:row>
      <xdr:rowOff>16887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98858</xdr:rowOff>
    </xdr:from>
    <xdr:to>
      <xdr:col>72</xdr:col>
      <xdr:colOff>38100</xdr:colOff>
      <xdr:row>98</xdr:row>
      <xdr:rowOff>29008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20135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82759</xdr:rowOff>
    </xdr:from>
    <xdr:to>
      <xdr:col>67</xdr:col>
      <xdr:colOff>101600</xdr:colOff>
      <xdr:row>98</xdr:row>
      <xdr:rowOff>12909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131,142</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の減となった。剰余金の減少により、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財政調整基金や減債基金への積立金が減少したことが主な要因である。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費は</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54,905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の減となった。これは補助事業である道路関連事業の減少が主な要因である。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実質単年度収支について、令和２年度は令和元年度の法人税割（予定納税）が一時的に増加した影響で普通交付税が減少したことにより赤字となった。</a:t>
          </a:r>
          <a:endParaRPr kumimoji="1" lang="en-US" altLang="ja-JP" sz="12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また、令和５年度は剰余金の減少により、積立金が減少したことから赤字となった。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一般会計の実質収支額については、前年度からは減少しているが、普通交付税の追加交付もあったことから、例年ベースよりは増加している。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５年度は前年度より年度末の施設修繕費用等の歳出が減少したことから、実質収支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3454862</v>
      </c>
      <c r="BO4" s="449"/>
      <c r="BP4" s="449"/>
      <c r="BQ4" s="449"/>
      <c r="BR4" s="449"/>
      <c r="BS4" s="449"/>
      <c r="BT4" s="449"/>
      <c r="BU4" s="450"/>
      <c r="BV4" s="448">
        <v>3714391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7.4</v>
      </c>
      <c r="CU4" s="589"/>
      <c r="CV4" s="589"/>
      <c r="CW4" s="589"/>
      <c r="CX4" s="589"/>
      <c r="CY4" s="589"/>
      <c r="CZ4" s="589"/>
      <c r="DA4" s="590"/>
      <c r="DB4" s="588">
        <v>7.9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3268898</v>
      </c>
      <c r="BO5" s="420"/>
      <c r="BP5" s="420"/>
      <c r="BQ5" s="420"/>
      <c r="BR5" s="420"/>
      <c r="BS5" s="420"/>
      <c r="BT5" s="420"/>
      <c r="BU5" s="421"/>
      <c r="BV5" s="419">
        <v>3525023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73.3</v>
      </c>
      <c r="CU5" s="417"/>
      <c r="CV5" s="417"/>
      <c r="CW5" s="417"/>
      <c r="CX5" s="417"/>
      <c r="CY5" s="417"/>
      <c r="CZ5" s="417"/>
      <c r="DA5" s="418"/>
      <c r="DB5" s="416">
        <v>71.099999999999994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185964</v>
      </c>
      <c r="BO6" s="420"/>
      <c r="BP6" s="420"/>
      <c r="BQ6" s="420"/>
      <c r="BR6" s="420"/>
      <c r="BS6" s="420"/>
      <c r="BT6" s="420"/>
      <c r="BU6" s="421"/>
      <c r="BV6" s="419">
        <v>189368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73.3</v>
      </c>
      <c r="CU6" s="563"/>
      <c r="CV6" s="563"/>
      <c r="CW6" s="563"/>
      <c r="CX6" s="563"/>
      <c r="CY6" s="563"/>
      <c r="CZ6" s="563"/>
      <c r="DA6" s="564"/>
      <c r="DB6" s="562">
        <v>72.7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9824</v>
      </c>
      <c r="BO7" s="420"/>
      <c r="BP7" s="420"/>
      <c r="BQ7" s="420"/>
      <c r="BR7" s="420"/>
      <c r="BS7" s="420"/>
      <c r="BT7" s="420"/>
      <c r="BU7" s="421"/>
      <c r="BV7" s="419">
        <v>6330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2369790</v>
      </c>
      <c r="CU7" s="420"/>
      <c r="CV7" s="420"/>
      <c r="CW7" s="420"/>
      <c r="CX7" s="420"/>
      <c r="CY7" s="420"/>
      <c r="CZ7" s="420"/>
      <c r="DA7" s="421"/>
      <c r="DB7" s="419">
        <v>2317296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176140</v>
      </c>
      <c r="BO8" s="420"/>
      <c r="BP8" s="420"/>
      <c r="BQ8" s="420"/>
      <c r="BR8" s="420"/>
      <c r="BS8" s="420"/>
      <c r="BT8" s="420"/>
      <c r="BU8" s="421"/>
      <c r="BV8" s="419">
        <v>183038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0.47</v>
      </c>
      <c r="CU8" s="523"/>
      <c r="CV8" s="523"/>
      <c r="CW8" s="523"/>
      <c r="CX8" s="523"/>
      <c r="CY8" s="523"/>
      <c r="CZ8" s="523"/>
      <c r="DA8" s="524"/>
      <c r="DB8" s="522">
        <v>0.54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6023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-6898</v>
      </c>
      <c r="BO9" s="420"/>
      <c r="BP9" s="420"/>
      <c r="BQ9" s="420"/>
      <c r="BR9" s="420"/>
      <c r="BS9" s="420"/>
      <c r="BT9" s="420"/>
      <c r="BU9" s="421"/>
      <c r="BV9" s="419">
        <v>-89111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8.9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6357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5838</v>
      </c>
      <c r="BO10" s="420"/>
      <c r="BP10" s="420"/>
      <c r="BQ10" s="420"/>
      <c r="BR10" s="420"/>
      <c r="BS10" s="420"/>
      <c r="BT10" s="420"/>
      <c r="BU10" s="421"/>
      <c r="BV10" s="419">
        <v>138977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5939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5320</v>
      </c>
      <c r="S13" s="507"/>
      <c r="T13" s="507"/>
      <c r="U13" s="507"/>
      <c r="V13" s="508"/>
      <c r="W13" s="509" t="s">
        <v>131</v>
      </c>
      <c r="X13" s="405"/>
      <c r="Y13" s="405"/>
      <c r="Z13" s="405"/>
      <c r="AA13" s="405"/>
      <c r="AB13" s="406"/>
      <c r="AC13" s="372">
        <v>284</v>
      </c>
      <c r="AD13" s="373"/>
      <c r="AE13" s="373"/>
      <c r="AF13" s="373"/>
      <c r="AG13" s="374"/>
      <c r="AH13" s="372">
        <v>398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-1060</v>
      </c>
      <c r="BO13" s="420"/>
      <c r="BP13" s="420"/>
      <c r="BQ13" s="420"/>
      <c r="BR13" s="420"/>
      <c r="BS13" s="420"/>
      <c r="BT13" s="420"/>
      <c r="BU13" s="421"/>
      <c r="BV13" s="419">
        <v>49866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5994</v>
      </c>
      <c r="S14" s="507"/>
      <c r="T14" s="507"/>
      <c r="U14" s="507"/>
      <c r="V14" s="508"/>
      <c r="W14" s="510"/>
      <c r="X14" s="408"/>
      <c r="Y14" s="408"/>
      <c r="Z14" s="408"/>
      <c r="AA14" s="408"/>
      <c r="AB14" s="409"/>
      <c r="AC14" s="499">
        <v>9.5</v>
      </c>
      <c r="AD14" s="500"/>
      <c r="AE14" s="500"/>
      <c r="AF14" s="500"/>
      <c r="AG14" s="501"/>
      <c r="AH14" s="499">
        <v>11.4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5472</v>
      </c>
      <c r="S15" s="507"/>
      <c r="T15" s="507"/>
      <c r="U15" s="507"/>
      <c r="V15" s="508"/>
      <c r="W15" s="509" t="s">
        <v>137</v>
      </c>
      <c r="X15" s="405"/>
      <c r="Y15" s="405"/>
      <c r="Z15" s="405"/>
      <c r="AA15" s="405"/>
      <c r="AB15" s="406"/>
      <c r="AC15" s="372">
        <v>907</v>
      </c>
      <c r="AD15" s="373"/>
      <c r="AE15" s="373"/>
      <c r="AF15" s="373"/>
      <c r="AG15" s="374"/>
      <c r="AH15" s="372">
        <v>1141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1042003</v>
      </c>
      <c r="BO15" s="449"/>
      <c r="BP15" s="449"/>
      <c r="BQ15" s="449"/>
      <c r="BR15" s="449"/>
      <c r="BS15" s="449"/>
      <c r="BT15" s="449"/>
      <c r="BU15" s="450"/>
      <c r="BV15" s="448">
        <v>911172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30.3</v>
      </c>
      <c r="AD16" s="500"/>
      <c r="AE16" s="500"/>
      <c r="AF16" s="500"/>
      <c r="AG16" s="501"/>
      <c r="AH16" s="499">
        <v>32.700000000000003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2064875</v>
      </c>
      <c r="BO16" s="420"/>
      <c r="BP16" s="420"/>
      <c r="BQ16" s="420"/>
      <c r="BR16" s="420"/>
      <c r="BS16" s="420"/>
      <c r="BT16" s="420"/>
      <c r="BU16" s="421"/>
      <c r="BV16" s="419">
        <v>2009339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1798</v>
      </c>
      <c r="AD17" s="373"/>
      <c r="AE17" s="373"/>
      <c r="AF17" s="373"/>
      <c r="AG17" s="374"/>
      <c r="AH17" s="372">
        <v>1946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1328201</v>
      </c>
      <c r="BO17" s="420"/>
      <c r="BP17" s="420"/>
      <c r="BQ17" s="420"/>
      <c r="BR17" s="420"/>
      <c r="BS17" s="420"/>
      <c r="BT17" s="420"/>
      <c r="BU17" s="421"/>
      <c r="BV17" s="419">
        <v>1150172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15.74</v>
      </c>
      <c r="M18" s="472"/>
      <c r="N18" s="472"/>
      <c r="O18" s="472"/>
      <c r="P18" s="472"/>
      <c r="Q18" s="472"/>
      <c r="R18" s="473"/>
      <c r="S18" s="473"/>
      <c r="T18" s="473"/>
      <c r="U18" s="473"/>
      <c r="V18" s="474"/>
      <c r="W18" s="490"/>
      <c r="X18" s="491"/>
      <c r="Y18" s="491"/>
      <c r="Z18" s="491"/>
      <c r="AA18" s="491"/>
      <c r="AB18" s="515"/>
      <c r="AC18" s="389">
        <v>60.2</v>
      </c>
      <c r="AD18" s="390"/>
      <c r="AE18" s="390"/>
      <c r="AF18" s="390"/>
      <c r="AG18" s="475"/>
      <c r="AH18" s="389">
        <v>55.8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1781874</v>
      </c>
      <c r="BO18" s="420"/>
      <c r="BP18" s="420"/>
      <c r="BQ18" s="420"/>
      <c r="BR18" s="420"/>
      <c r="BS18" s="420"/>
      <c r="BT18" s="420"/>
      <c r="BU18" s="421"/>
      <c r="BV18" s="419">
        <v>1709023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383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2718821</v>
      </c>
      <c r="BO19" s="420"/>
      <c r="BP19" s="420"/>
      <c r="BQ19" s="420"/>
      <c r="BR19" s="420"/>
      <c r="BS19" s="420"/>
      <c r="BT19" s="420"/>
      <c r="BU19" s="421"/>
      <c r="BV19" s="419">
        <v>2711241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2208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3226866</v>
      </c>
      <c r="BO22" s="449"/>
      <c r="BP22" s="449"/>
      <c r="BQ22" s="449"/>
      <c r="BR22" s="449"/>
      <c r="BS22" s="449"/>
      <c r="BT22" s="449"/>
      <c r="BU22" s="450"/>
      <c r="BV22" s="448">
        <v>3321962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1963601</v>
      </c>
      <c r="BO23" s="420"/>
      <c r="BP23" s="420"/>
      <c r="BQ23" s="420"/>
      <c r="BR23" s="420"/>
      <c r="BS23" s="420"/>
      <c r="BT23" s="420"/>
      <c r="BU23" s="421"/>
      <c r="BV23" s="419">
        <v>1988572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6700</v>
      </c>
      <c r="R24" s="373"/>
      <c r="S24" s="373"/>
      <c r="T24" s="373"/>
      <c r="U24" s="373"/>
      <c r="V24" s="374"/>
      <c r="W24" s="462"/>
      <c r="X24" s="399"/>
      <c r="Y24" s="400"/>
      <c r="Z24" s="375" t="s">
        <v>162</v>
      </c>
      <c r="AA24" s="376"/>
      <c r="AB24" s="376"/>
      <c r="AC24" s="376"/>
      <c r="AD24" s="376"/>
      <c r="AE24" s="376"/>
      <c r="AF24" s="376"/>
      <c r="AG24" s="377"/>
      <c r="AH24" s="372">
        <v>56</v>
      </c>
      <c r="AI24" s="373"/>
      <c r="AJ24" s="373"/>
      <c r="AK24" s="373"/>
      <c r="AL24" s="374"/>
      <c r="AM24" s="372">
        <v>165760</v>
      </c>
      <c r="AN24" s="373"/>
      <c r="AO24" s="373"/>
      <c r="AP24" s="373"/>
      <c r="AQ24" s="373"/>
      <c r="AR24" s="374"/>
      <c r="AS24" s="372">
        <v>2960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1857117</v>
      </c>
      <c r="BO24" s="420"/>
      <c r="BP24" s="420"/>
      <c r="BQ24" s="420"/>
      <c r="BR24" s="420"/>
      <c r="BS24" s="420"/>
      <c r="BT24" s="420"/>
      <c r="BU24" s="421"/>
      <c r="BV24" s="419">
        <v>1833102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507667</v>
      </c>
      <c r="BO25" s="449"/>
      <c r="BP25" s="449"/>
      <c r="BQ25" s="449"/>
      <c r="BR25" s="449"/>
      <c r="BS25" s="449"/>
      <c r="BT25" s="449"/>
      <c r="BU25" s="450"/>
      <c r="BV25" s="448">
        <v>421722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5200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2850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11253</v>
      </c>
      <c r="AN27" s="373"/>
      <c r="AO27" s="373"/>
      <c r="AP27" s="373"/>
      <c r="AQ27" s="373"/>
      <c r="AR27" s="374"/>
      <c r="AS27" s="372">
        <v>3751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147514</v>
      </c>
      <c r="BO27" s="454"/>
      <c r="BP27" s="454"/>
      <c r="BQ27" s="454"/>
      <c r="BR27" s="454"/>
      <c r="BS27" s="454"/>
      <c r="BT27" s="454"/>
      <c r="BU27" s="455"/>
      <c r="BV27" s="453">
        <v>147418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2250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2410242</v>
      </c>
      <c r="BO28" s="449"/>
      <c r="BP28" s="449"/>
      <c r="BQ28" s="449"/>
      <c r="BR28" s="449"/>
      <c r="BS28" s="449"/>
      <c r="BT28" s="449"/>
      <c r="BU28" s="450"/>
      <c r="BV28" s="448">
        <v>2404403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6</v>
      </c>
      <c r="M29" s="373"/>
      <c r="N29" s="373"/>
      <c r="O29" s="373"/>
      <c r="P29" s="374"/>
      <c r="Q29" s="372">
        <v>2100</v>
      </c>
      <c r="R29" s="373"/>
      <c r="S29" s="373"/>
      <c r="T29" s="373"/>
      <c r="U29" s="373"/>
      <c r="V29" s="374"/>
      <c r="W29" s="463"/>
      <c r="X29" s="464"/>
      <c r="Y29" s="465"/>
      <c r="Z29" s="375" t="s">
        <v>177</v>
      </c>
      <c r="AA29" s="376"/>
      <c r="AB29" s="376"/>
      <c r="AC29" s="376"/>
      <c r="AD29" s="376"/>
      <c r="AE29" s="376"/>
      <c r="AF29" s="376"/>
      <c r="AG29" s="377"/>
      <c r="AH29" s="372">
        <v>59</v>
      </c>
      <c r="AI29" s="373"/>
      <c r="AJ29" s="373"/>
      <c r="AK29" s="373"/>
      <c r="AL29" s="374"/>
      <c r="AM29" s="372">
        <v>177013</v>
      </c>
      <c r="AN29" s="373"/>
      <c r="AO29" s="373"/>
      <c r="AP29" s="373"/>
      <c r="AQ29" s="373"/>
      <c r="AR29" s="374"/>
      <c r="AS29" s="372">
        <v>3000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1180422</v>
      </c>
      <c r="BO29" s="420"/>
      <c r="BP29" s="420"/>
      <c r="BQ29" s="420"/>
      <c r="BR29" s="420"/>
      <c r="BS29" s="420"/>
      <c r="BT29" s="420"/>
      <c r="BU29" s="421"/>
      <c r="BV29" s="419">
        <v>979764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863062</v>
      </c>
      <c r="BO30" s="454"/>
      <c r="BP30" s="454"/>
      <c r="BQ30" s="454"/>
      <c r="BR30" s="454"/>
      <c r="BS30" s="454"/>
      <c r="BT30" s="454"/>
      <c r="BU30" s="455"/>
      <c r="BV30" s="453">
        <v>826266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桑名広域清掃事業組合(一般会計)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木曽岬町土地開発公社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三重県市町総合事務組合（一般会計）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三重県市町総合事務組合（共同研修特別会計）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三重県市町総合事務組合（デジタル地図特別会計）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三重県市町総合事務組合（物品特別会計）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三重県市町総合事務組合（退職手当特別会計）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三重県市町総合事務組合（消防救急無線特別会計）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三重県市町総合事務組合（公平委員会特別会計）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桑名・員弁広域連合（一般会計）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三重地方税管理回収機構（一般会計）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YdLW4C/Ex7t6bGUFJ54aNXsy3UvU1EL8LrAcI9mwHrwOwqR9Rsh3w+hjoII7ke+Ci/nIW5xB1rCHavfsh3xow==" saltValue="nd+IqAkgE+PzTLiU2W88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45.68</v>
      </c>
      <c r="G34" s="33">
        <v>40.29</v>
      </c>
      <c r="H34" s="33">
        <v>41.24</v>
      </c>
      <c r="I34" s="33">
        <v>41.25</v>
      </c>
      <c r="J34" s="34">
        <v>39.83</v>
      </c>
      <c r="K34" s="22"/>
      <c r="L34" s="22"/>
      <c r="M34" s="22"/>
      <c r="N34" s="22"/>
      <c r="O34" s="22"/>
      <c r="P34" s="22"/>
    </row>
    <row r="35" spans="1:16" ht="39" customHeight="1" x14ac:dyDescent="0.15">
      <c r="A35" s="22"/>
      <c r="B35" s="35"/>
      <c r="C35" s="1145" t="s">
        <v>535</v>
      </c>
      <c r="D35" s="1146"/>
      <c r="E35" s="1147"/>
      <c r="F35" s="36">
        <v>6.09</v>
      </c>
      <c r="G35" s="37">
        <v>4.8600000000000003</v>
      </c>
      <c r="H35" s="37">
        <v>11.58</v>
      </c>
      <c r="I35" s="37">
        <v>7.87</v>
      </c>
      <c r="J35" s="38">
        <v>7.4</v>
      </c>
      <c r="K35" s="22"/>
      <c r="L35" s="22"/>
      <c r="M35" s="22"/>
      <c r="N35" s="22"/>
      <c r="O35" s="22"/>
      <c r="P35" s="22"/>
    </row>
    <row r="36" spans="1:16" ht="39" customHeight="1" x14ac:dyDescent="0.15">
      <c r="A36" s="22"/>
      <c r="B36" s="35"/>
      <c r="C36" s="1145" t="s">
        <v>536</v>
      </c>
      <c r="D36" s="1146"/>
      <c r="E36" s="1147"/>
      <c r="F36" s="36">
        <v>0.06</v>
      </c>
      <c r="G36" s="37">
        <v>0.14000000000000001</v>
      </c>
      <c r="H36" s="37">
        <v>0.39</v>
      </c>
      <c r="I36" s="37">
        <v>1.02</v>
      </c>
      <c r="J36" s="38">
        <v>4.09</v>
      </c>
      <c r="K36" s="22"/>
      <c r="L36" s="22"/>
      <c r="M36" s="22"/>
      <c r="N36" s="22"/>
      <c r="O36" s="22"/>
      <c r="P36" s="22"/>
    </row>
    <row r="37" spans="1:16" ht="39" customHeight="1" x14ac:dyDescent="0.15">
      <c r="A37" s="22"/>
      <c r="B37" s="35"/>
      <c r="C37" s="1145" t="s">
        <v>537</v>
      </c>
      <c r="D37" s="1146"/>
      <c r="E37" s="1147"/>
      <c r="F37" s="36">
        <v>0.15</v>
      </c>
      <c r="G37" s="37">
        <v>0.2</v>
      </c>
      <c r="H37" s="37">
        <v>0.26</v>
      </c>
      <c r="I37" s="37">
        <v>0.23</v>
      </c>
      <c r="J37" s="38">
        <v>1.25</v>
      </c>
      <c r="K37" s="22"/>
      <c r="L37" s="22"/>
      <c r="M37" s="22"/>
      <c r="N37" s="22"/>
      <c r="O37" s="22"/>
      <c r="P37" s="22"/>
    </row>
    <row r="38" spans="1:16" ht="39" customHeight="1" x14ac:dyDescent="0.15">
      <c r="A38" s="22"/>
      <c r="B38" s="35"/>
      <c r="C38" s="1145" t="s">
        <v>538</v>
      </c>
      <c r="D38" s="1146"/>
      <c r="E38" s="1147"/>
      <c r="F38" s="36">
        <v>0.8</v>
      </c>
      <c r="G38" s="37">
        <v>0.97</v>
      </c>
      <c r="H38" s="37">
        <v>1.01</v>
      </c>
      <c r="I38" s="37">
        <v>0.82</v>
      </c>
      <c r="J38" s="38">
        <v>0.56999999999999995</v>
      </c>
      <c r="K38" s="22"/>
      <c r="L38" s="22"/>
      <c r="M38" s="22"/>
      <c r="N38" s="22"/>
      <c r="O38" s="22"/>
      <c r="P38" s="22"/>
    </row>
    <row r="39" spans="1:16" ht="39" customHeight="1" x14ac:dyDescent="0.15">
      <c r="A39" s="22"/>
      <c r="B39" s="35"/>
      <c r="C39" s="1145" t="s">
        <v>539</v>
      </c>
      <c r="D39" s="1146"/>
      <c r="E39" s="1147"/>
      <c r="F39" s="36">
        <v>0.56000000000000005</v>
      </c>
      <c r="G39" s="37">
        <v>0.9</v>
      </c>
      <c r="H39" s="37">
        <v>0.96</v>
      </c>
      <c r="I39" s="37">
        <v>0.64</v>
      </c>
      <c r="J39" s="38">
        <v>0.14000000000000001</v>
      </c>
      <c r="K39" s="22"/>
      <c r="L39" s="22"/>
      <c r="M39" s="22"/>
      <c r="N39" s="22"/>
      <c r="O39" s="22"/>
      <c r="P39" s="22"/>
    </row>
    <row r="40" spans="1:16" ht="39" customHeight="1" x14ac:dyDescent="0.15">
      <c r="A40" s="22"/>
      <c r="B40" s="35"/>
      <c r="C40" s="1145" t="s">
        <v>540</v>
      </c>
      <c r="D40" s="1146"/>
      <c r="E40" s="1147"/>
      <c r="F40" s="36">
        <v>0.02</v>
      </c>
      <c r="G40" s="37">
        <v>0.02</v>
      </c>
      <c r="H40" s="37">
        <v>0.03</v>
      </c>
      <c r="I40" s="37">
        <v>0.02</v>
      </c>
      <c r="J40" s="38">
        <v>0.08</v>
      </c>
      <c r="K40" s="22"/>
      <c r="L40" s="22"/>
      <c r="M40" s="22"/>
      <c r="N40" s="22"/>
      <c r="O40" s="22"/>
      <c r="P40" s="22"/>
    </row>
    <row r="41" spans="1:16" ht="39" customHeight="1" x14ac:dyDescent="0.15">
      <c r="A41" s="22"/>
      <c r="B41" s="35"/>
      <c r="C41" s="1145" t="s">
        <v>541</v>
      </c>
      <c r="D41" s="1146"/>
      <c r="E41" s="1147"/>
      <c r="F41" s="36">
        <v>0</v>
      </c>
      <c r="G41" s="37">
        <v>0</v>
      </c>
      <c r="H41" s="37">
        <v>0.01</v>
      </c>
      <c r="I41" s="37">
        <v>0.02</v>
      </c>
      <c r="J41" s="38">
        <v>0.03</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opSBK54YfuO4ns44mhfCueUP2LwodknNhTF/GZLshKlu1R9Qthv1Tent/6wfTFGvPG9cNHMcL8hN4Yow0rtg==" saltValue="tEip4sRWgnICBwaXpwf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178</v>
      </c>
      <c r="L45" s="60">
        <v>219</v>
      </c>
      <c r="M45" s="60">
        <v>231</v>
      </c>
      <c r="N45" s="60">
        <v>244</v>
      </c>
      <c r="O45" s="61">
        <v>252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181</v>
      </c>
      <c r="L48" s="64">
        <v>170</v>
      </c>
      <c r="M48" s="64">
        <v>154</v>
      </c>
      <c r="N48" s="64">
        <v>130</v>
      </c>
      <c r="O48" s="65">
        <v>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10</v>
      </c>
      <c r="M49" s="64">
        <v>11</v>
      </c>
      <c r="N49" s="64">
        <v>26</v>
      </c>
      <c r="O49" s="65">
        <v>38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277</v>
      </c>
      <c r="L52" s="64">
        <v>295</v>
      </c>
      <c r="M52" s="64">
        <v>291</v>
      </c>
      <c r="N52" s="64">
        <v>306</v>
      </c>
      <c r="O52" s="65">
        <v>301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83</v>
      </c>
      <c r="L53" s="69">
        <v>104</v>
      </c>
      <c r="M53" s="69">
        <v>105</v>
      </c>
      <c r="N53" s="69">
        <v>94</v>
      </c>
      <c r="O53" s="70">
        <v>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Gn2Lz7Gi/JvwFg16SjjO3cCPpwlkgoDx2cm8Dh84mR5YVH77F8nx3QBpG2J4ezYfuHDOCu0IDnxNxdrA5YuyA==" saltValue="fvNPhdl4us6I13gqeVev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3235</v>
      </c>
      <c r="J41" s="356">
        <v>3265</v>
      </c>
      <c r="K41" s="356">
        <v>3289</v>
      </c>
      <c r="L41" s="356">
        <v>3322</v>
      </c>
      <c r="M41" s="357">
        <v>3227</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749</v>
      </c>
      <c r="J43" s="359">
        <v>618</v>
      </c>
      <c r="K43" s="359">
        <v>506</v>
      </c>
      <c r="L43" s="359">
        <v>395</v>
      </c>
      <c r="M43" s="360">
        <v>418</v>
      </c>
    </row>
    <row r="44" spans="2:13" ht="27.75" customHeight="1" x14ac:dyDescent="0.15">
      <c r="B44" s="1186"/>
      <c r="C44" s="1187"/>
      <c r="D44" s="106"/>
      <c r="E44" s="1190" t="s">
        <v>34</v>
      </c>
      <c r="F44" s="1190"/>
      <c r="G44" s="1190"/>
      <c r="H44" s="1191"/>
      <c r="I44" s="358">
        <v>455</v>
      </c>
      <c r="J44" s="359">
        <v>452</v>
      </c>
      <c r="K44" s="359">
        <v>441</v>
      </c>
      <c r="L44" s="359">
        <v>403</v>
      </c>
      <c r="M44" s="360">
        <v>365</v>
      </c>
    </row>
    <row r="45" spans="2:13" ht="27.75" customHeight="1" x14ac:dyDescent="0.15">
      <c r="B45" s="1186"/>
      <c r="C45" s="1187"/>
      <c r="D45" s="106"/>
      <c r="E45" s="1190" t="s">
        <v>35</v>
      </c>
      <c r="F45" s="1190"/>
      <c r="G45" s="1190"/>
      <c r="H45" s="1191"/>
      <c r="I45" s="358" t="s">
        <v>488</v>
      </c>
      <c r="J45" s="359" t="s">
        <v>488</v>
      </c>
      <c r="K45" s="359" t="s">
        <v>488</v>
      </c>
      <c r="L45" s="359" t="s">
        <v>488</v>
      </c>
      <c r="M45" s="360" t="s">
        <v>488</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4077</v>
      </c>
      <c r="J50" s="359">
        <v>3648</v>
      </c>
      <c r="K50" s="359">
        <v>3954</v>
      </c>
      <c r="L50" s="359">
        <v>4540</v>
      </c>
      <c r="M50" s="360">
        <v>4795</v>
      </c>
    </row>
    <row r="51" spans="2:13" ht="27.75" customHeight="1" x14ac:dyDescent="0.15">
      <c r="B51" s="1186"/>
      <c r="C51" s="1187"/>
      <c r="D51" s="106"/>
      <c r="E51" s="1190" t="s">
        <v>42</v>
      </c>
      <c r="F51" s="1190"/>
      <c r="G51" s="1190"/>
      <c r="H51" s="1191"/>
      <c r="I51" s="358" t="s">
        <v>488</v>
      </c>
      <c r="J51" s="359" t="s">
        <v>488</v>
      </c>
      <c r="K51" s="359" t="s">
        <v>488</v>
      </c>
      <c r="L51" s="359" t="s">
        <v>488</v>
      </c>
      <c r="M51" s="360" t="s">
        <v>488</v>
      </c>
    </row>
    <row r="52" spans="2:13" ht="27.75" customHeight="1" x14ac:dyDescent="0.15">
      <c r="B52" s="1188"/>
      <c r="C52" s="1189"/>
      <c r="D52" s="106"/>
      <c r="E52" s="1190" t="s">
        <v>43</v>
      </c>
      <c r="F52" s="1190"/>
      <c r="G52" s="1190"/>
      <c r="H52" s="1191"/>
      <c r="I52" s="358">
        <v>3579</v>
      </c>
      <c r="J52" s="359">
        <v>3422</v>
      </c>
      <c r="K52" s="359">
        <v>3278</v>
      </c>
      <c r="L52" s="359">
        <v>3194</v>
      </c>
      <c r="M52" s="360">
        <v>3016</v>
      </c>
    </row>
    <row r="53" spans="2:13" ht="27.75" customHeight="1" thickBot="1" x14ac:dyDescent="0.2">
      <c r="B53" s="1192" t="s">
        <v>19</v>
      </c>
      <c r="C53" s="1193"/>
      <c r="D53" s="110"/>
      <c r="E53" s="1194" t="s">
        <v>44</v>
      </c>
      <c r="F53" s="1194"/>
      <c r="G53" s="1194"/>
      <c r="H53" s="1195"/>
      <c r="I53" s="361">
        <v>-3217</v>
      </c>
      <c r="J53" s="362">
        <v>-2735</v>
      </c>
      <c r="K53" s="362">
        <v>-2996</v>
      </c>
      <c r="L53" s="362">
        <v>-3614</v>
      </c>
      <c r="M53" s="363">
        <v>-3800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ugTQXawEmvFZniQZbjObB1Ckj9j6/I1xTpwvUY2hnWAo47wEJHKELMStxihUx7ReQCOJY5r3P9a/gUI8TcL+w==" saltValue="idfEZb3IIudPZ8S6QMq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2266</v>
      </c>
      <c r="G55" s="122">
        <v>2404</v>
      </c>
      <c r="H55" s="123">
        <v>2410</v>
      </c>
    </row>
    <row r="56" spans="2:8" ht="52.5" customHeight="1" x14ac:dyDescent="0.15">
      <c r="B56" s="124"/>
      <c r="C56" s="1213" t="s">
        <v>47</v>
      </c>
      <c r="D56" s="1213"/>
      <c r="E56" s="1214"/>
      <c r="F56" s="125">
        <v>625</v>
      </c>
      <c r="G56" s="125">
        <v>980</v>
      </c>
      <c r="H56" s="126">
        <v>1180</v>
      </c>
    </row>
    <row r="57" spans="2:8" ht="53.25" customHeight="1" x14ac:dyDescent="0.15">
      <c r="B57" s="124"/>
      <c r="C57" s="1215" t="s">
        <v>48</v>
      </c>
      <c r="D57" s="1215"/>
      <c r="E57" s="1216"/>
      <c r="F57" s="127">
        <v>752</v>
      </c>
      <c r="G57" s="127">
        <v>826</v>
      </c>
      <c r="H57" s="128">
        <v>863</v>
      </c>
    </row>
    <row r="58" spans="2:8" ht="45.75" customHeight="1" x14ac:dyDescent="0.15">
      <c r="B58" s="129"/>
      <c r="C58" s="1203" t="s">
        <v>566</v>
      </c>
      <c r="D58" s="1204"/>
      <c r="E58" s="1205"/>
      <c r="F58" s="130">
        <v>311</v>
      </c>
      <c r="G58" s="130">
        <v>391</v>
      </c>
      <c r="H58" s="131">
        <v>432</v>
      </c>
    </row>
    <row r="59" spans="2:8" ht="45.75" customHeight="1" x14ac:dyDescent="0.15">
      <c r="B59" s="129"/>
      <c r="C59" s="1203" t="s">
        <v>567</v>
      </c>
      <c r="D59" s="1204"/>
      <c r="E59" s="1205"/>
      <c r="F59" s="130">
        <v>314</v>
      </c>
      <c r="G59" s="130">
        <v>314</v>
      </c>
      <c r="H59" s="131">
        <v>315</v>
      </c>
    </row>
    <row r="60" spans="2:8" ht="45.75" customHeight="1" x14ac:dyDescent="0.15">
      <c r="B60" s="129"/>
      <c r="C60" s="1203" t="s">
        <v>568</v>
      </c>
      <c r="D60" s="1204"/>
      <c r="E60" s="1205"/>
      <c r="F60" s="130">
        <v>66</v>
      </c>
      <c r="G60" s="130">
        <v>66</v>
      </c>
      <c r="H60" s="131">
        <v>66</v>
      </c>
    </row>
    <row r="61" spans="2:8" ht="45.75" customHeight="1" x14ac:dyDescent="0.15">
      <c r="B61" s="129"/>
      <c r="C61" s="1203" t="s">
        <v>569</v>
      </c>
      <c r="D61" s="1204"/>
      <c r="E61" s="1205"/>
      <c r="F61" s="130">
        <v>32</v>
      </c>
      <c r="G61" s="130">
        <v>32</v>
      </c>
      <c r="H61" s="131">
        <v>32</v>
      </c>
    </row>
    <row r="62" spans="2:8" ht="45.75" customHeight="1" thickBot="1" x14ac:dyDescent="0.2">
      <c r="B62" s="132"/>
      <c r="C62" s="1206" t="s">
        <v>570</v>
      </c>
      <c r="D62" s="1207"/>
      <c r="E62" s="1208"/>
      <c r="F62" s="133">
        <v>7</v>
      </c>
      <c r="G62" s="133">
        <v>7</v>
      </c>
      <c r="H62" s="134">
        <v>7</v>
      </c>
    </row>
    <row r="63" spans="2:8" ht="52.5" customHeight="1" thickBot="1" x14ac:dyDescent="0.2">
      <c r="B63" s="135"/>
      <c r="C63" s="1209" t="s">
        <v>49</v>
      </c>
      <c r="D63" s="1209"/>
      <c r="E63" s="1210"/>
      <c r="F63" s="136">
        <v>3643</v>
      </c>
      <c r="G63" s="136">
        <v>4210</v>
      </c>
      <c r="H63" s="137">
        <v>4454</v>
      </c>
    </row>
    <row r="64" spans="2:8" x14ac:dyDescent="0.15"/>
  </sheetData>
  <sheetProtection algorithmName="SHA-512" hashValue="DNaxE/bSsGFRjD93tXZklKTo9PC/Jf99x+I37WJvrQb8JNnJG3u/3shw1zTpAU1y50nOkOZ214nko92TVkn5gw==" saltValue="5tPOmiZnYCQhdO+rVJyu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38932</v>
      </c>
      <c r="E3" s="156"/>
      <c r="F3" s="157">
        <v>126262</v>
      </c>
      <c r="G3" s="158"/>
      <c r="H3" s="159"/>
    </row>
    <row r="4" spans="1:8" x14ac:dyDescent="0.15">
      <c r="A4" s="160"/>
      <c r="B4" s="161"/>
      <c r="C4" s="162"/>
      <c r="D4" s="163">
        <v>14314</v>
      </c>
      <c r="E4" s="164"/>
      <c r="F4" s="165">
        <v>56769</v>
      </c>
      <c r="G4" s="166"/>
      <c r="H4" s="167"/>
    </row>
    <row r="5" spans="1:8" x14ac:dyDescent="0.15">
      <c r="A5" s="148" t="s">
        <v>521</v>
      </c>
      <c r="B5" s="153"/>
      <c r="C5" s="154"/>
      <c r="D5" s="155">
        <v>70614</v>
      </c>
      <c r="E5" s="156"/>
      <c r="F5" s="157">
        <v>126525</v>
      </c>
      <c r="G5" s="158"/>
      <c r="H5" s="159"/>
    </row>
    <row r="6" spans="1:8" x14ac:dyDescent="0.15">
      <c r="A6" s="160"/>
      <c r="B6" s="161"/>
      <c r="C6" s="162"/>
      <c r="D6" s="163">
        <v>21861</v>
      </c>
      <c r="E6" s="164"/>
      <c r="F6" s="165">
        <v>67052</v>
      </c>
      <c r="G6" s="166"/>
      <c r="H6" s="167"/>
    </row>
    <row r="7" spans="1:8" x14ac:dyDescent="0.15">
      <c r="A7" s="148" t="s">
        <v>522</v>
      </c>
      <c r="B7" s="153"/>
      <c r="C7" s="154"/>
      <c r="D7" s="155">
        <v>38287</v>
      </c>
      <c r="E7" s="156"/>
      <c r="F7" s="157">
        <v>122054</v>
      </c>
      <c r="G7" s="158"/>
      <c r="H7" s="159"/>
    </row>
    <row r="8" spans="1:8" x14ac:dyDescent="0.15">
      <c r="A8" s="160"/>
      <c r="B8" s="161"/>
      <c r="C8" s="162"/>
      <c r="D8" s="163">
        <v>10994</v>
      </c>
      <c r="E8" s="164"/>
      <c r="F8" s="165">
        <v>68298</v>
      </c>
      <c r="G8" s="166"/>
      <c r="H8" s="167"/>
    </row>
    <row r="9" spans="1:8" x14ac:dyDescent="0.15">
      <c r="A9" s="148" t="s">
        <v>523</v>
      </c>
      <c r="B9" s="153"/>
      <c r="C9" s="154"/>
      <c r="D9" s="155">
        <v>56227</v>
      </c>
      <c r="E9" s="156"/>
      <c r="F9" s="157">
        <v>111644</v>
      </c>
      <c r="G9" s="158"/>
      <c r="H9" s="159"/>
    </row>
    <row r="10" spans="1:8" x14ac:dyDescent="0.15">
      <c r="A10" s="160"/>
      <c r="B10" s="161"/>
      <c r="C10" s="162"/>
      <c r="D10" s="163">
        <v>27291</v>
      </c>
      <c r="E10" s="164"/>
      <c r="F10" s="165">
        <v>66606</v>
      </c>
      <c r="G10" s="166"/>
      <c r="H10" s="167"/>
    </row>
    <row r="11" spans="1:8" x14ac:dyDescent="0.15">
      <c r="A11" s="148" t="s">
        <v>524</v>
      </c>
      <c r="B11" s="153"/>
      <c r="C11" s="154"/>
      <c r="D11" s="155">
        <v>36785</v>
      </c>
      <c r="E11" s="156"/>
      <c r="F11" s="157">
        <v>127917</v>
      </c>
      <c r="G11" s="158"/>
      <c r="H11" s="159"/>
    </row>
    <row r="12" spans="1:8" x14ac:dyDescent="0.15">
      <c r="A12" s="160"/>
      <c r="B12" s="161"/>
      <c r="C12" s="168"/>
      <c r="D12" s="163">
        <v>25948</v>
      </c>
      <c r="E12" s="164"/>
      <c r="F12" s="165">
        <v>69746</v>
      </c>
      <c r="G12" s="166"/>
      <c r="H12" s="167"/>
    </row>
    <row r="13" spans="1:8" x14ac:dyDescent="0.15">
      <c r="A13" s="148"/>
      <c r="B13" s="153"/>
      <c r="C13" s="169"/>
      <c r="D13" s="170">
        <v>48169</v>
      </c>
      <c r="E13" s="171"/>
      <c r="F13" s="172">
        <v>122880</v>
      </c>
      <c r="G13" s="173"/>
      <c r="H13" s="159"/>
    </row>
    <row r="14" spans="1:8" x14ac:dyDescent="0.15">
      <c r="A14" s="160"/>
      <c r="B14" s="161"/>
      <c r="C14" s="162"/>
      <c r="D14" s="163">
        <v>20082</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6.1</v>
      </c>
      <c r="C19" s="174">
        <f>ROUND(VALUE(SUBSTITUTE(実質収支比率等に係る経年分析!G$48,"▲","-")),2)</f>
        <v>4.87</v>
      </c>
      <c r="D19" s="174">
        <f>ROUND(VALUE(SUBSTITUTE(実質収支比率等に係る経年分析!H$48,"▲","-")),2)</f>
        <v>11.6</v>
      </c>
      <c r="E19" s="174">
        <f>ROUND(VALUE(SUBSTITUTE(実質収支比率等に係る経年分析!I$48,"▲","-")),2)</f>
        <v>7.9</v>
      </c>
      <c r="F19" s="174">
        <f>ROUND(VALUE(SUBSTITUTE(実質収支比率等に係る経年分析!J$48,"▲","-")),2)</f>
        <v>7.43</v>
      </c>
    </row>
    <row r="20" spans="1:11" x14ac:dyDescent="0.15">
      <c r="A20" s="174" t="s">
        <v>53</v>
      </c>
      <c r="B20" s="174">
        <f>ROUND(VALUE(SUBSTITUTE(実質収支比率等に係る経年分析!F$47,"▲","-")),2)</f>
        <v>127.05</v>
      </c>
      <c r="C20" s="174">
        <f>ROUND(VALUE(SUBSTITUTE(実質収支比率等に係る経年分析!G$47,"▲","-")),2)</f>
        <v>92.85</v>
      </c>
      <c r="D20" s="174">
        <f>ROUND(VALUE(SUBSTITUTE(実質収支比率等に係る経年分析!H$47,"▲","-")),2)</f>
        <v>96.54</v>
      </c>
      <c r="E20" s="174">
        <f>ROUND(VALUE(SUBSTITUTE(実質収支比率等に係る経年分析!I$47,"▲","-")),2)</f>
        <v>103.76</v>
      </c>
      <c r="F20" s="174">
        <f>ROUND(VALUE(SUBSTITUTE(実質収支比率等に係る経年分析!J$47,"▲","-")),2)</f>
        <v>101.71</v>
      </c>
    </row>
    <row r="21" spans="1:11" x14ac:dyDescent="0.15">
      <c r="A21" s="174" t="s">
        <v>54</v>
      </c>
      <c r="B21" s="174">
        <f>IF(ISNUMBER(VALUE(SUBSTITUTE(実質収支比率等に係る経年分析!F$49,"▲","-"))),ROUND(VALUE(SUBSTITUTE(実質収支比率等に係る経年分析!F$49,"▲","-")),2),NA())</f>
        <v>16.21</v>
      </c>
      <c r="C21" s="174">
        <f>IF(ISNUMBER(VALUE(SUBSTITUTE(実質収支比率等に係る経年分析!G$49,"▲","-"))),ROUND(VALUE(SUBSTITUTE(実質収支比率等に係る経年分析!G$49,"▲","-")),2),NA())</f>
        <v>-20.58</v>
      </c>
      <c r="D21" s="174">
        <f>IF(ISNUMBER(VALUE(SUBSTITUTE(実質収支比率等に係る経年分析!H$49,"▲","-"))),ROUND(VALUE(SUBSTITUTE(実質収支比率等に係る経年分析!H$49,"▲","-")),2),NA())</f>
        <v>6.89</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4.8600000000000003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277</v>
      </c>
      <c r="E42" s="176"/>
      <c r="F42" s="176"/>
      <c r="G42" s="176">
        <f>'実質公債費比率（分子）の構造'!L$52</f>
        <v>295</v>
      </c>
      <c r="H42" s="176"/>
      <c r="I42" s="176"/>
      <c r="J42" s="176">
        <f>'実質公債費比率（分子）の構造'!M$52</f>
        <v>291</v>
      </c>
      <c r="K42" s="176"/>
      <c r="L42" s="176"/>
      <c r="M42" s="176">
        <f>'実質公債費比率（分子）の構造'!N$52</f>
        <v>306</v>
      </c>
      <c r="N42" s="176"/>
      <c r="O42" s="176"/>
      <c r="P42" s="176">
        <f>'実質公債費比率（分子）の構造'!O$52</f>
        <v>301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10</v>
      </c>
      <c r="F45" s="176"/>
      <c r="G45" s="176"/>
      <c r="H45" s="176">
        <f>'実質公債費比率（分子）の構造'!M$49</f>
        <v>11</v>
      </c>
      <c r="I45" s="176"/>
      <c r="J45" s="176"/>
      <c r="K45" s="176">
        <f>'実質公債費比率（分子）の構造'!N$49</f>
        <v>26</v>
      </c>
      <c r="L45" s="176"/>
      <c r="M45" s="176"/>
      <c r="N45" s="176">
        <f>'実質公債費比率（分子）の構造'!O$49</f>
        <v>38</v>
      </c>
      <c r="O45" s="176"/>
      <c r="P45" s="176"/>
    </row>
    <row r="46" spans="1:16" x14ac:dyDescent="0.15">
      <c r="A46" s="176" t="s">
        <v>64</v>
      </c>
      <c r="B46" s="176">
        <f>'実質公債費比率（分子）の構造'!K$48</f>
        <v>181</v>
      </c>
      <c r="C46" s="176"/>
      <c r="D46" s="176"/>
      <c r="E46" s="176">
        <f>'実質公債費比率（分子）の構造'!L$48</f>
        <v>170</v>
      </c>
      <c r="F46" s="176"/>
      <c r="G46" s="176"/>
      <c r="H46" s="176">
        <f>'実質公債費比率（分子）の構造'!M$48</f>
        <v>154</v>
      </c>
      <c r="I46" s="176"/>
      <c r="J46" s="176"/>
      <c r="K46" s="176">
        <f>'実質公債費比率（分子）の構造'!N$48</f>
        <v>130</v>
      </c>
      <c r="L46" s="176"/>
      <c r="M46" s="176"/>
      <c r="N46" s="176">
        <f>'実質公債費比率（分子）の構造'!O$48</f>
        <v>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178</v>
      </c>
      <c r="C49" s="176"/>
      <c r="D49" s="176"/>
      <c r="E49" s="176">
        <f>'実質公債費比率（分子）の構造'!L$45</f>
        <v>219</v>
      </c>
      <c r="F49" s="176"/>
      <c r="G49" s="176"/>
      <c r="H49" s="176">
        <f>'実質公債費比率（分子）の構造'!M$45</f>
        <v>231</v>
      </c>
      <c r="I49" s="176"/>
      <c r="J49" s="176"/>
      <c r="K49" s="176">
        <f>'実質公債費比率（分子）の構造'!N$45</f>
        <v>244</v>
      </c>
      <c r="L49" s="176"/>
      <c r="M49" s="176"/>
      <c r="N49" s="176">
        <f>'実質公債費比率（分子）の構造'!O$45</f>
        <v>252</v>
      </c>
      <c r="O49" s="176"/>
      <c r="P49" s="176"/>
    </row>
    <row r="50" spans="1:16" x14ac:dyDescent="0.15">
      <c r="A50" s="176" t="s">
        <v>67</v>
      </c>
      <c r="B50" s="176" t="e">
        <f>NA()</f>
        <v>#N/A</v>
      </c>
      <c r="C50" s="176">
        <f>IF(ISNUMBER('実質公債費比率（分子）の構造'!K$53),'実質公債費比率（分子）の構造'!K$53,NA())</f>
        <v>83</v>
      </c>
      <c r="D50" s="176" t="e">
        <f>NA()</f>
        <v>#N/A</v>
      </c>
      <c r="E50" s="176" t="e">
        <f>NA()</f>
        <v>#N/A</v>
      </c>
      <c r="F50" s="176">
        <f>IF(ISNUMBER('実質公債費比率（分子）の構造'!L$53),'実質公債費比率（分子）の構造'!L$53,NA())</f>
        <v>104</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94</v>
      </c>
      <c r="M50" s="176" t="e">
        <f>NA()</f>
        <v>#N/A</v>
      </c>
      <c r="N50" s="176" t="e">
        <f>NA()</f>
        <v>#N/A</v>
      </c>
      <c r="O50" s="176">
        <f>IF(ISNUMBER('実質公債費比率（分子）の構造'!O$53),'実質公債費比率（分子）の構造'!O$53,NA())</f>
        <v>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3579</v>
      </c>
      <c r="E56" s="175"/>
      <c r="F56" s="175"/>
      <c r="G56" s="175">
        <f>'将来負担比率（分子）の構造'!J$52</f>
        <v>3422</v>
      </c>
      <c r="H56" s="175"/>
      <c r="I56" s="175"/>
      <c r="J56" s="175">
        <f>'将来負担比率（分子）の構造'!K$52</f>
        <v>3278</v>
      </c>
      <c r="K56" s="175"/>
      <c r="L56" s="175"/>
      <c r="M56" s="175">
        <f>'将来負担比率（分子）の構造'!L$52</f>
        <v>3194</v>
      </c>
      <c r="N56" s="175"/>
      <c r="O56" s="175"/>
      <c r="P56" s="175">
        <f>'将来負担比率（分子）の構造'!M$52</f>
        <v>3016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4077</v>
      </c>
      <c r="E58" s="175"/>
      <c r="F58" s="175"/>
      <c r="G58" s="175">
        <f>'将来負担比率（分子）の構造'!J$50</f>
        <v>3648</v>
      </c>
      <c r="H58" s="175"/>
      <c r="I58" s="175"/>
      <c r="J58" s="175">
        <f>'将来負担比率（分子）の構造'!K$50</f>
        <v>3954</v>
      </c>
      <c r="K58" s="175"/>
      <c r="L58" s="175"/>
      <c r="M58" s="175">
        <f>'将来負担比率（分子）の構造'!L$50</f>
        <v>4540</v>
      </c>
      <c r="N58" s="175"/>
      <c r="O58" s="175"/>
      <c r="P58" s="175">
        <f>'将来負担比率（分子）の構造'!M$50</f>
        <v>4795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455</v>
      </c>
      <c r="C63" s="175"/>
      <c r="D63" s="175"/>
      <c r="E63" s="175">
        <f>'将来負担比率（分子）の構造'!J$44</f>
        <v>452</v>
      </c>
      <c r="F63" s="175"/>
      <c r="G63" s="175"/>
      <c r="H63" s="175">
        <f>'将来負担比率（分子）の構造'!K$44</f>
        <v>441</v>
      </c>
      <c r="I63" s="175"/>
      <c r="J63" s="175"/>
      <c r="K63" s="175">
        <f>'将来負担比率（分子）の構造'!L$44</f>
        <v>403</v>
      </c>
      <c r="L63" s="175"/>
      <c r="M63" s="175"/>
      <c r="N63" s="175">
        <f>'将来負担比率（分子）の構造'!M$44</f>
        <v>365</v>
      </c>
      <c r="O63" s="175"/>
      <c r="P63" s="175"/>
    </row>
    <row r="64" spans="1:16" x14ac:dyDescent="0.15">
      <c r="A64" s="175" t="s">
        <v>33</v>
      </c>
      <c r="B64" s="175">
        <f>'将来負担比率（分子）の構造'!I$43</f>
        <v>749</v>
      </c>
      <c r="C64" s="175"/>
      <c r="D64" s="175"/>
      <c r="E64" s="175">
        <f>'将来負担比率（分子）の構造'!J$43</f>
        <v>618</v>
      </c>
      <c r="F64" s="175"/>
      <c r="G64" s="175"/>
      <c r="H64" s="175">
        <f>'将来負担比率（分子）の構造'!K$43</f>
        <v>506</v>
      </c>
      <c r="I64" s="175"/>
      <c r="J64" s="175"/>
      <c r="K64" s="175">
        <f>'将来負担比率（分子）の構造'!L$43</f>
        <v>395</v>
      </c>
      <c r="L64" s="175"/>
      <c r="M64" s="175"/>
      <c r="N64" s="175">
        <f>'将来負担比率（分子）の構造'!M$43</f>
        <v>418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3235</v>
      </c>
      <c r="C66" s="175"/>
      <c r="D66" s="175"/>
      <c r="E66" s="175">
        <f>'将来負担比率（分子）の構造'!J$41</f>
        <v>3265</v>
      </c>
      <c r="F66" s="175"/>
      <c r="G66" s="175"/>
      <c r="H66" s="175">
        <f>'将来負担比率（分子）の構造'!K$41</f>
        <v>3289</v>
      </c>
      <c r="I66" s="175"/>
      <c r="J66" s="175"/>
      <c r="K66" s="175">
        <f>'将来負担比率（分子）の構造'!L$41</f>
        <v>3322</v>
      </c>
      <c r="L66" s="175"/>
      <c r="M66" s="175"/>
      <c r="N66" s="175">
        <f>'将来負担比率（分子）の構造'!M$41</f>
        <v>3227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2266</v>
      </c>
      <c r="C72" s="179">
        <f>基金残高に係る経年分析!G55</f>
        <v>2404</v>
      </c>
      <c r="D72" s="179">
        <f>基金残高に係る経年分析!H55</f>
        <v>2410</v>
      </c>
    </row>
    <row r="73" spans="1:16" x14ac:dyDescent="0.15">
      <c r="A73" s="178" t="s">
        <v>74</v>
      </c>
      <c r="B73" s="179">
        <f>基金残高に係る経年分析!F56</f>
        <v>625</v>
      </c>
      <c r="C73" s="179">
        <f>基金残高に係る経年分析!G56</f>
        <v>980</v>
      </c>
      <c r="D73" s="179">
        <f>基金残高に係る経年分析!H56</f>
        <v>1180</v>
      </c>
    </row>
    <row r="74" spans="1:16" x14ac:dyDescent="0.15">
      <c r="A74" s="178" t="s">
        <v>75</v>
      </c>
      <c r="B74" s="179">
        <f>基金残高に係る経年分析!F57</f>
        <v>752</v>
      </c>
      <c r="C74" s="179">
        <f>基金残高に係る経年分析!G57</f>
        <v>826</v>
      </c>
      <c r="D74" s="179">
        <f>基金残高に係る経年分析!H57</f>
        <v>863</v>
      </c>
    </row>
  </sheetData>
  <sheetProtection algorithmName="SHA-512" hashValue="Xw2YVuSC3rxFfaoeY+eksUETyJFq5gBZJd50OKjGsuAzORYbj+jy1Wnx/96QxAY00Xo7r2HwQwMzb3H2gVcJPA==" saltValue="sqpjG3VHlFZEHAt9vdH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1150188</v>
      </c>
      <c r="S5" s="674"/>
      <c r="T5" s="674"/>
      <c r="U5" s="674"/>
      <c r="V5" s="674"/>
      <c r="W5" s="674"/>
      <c r="X5" s="674"/>
      <c r="Y5" s="702"/>
      <c r="Z5" s="715">
        <v>33.299999999999997</v>
      </c>
      <c r="AA5" s="715"/>
      <c r="AB5" s="715"/>
      <c r="AC5" s="715"/>
      <c r="AD5" s="716">
        <v>1150188</v>
      </c>
      <c r="AE5" s="716"/>
      <c r="AF5" s="716"/>
      <c r="AG5" s="716"/>
      <c r="AH5" s="716"/>
      <c r="AI5" s="716"/>
      <c r="AJ5" s="716"/>
      <c r="AK5" s="716"/>
      <c r="AL5" s="703">
        <v>47.3</v>
      </c>
      <c r="AM5" s="685"/>
      <c r="AN5" s="685"/>
      <c r="AO5" s="704"/>
      <c r="AP5" s="676" t="s">
        <v>216</v>
      </c>
      <c r="AQ5" s="677"/>
      <c r="AR5" s="677"/>
      <c r="AS5" s="677"/>
      <c r="AT5" s="677"/>
      <c r="AU5" s="677"/>
      <c r="AV5" s="677"/>
      <c r="AW5" s="677"/>
      <c r="AX5" s="677"/>
      <c r="AY5" s="677"/>
      <c r="AZ5" s="677"/>
      <c r="BA5" s="677"/>
      <c r="BB5" s="677"/>
      <c r="BC5" s="677"/>
      <c r="BD5" s="677"/>
      <c r="BE5" s="677"/>
      <c r="BF5" s="678"/>
      <c r="BG5" s="621">
        <v>1147466</v>
      </c>
      <c r="BH5" s="622"/>
      <c r="BI5" s="622"/>
      <c r="BJ5" s="622"/>
      <c r="BK5" s="622"/>
      <c r="BL5" s="622"/>
      <c r="BM5" s="622"/>
      <c r="BN5" s="623"/>
      <c r="BO5" s="659">
        <v>99.8</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33903</v>
      </c>
      <c r="S6" s="622"/>
      <c r="T6" s="622"/>
      <c r="U6" s="622"/>
      <c r="V6" s="622"/>
      <c r="W6" s="622"/>
      <c r="X6" s="622"/>
      <c r="Y6" s="623"/>
      <c r="Z6" s="659">
        <v>1</v>
      </c>
      <c r="AA6" s="659"/>
      <c r="AB6" s="659"/>
      <c r="AC6" s="659"/>
      <c r="AD6" s="660">
        <v>33903</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1147466</v>
      </c>
      <c r="BH6" s="622"/>
      <c r="BI6" s="622"/>
      <c r="BJ6" s="622"/>
      <c r="BK6" s="622"/>
      <c r="BL6" s="622"/>
      <c r="BM6" s="622"/>
      <c r="BN6" s="623"/>
      <c r="BO6" s="659">
        <v>99.8</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53544</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53544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301</v>
      </c>
      <c r="S7" s="622"/>
      <c r="T7" s="622"/>
      <c r="U7" s="622"/>
      <c r="V7" s="622"/>
      <c r="W7" s="622"/>
      <c r="X7" s="622"/>
      <c r="Y7" s="623"/>
      <c r="Z7" s="659">
        <v>0</v>
      </c>
      <c r="AA7" s="659"/>
      <c r="AB7" s="659"/>
      <c r="AC7" s="659"/>
      <c r="AD7" s="660">
        <v>301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354512</v>
      </c>
      <c r="BH7" s="622"/>
      <c r="BI7" s="622"/>
      <c r="BJ7" s="622"/>
      <c r="BK7" s="622"/>
      <c r="BL7" s="622"/>
      <c r="BM7" s="622"/>
      <c r="BN7" s="623"/>
      <c r="BO7" s="659">
        <v>30.8</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778854</v>
      </c>
      <c r="CS7" s="622"/>
      <c r="CT7" s="622"/>
      <c r="CU7" s="622"/>
      <c r="CV7" s="622"/>
      <c r="CW7" s="622"/>
      <c r="CX7" s="622"/>
      <c r="CY7" s="623"/>
      <c r="CZ7" s="659">
        <v>23.8</v>
      </c>
      <c r="DA7" s="659"/>
      <c r="DB7" s="659"/>
      <c r="DC7" s="659"/>
      <c r="DD7" s="627" t="s">
        <v>122</v>
      </c>
      <c r="DE7" s="622"/>
      <c r="DF7" s="622"/>
      <c r="DG7" s="622"/>
      <c r="DH7" s="622"/>
      <c r="DI7" s="622"/>
      <c r="DJ7" s="622"/>
      <c r="DK7" s="622"/>
      <c r="DL7" s="622"/>
      <c r="DM7" s="622"/>
      <c r="DN7" s="622"/>
      <c r="DO7" s="622"/>
      <c r="DP7" s="623"/>
      <c r="DQ7" s="627">
        <v>627543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6047</v>
      </c>
      <c r="S8" s="622"/>
      <c r="T8" s="622"/>
      <c r="U8" s="622"/>
      <c r="V8" s="622"/>
      <c r="W8" s="622"/>
      <c r="X8" s="622"/>
      <c r="Y8" s="623"/>
      <c r="Z8" s="659">
        <v>0.2</v>
      </c>
      <c r="AA8" s="659"/>
      <c r="AB8" s="659"/>
      <c r="AC8" s="659"/>
      <c r="AD8" s="660">
        <v>6047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12043</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838513</v>
      </c>
      <c r="CS8" s="622"/>
      <c r="CT8" s="622"/>
      <c r="CU8" s="622"/>
      <c r="CV8" s="622"/>
      <c r="CW8" s="622"/>
      <c r="CX8" s="622"/>
      <c r="CY8" s="623"/>
      <c r="CZ8" s="659">
        <v>25.7</v>
      </c>
      <c r="DA8" s="659"/>
      <c r="DB8" s="659"/>
      <c r="DC8" s="659"/>
      <c r="DD8" s="627" t="s">
        <v>122</v>
      </c>
      <c r="DE8" s="622"/>
      <c r="DF8" s="622"/>
      <c r="DG8" s="622"/>
      <c r="DH8" s="622"/>
      <c r="DI8" s="622"/>
      <c r="DJ8" s="622"/>
      <c r="DK8" s="622"/>
      <c r="DL8" s="622"/>
      <c r="DM8" s="622"/>
      <c r="DN8" s="622"/>
      <c r="DO8" s="622"/>
      <c r="DP8" s="623"/>
      <c r="DQ8" s="627">
        <v>564231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6614</v>
      </c>
      <c r="S9" s="622"/>
      <c r="T9" s="622"/>
      <c r="U9" s="622"/>
      <c r="V9" s="622"/>
      <c r="W9" s="622"/>
      <c r="X9" s="622"/>
      <c r="Y9" s="623"/>
      <c r="Z9" s="659">
        <v>0.2</v>
      </c>
      <c r="AA9" s="659"/>
      <c r="AB9" s="659"/>
      <c r="AC9" s="659"/>
      <c r="AD9" s="660">
        <v>6614</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282493</v>
      </c>
      <c r="BH9" s="622"/>
      <c r="BI9" s="622"/>
      <c r="BJ9" s="622"/>
      <c r="BK9" s="622"/>
      <c r="BL9" s="622"/>
      <c r="BM9" s="622"/>
      <c r="BN9" s="623"/>
      <c r="BO9" s="659">
        <v>24.6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297455</v>
      </c>
      <c r="CS9" s="622"/>
      <c r="CT9" s="622"/>
      <c r="CU9" s="622"/>
      <c r="CV9" s="622"/>
      <c r="CW9" s="622"/>
      <c r="CX9" s="622"/>
      <c r="CY9" s="623"/>
      <c r="CZ9" s="659">
        <v>9.1</v>
      </c>
      <c r="DA9" s="659"/>
      <c r="DB9" s="659"/>
      <c r="DC9" s="659"/>
      <c r="DD9" s="627">
        <v>1461</v>
      </c>
      <c r="DE9" s="622"/>
      <c r="DF9" s="622"/>
      <c r="DG9" s="622"/>
      <c r="DH9" s="622"/>
      <c r="DI9" s="622"/>
      <c r="DJ9" s="622"/>
      <c r="DK9" s="622"/>
      <c r="DL9" s="622"/>
      <c r="DM9" s="622"/>
      <c r="DN9" s="622"/>
      <c r="DO9" s="622"/>
      <c r="DP9" s="623"/>
      <c r="DQ9" s="627">
        <v>218375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23107</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158395</v>
      </c>
      <c r="S11" s="622"/>
      <c r="T11" s="622"/>
      <c r="U11" s="622"/>
      <c r="V11" s="622"/>
      <c r="W11" s="622"/>
      <c r="X11" s="622"/>
      <c r="Y11" s="623"/>
      <c r="Z11" s="624">
        <v>4.5999999999999996</v>
      </c>
      <c r="AA11" s="625"/>
      <c r="AB11" s="625"/>
      <c r="AC11" s="626"/>
      <c r="AD11" s="627">
        <v>158395</v>
      </c>
      <c r="AE11" s="622"/>
      <c r="AF11" s="622"/>
      <c r="AG11" s="622"/>
      <c r="AH11" s="622"/>
      <c r="AI11" s="622"/>
      <c r="AJ11" s="622"/>
      <c r="AK11" s="623"/>
      <c r="AL11" s="624">
        <v>6.5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36869</v>
      </c>
      <c r="BH11" s="622"/>
      <c r="BI11" s="622"/>
      <c r="BJ11" s="622"/>
      <c r="BK11" s="622"/>
      <c r="BL11" s="622"/>
      <c r="BM11" s="622"/>
      <c r="BN11" s="623"/>
      <c r="BO11" s="659">
        <v>3.2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206132</v>
      </c>
      <c r="CS11" s="622"/>
      <c r="CT11" s="622"/>
      <c r="CU11" s="622"/>
      <c r="CV11" s="622"/>
      <c r="CW11" s="622"/>
      <c r="CX11" s="622"/>
      <c r="CY11" s="623"/>
      <c r="CZ11" s="659">
        <v>6.3</v>
      </c>
      <c r="DA11" s="659"/>
      <c r="DB11" s="659"/>
      <c r="DC11" s="659"/>
      <c r="DD11" s="627">
        <v>36018</v>
      </c>
      <c r="DE11" s="622"/>
      <c r="DF11" s="622"/>
      <c r="DG11" s="622"/>
      <c r="DH11" s="622"/>
      <c r="DI11" s="622"/>
      <c r="DJ11" s="622"/>
      <c r="DK11" s="622"/>
      <c r="DL11" s="622"/>
      <c r="DM11" s="622"/>
      <c r="DN11" s="622"/>
      <c r="DO11" s="622"/>
      <c r="DP11" s="623"/>
      <c r="DQ11" s="627">
        <v>127617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731664</v>
      </c>
      <c r="BH12" s="622"/>
      <c r="BI12" s="622"/>
      <c r="BJ12" s="622"/>
      <c r="BK12" s="622"/>
      <c r="BL12" s="622"/>
      <c r="BM12" s="622"/>
      <c r="BN12" s="623"/>
      <c r="BO12" s="659">
        <v>63.6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19256</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9777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712492</v>
      </c>
      <c r="BH13" s="622"/>
      <c r="BI13" s="622"/>
      <c r="BJ13" s="622"/>
      <c r="BK13" s="622"/>
      <c r="BL13" s="622"/>
      <c r="BM13" s="622"/>
      <c r="BN13" s="623"/>
      <c r="BO13" s="659">
        <v>61.9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326078</v>
      </c>
      <c r="CS13" s="622"/>
      <c r="CT13" s="622"/>
      <c r="CU13" s="622"/>
      <c r="CV13" s="622"/>
      <c r="CW13" s="622"/>
      <c r="CX13" s="622"/>
      <c r="CY13" s="623"/>
      <c r="CZ13" s="659">
        <v>10</v>
      </c>
      <c r="DA13" s="659"/>
      <c r="DB13" s="659"/>
      <c r="DC13" s="659"/>
      <c r="DD13" s="627">
        <v>103732</v>
      </c>
      <c r="DE13" s="622"/>
      <c r="DF13" s="622"/>
      <c r="DG13" s="622"/>
      <c r="DH13" s="622"/>
      <c r="DI13" s="622"/>
      <c r="DJ13" s="622"/>
      <c r="DK13" s="622"/>
      <c r="DL13" s="622"/>
      <c r="DM13" s="622"/>
      <c r="DN13" s="622"/>
      <c r="DO13" s="622"/>
      <c r="DP13" s="623"/>
      <c r="DQ13" s="627">
        <v>249003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329</v>
      </c>
      <c r="S14" s="622"/>
      <c r="T14" s="622"/>
      <c r="U14" s="622"/>
      <c r="V14" s="622"/>
      <c r="W14" s="622"/>
      <c r="X14" s="622"/>
      <c r="Y14" s="623"/>
      <c r="Z14" s="659">
        <v>0</v>
      </c>
      <c r="AA14" s="659"/>
      <c r="AB14" s="659"/>
      <c r="AC14" s="659"/>
      <c r="AD14" s="660">
        <v>329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22248</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150587</v>
      </c>
      <c r="CS14" s="622"/>
      <c r="CT14" s="622"/>
      <c r="CU14" s="622"/>
      <c r="CV14" s="622"/>
      <c r="CW14" s="622"/>
      <c r="CX14" s="622"/>
      <c r="CY14" s="623"/>
      <c r="CZ14" s="659">
        <v>4.5999999999999996</v>
      </c>
      <c r="DA14" s="659"/>
      <c r="DB14" s="659"/>
      <c r="DC14" s="659"/>
      <c r="DD14" s="627">
        <v>43230</v>
      </c>
      <c r="DE14" s="622"/>
      <c r="DF14" s="622"/>
      <c r="DG14" s="622"/>
      <c r="DH14" s="622"/>
      <c r="DI14" s="622"/>
      <c r="DJ14" s="622"/>
      <c r="DK14" s="622"/>
      <c r="DL14" s="622"/>
      <c r="DM14" s="622"/>
      <c r="DN14" s="622"/>
      <c r="DO14" s="622"/>
      <c r="DP14" s="623"/>
      <c r="DQ14" s="627">
        <v>104404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39042</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346638</v>
      </c>
      <c r="CS15" s="622"/>
      <c r="CT15" s="622"/>
      <c r="CU15" s="622"/>
      <c r="CV15" s="622"/>
      <c r="CW15" s="622"/>
      <c r="CX15" s="622"/>
      <c r="CY15" s="623"/>
      <c r="CZ15" s="659">
        <v>10.6</v>
      </c>
      <c r="DA15" s="659"/>
      <c r="DB15" s="659"/>
      <c r="DC15" s="659"/>
      <c r="DD15" s="627">
        <v>34028</v>
      </c>
      <c r="DE15" s="622"/>
      <c r="DF15" s="622"/>
      <c r="DG15" s="622"/>
      <c r="DH15" s="622"/>
      <c r="DI15" s="622"/>
      <c r="DJ15" s="622"/>
      <c r="DK15" s="622"/>
      <c r="DL15" s="622"/>
      <c r="DM15" s="622"/>
      <c r="DN15" s="622"/>
      <c r="DO15" s="622"/>
      <c r="DP15" s="623"/>
      <c r="DQ15" s="627">
        <v>329369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5353</v>
      </c>
      <c r="S16" s="622"/>
      <c r="T16" s="622"/>
      <c r="U16" s="622"/>
      <c r="V16" s="622"/>
      <c r="W16" s="622"/>
      <c r="X16" s="622"/>
      <c r="Y16" s="623"/>
      <c r="Z16" s="659">
        <v>0.2</v>
      </c>
      <c r="AA16" s="659"/>
      <c r="AB16" s="659"/>
      <c r="AC16" s="659"/>
      <c r="AD16" s="660">
        <v>5353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20358</v>
      </c>
      <c r="S17" s="622"/>
      <c r="T17" s="622"/>
      <c r="U17" s="622"/>
      <c r="V17" s="622"/>
      <c r="W17" s="622"/>
      <c r="X17" s="622"/>
      <c r="Y17" s="623"/>
      <c r="Z17" s="659">
        <v>0.6</v>
      </c>
      <c r="AA17" s="659"/>
      <c r="AB17" s="659"/>
      <c r="AC17" s="659"/>
      <c r="AD17" s="660">
        <v>20358</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251841</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248994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5289</v>
      </c>
      <c r="S18" s="622"/>
      <c r="T18" s="622"/>
      <c r="U18" s="622"/>
      <c r="V18" s="622"/>
      <c r="W18" s="622"/>
      <c r="X18" s="622"/>
      <c r="Y18" s="623"/>
      <c r="Z18" s="659">
        <v>0.2</v>
      </c>
      <c r="AA18" s="659"/>
      <c r="AB18" s="659"/>
      <c r="AC18" s="659"/>
      <c r="AD18" s="660">
        <v>5289</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4161</v>
      </c>
      <c r="S19" s="622"/>
      <c r="T19" s="622"/>
      <c r="U19" s="622"/>
      <c r="V19" s="622"/>
      <c r="W19" s="622"/>
      <c r="X19" s="622"/>
      <c r="Y19" s="623"/>
      <c r="Z19" s="659">
        <v>0.1</v>
      </c>
      <c r="AA19" s="659"/>
      <c r="AB19" s="659"/>
      <c r="AC19" s="659"/>
      <c r="AD19" s="660">
        <v>4161</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2722</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1128</v>
      </c>
      <c r="S20" s="622"/>
      <c r="T20" s="622"/>
      <c r="U20" s="622"/>
      <c r="V20" s="622"/>
      <c r="W20" s="622"/>
      <c r="X20" s="622"/>
      <c r="Y20" s="623"/>
      <c r="Z20" s="659">
        <v>0</v>
      </c>
      <c r="AA20" s="659"/>
      <c r="AB20" s="659"/>
      <c r="AC20" s="659"/>
      <c r="AD20" s="660">
        <v>1128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2722</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3268898</v>
      </c>
      <c r="CS20" s="622"/>
      <c r="CT20" s="622"/>
      <c r="CU20" s="622"/>
      <c r="CV20" s="622"/>
      <c r="CW20" s="622"/>
      <c r="CX20" s="622"/>
      <c r="CY20" s="623"/>
      <c r="CZ20" s="659">
        <v>100</v>
      </c>
      <c r="DA20" s="659"/>
      <c r="DB20" s="659"/>
      <c r="DC20" s="659"/>
      <c r="DD20" s="627">
        <v>218469</v>
      </c>
      <c r="DE20" s="622"/>
      <c r="DF20" s="622"/>
      <c r="DG20" s="622"/>
      <c r="DH20" s="622"/>
      <c r="DI20" s="622"/>
      <c r="DJ20" s="622"/>
      <c r="DK20" s="622"/>
      <c r="DL20" s="622"/>
      <c r="DM20" s="622"/>
      <c r="DN20" s="622"/>
      <c r="DO20" s="622"/>
      <c r="DP20" s="623"/>
      <c r="DQ20" s="627">
        <v>2532857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1131113</v>
      </c>
      <c r="S21" s="622"/>
      <c r="T21" s="622"/>
      <c r="U21" s="622"/>
      <c r="V21" s="622"/>
      <c r="W21" s="622"/>
      <c r="X21" s="622"/>
      <c r="Y21" s="623"/>
      <c r="Z21" s="659">
        <v>32.700000000000003</v>
      </c>
      <c r="AA21" s="659"/>
      <c r="AB21" s="659"/>
      <c r="AC21" s="659"/>
      <c r="AD21" s="660">
        <v>1022872</v>
      </c>
      <c r="AE21" s="660"/>
      <c r="AF21" s="660"/>
      <c r="AG21" s="660"/>
      <c r="AH21" s="660"/>
      <c r="AI21" s="660"/>
      <c r="AJ21" s="660"/>
      <c r="AK21" s="660"/>
      <c r="AL21" s="624">
        <v>42.1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2722</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1022872</v>
      </c>
      <c r="S22" s="622"/>
      <c r="T22" s="622"/>
      <c r="U22" s="622"/>
      <c r="V22" s="622"/>
      <c r="W22" s="622"/>
      <c r="X22" s="622"/>
      <c r="Y22" s="623"/>
      <c r="Z22" s="659">
        <v>29.6</v>
      </c>
      <c r="AA22" s="659"/>
      <c r="AB22" s="659"/>
      <c r="AC22" s="659"/>
      <c r="AD22" s="660">
        <v>1022872</v>
      </c>
      <c r="AE22" s="660"/>
      <c r="AF22" s="660"/>
      <c r="AG22" s="660"/>
      <c r="AH22" s="660"/>
      <c r="AI22" s="660"/>
      <c r="AJ22" s="660"/>
      <c r="AK22" s="660"/>
      <c r="AL22" s="624">
        <v>42.1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108241</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1140598</v>
      </c>
      <c r="CS24" s="674"/>
      <c r="CT24" s="674"/>
      <c r="CU24" s="674"/>
      <c r="CV24" s="674"/>
      <c r="CW24" s="674"/>
      <c r="CX24" s="674"/>
      <c r="CY24" s="702"/>
      <c r="CZ24" s="703">
        <v>34.9</v>
      </c>
      <c r="DA24" s="685"/>
      <c r="DB24" s="685"/>
      <c r="DC24" s="705"/>
      <c r="DD24" s="701">
        <v>951315</v>
      </c>
      <c r="DE24" s="674"/>
      <c r="DF24" s="674"/>
      <c r="DG24" s="674"/>
      <c r="DH24" s="674"/>
      <c r="DI24" s="674"/>
      <c r="DJ24" s="674"/>
      <c r="DK24" s="702"/>
      <c r="DL24" s="701">
        <v>816407</v>
      </c>
      <c r="DM24" s="674"/>
      <c r="DN24" s="674"/>
      <c r="DO24" s="674"/>
      <c r="DP24" s="674"/>
      <c r="DQ24" s="674"/>
      <c r="DR24" s="674"/>
      <c r="DS24" s="674"/>
      <c r="DT24" s="674"/>
      <c r="DU24" s="674"/>
      <c r="DV24" s="702"/>
      <c r="DW24" s="703">
        <v>33.6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2517890</v>
      </c>
      <c r="S25" s="622"/>
      <c r="T25" s="622"/>
      <c r="U25" s="622"/>
      <c r="V25" s="622"/>
      <c r="W25" s="622"/>
      <c r="X25" s="622"/>
      <c r="Y25" s="623"/>
      <c r="Z25" s="659">
        <v>72.900000000000006</v>
      </c>
      <c r="AA25" s="659"/>
      <c r="AB25" s="659"/>
      <c r="AC25" s="659"/>
      <c r="AD25" s="660">
        <v>2409649</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597455</v>
      </c>
      <c r="CS25" s="634"/>
      <c r="CT25" s="634"/>
      <c r="CU25" s="634"/>
      <c r="CV25" s="634"/>
      <c r="CW25" s="634"/>
      <c r="CX25" s="634"/>
      <c r="CY25" s="635"/>
      <c r="CZ25" s="624">
        <v>18.3</v>
      </c>
      <c r="DA25" s="636"/>
      <c r="DB25" s="636"/>
      <c r="DC25" s="637"/>
      <c r="DD25" s="627">
        <v>572547</v>
      </c>
      <c r="DE25" s="634"/>
      <c r="DF25" s="634"/>
      <c r="DG25" s="634"/>
      <c r="DH25" s="634"/>
      <c r="DI25" s="634"/>
      <c r="DJ25" s="634"/>
      <c r="DK25" s="635"/>
      <c r="DL25" s="627">
        <v>487599</v>
      </c>
      <c r="DM25" s="634"/>
      <c r="DN25" s="634"/>
      <c r="DO25" s="634"/>
      <c r="DP25" s="634"/>
      <c r="DQ25" s="634"/>
      <c r="DR25" s="634"/>
      <c r="DS25" s="634"/>
      <c r="DT25" s="634"/>
      <c r="DU25" s="634"/>
      <c r="DV25" s="635"/>
      <c r="DW25" s="624">
        <v>20.100000000000001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601</v>
      </c>
      <c r="S26" s="622"/>
      <c r="T26" s="622"/>
      <c r="U26" s="622"/>
      <c r="V26" s="622"/>
      <c r="W26" s="622"/>
      <c r="X26" s="622"/>
      <c r="Y26" s="623"/>
      <c r="Z26" s="659">
        <v>0</v>
      </c>
      <c r="AA26" s="659"/>
      <c r="AB26" s="659"/>
      <c r="AC26" s="659"/>
      <c r="AD26" s="660">
        <v>601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328502</v>
      </c>
      <c r="CS26" s="622"/>
      <c r="CT26" s="622"/>
      <c r="CU26" s="622"/>
      <c r="CV26" s="622"/>
      <c r="CW26" s="622"/>
      <c r="CX26" s="622"/>
      <c r="CY26" s="623"/>
      <c r="CZ26" s="624">
        <v>10</v>
      </c>
      <c r="DA26" s="636"/>
      <c r="DB26" s="636"/>
      <c r="DC26" s="637"/>
      <c r="DD26" s="627">
        <v>310190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12685</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1150188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291302</v>
      </c>
      <c r="CS27" s="634"/>
      <c r="CT27" s="634"/>
      <c r="CU27" s="634"/>
      <c r="CV27" s="634"/>
      <c r="CW27" s="634"/>
      <c r="CX27" s="634"/>
      <c r="CY27" s="635"/>
      <c r="CZ27" s="624">
        <v>8.9</v>
      </c>
      <c r="DA27" s="636"/>
      <c r="DB27" s="636"/>
      <c r="DC27" s="637"/>
      <c r="DD27" s="627">
        <v>129774</v>
      </c>
      <c r="DE27" s="634"/>
      <c r="DF27" s="634"/>
      <c r="DG27" s="634"/>
      <c r="DH27" s="634"/>
      <c r="DI27" s="634"/>
      <c r="DJ27" s="634"/>
      <c r="DK27" s="635"/>
      <c r="DL27" s="627">
        <v>79814</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31916</v>
      </c>
      <c r="S28" s="622"/>
      <c r="T28" s="622"/>
      <c r="U28" s="622"/>
      <c r="V28" s="622"/>
      <c r="W28" s="622"/>
      <c r="X28" s="622"/>
      <c r="Y28" s="623"/>
      <c r="Z28" s="659">
        <v>0.9</v>
      </c>
      <c r="AA28" s="659"/>
      <c r="AB28" s="659"/>
      <c r="AC28" s="659"/>
      <c r="AD28" s="660">
        <v>288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251841</v>
      </c>
      <c r="CS28" s="622"/>
      <c r="CT28" s="622"/>
      <c r="CU28" s="622"/>
      <c r="CV28" s="622"/>
      <c r="CW28" s="622"/>
      <c r="CX28" s="622"/>
      <c r="CY28" s="623"/>
      <c r="CZ28" s="624">
        <v>7.7</v>
      </c>
      <c r="DA28" s="636"/>
      <c r="DB28" s="636"/>
      <c r="DC28" s="637"/>
      <c r="DD28" s="627">
        <v>248994</v>
      </c>
      <c r="DE28" s="622"/>
      <c r="DF28" s="622"/>
      <c r="DG28" s="622"/>
      <c r="DH28" s="622"/>
      <c r="DI28" s="622"/>
      <c r="DJ28" s="622"/>
      <c r="DK28" s="623"/>
      <c r="DL28" s="627">
        <v>248994</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7883</v>
      </c>
      <c r="S29" s="622"/>
      <c r="T29" s="622"/>
      <c r="U29" s="622"/>
      <c r="V29" s="622"/>
      <c r="W29" s="622"/>
      <c r="X29" s="622"/>
      <c r="Y29" s="623"/>
      <c r="Z29" s="659">
        <v>0.2</v>
      </c>
      <c r="AA29" s="659"/>
      <c r="AB29" s="659"/>
      <c r="AC29" s="659"/>
      <c r="AD29" s="660">
        <v>542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251841</v>
      </c>
      <c r="CS29" s="634"/>
      <c r="CT29" s="634"/>
      <c r="CU29" s="634"/>
      <c r="CV29" s="634"/>
      <c r="CW29" s="634"/>
      <c r="CX29" s="634"/>
      <c r="CY29" s="635"/>
      <c r="CZ29" s="624">
        <v>7.7</v>
      </c>
      <c r="DA29" s="636"/>
      <c r="DB29" s="636"/>
      <c r="DC29" s="637"/>
      <c r="DD29" s="627">
        <v>248994</v>
      </c>
      <c r="DE29" s="634"/>
      <c r="DF29" s="634"/>
      <c r="DG29" s="634"/>
      <c r="DH29" s="634"/>
      <c r="DI29" s="634"/>
      <c r="DJ29" s="634"/>
      <c r="DK29" s="635"/>
      <c r="DL29" s="627">
        <v>248994</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312617</v>
      </c>
      <c r="S30" s="622"/>
      <c r="T30" s="622"/>
      <c r="U30" s="622"/>
      <c r="V30" s="622"/>
      <c r="W30" s="622"/>
      <c r="X30" s="622"/>
      <c r="Y30" s="623"/>
      <c r="Z30" s="659">
        <v>9</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242896</v>
      </c>
      <c r="CS30" s="622"/>
      <c r="CT30" s="622"/>
      <c r="CU30" s="622"/>
      <c r="CV30" s="622"/>
      <c r="CW30" s="622"/>
      <c r="CX30" s="622"/>
      <c r="CY30" s="623"/>
      <c r="CZ30" s="624">
        <v>7.4</v>
      </c>
      <c r="DA30" s="636"/>
      <c r="DB30" s="636"/>
      <c r="DC30" s="637"/>
      <c r="DD30" s="627">
        <v>240049</v>
      </c>
      <c r="DE30" s="622"/>
      <c r="DF30" s="622"/>
      <c r="DG30" s="622"/>
      <c r="DH30" s="622"/>
      <c r="DI30" s="622"/>
      <c r="DJ30" s="622"/>
      <c r="DK30" s="623"/>
      <c r="DL30" s="627">
        <v>240049</v>
      </c>
      <c r="DM30" s="622"/>
      <c r="DN30" s="622"/>
      <c r="DO30" s="622"/>
      <c r="DP30" s="622"/>
      <c r="DQ30" s="622"/>
      <c r="DR30" s="622"/>
      <c r="DS30" s="622"/>
      <c r="DT30" s="622"/>
      <c r="DU30" s="622"/>
      <c r="DV30" s="623"/>
      <c r="DW30" s="624">
        <v>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99.2</v>
      </c>
      <c r="BH31" s="684"/>
      <c r="BI31" s="684"/>
      <c r="BJ31" s="684"/>
      <c r="BK31" s="684"/>
      <c r="BL31" s="684"/>
      <c r="BM31" s="685">
        <v>97.7</v>
      </c>
      <c r="BN31" s="684"/>
      <c r="BO31" s="684"/>
      <c r="BP31" s="684"/>
      <c r="BQ31" s="686"/>
      <c r="BR31" s="683">
        <v>99.1</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8945</v>
      </c>
      <c r="CS31" s="634"/>
      <c r="CT31" s="634"/>
      <c r="CU31" s="634"/>
      <c r="CV31" s="634"/>
      <c r="CW31" s="634"/>
      <c r="CX31" s="634"/>
      <c r="CY31" s="635"/>
      <c r="CZ31" s="624">
        <v>0.3</v>
      </c>
      <c r="DA31" s="636"/>
      <c r="DB31" s="636"/>
      <c r="DC31" s="637"/>
      <c r="DD31" s="627">
        <v>8945</v>
      </c>
      <c r="DE31" s="634"/>
      <c r="DF31" s="634"/>
      <c r="DG31" s="634"/>
      <c r="DH31" s="634"/>
      <c r="DI31" s="634"/>
      <c r="DJ31" s="634"/>
      <c r="DK31" s="635"/>
      <c r="DL31" s="627">
        <v>8945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178634</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98.4</v>
      </c>
      <c r="BH32" s="634"/>
      <c r="BI32" s="634"/>
      <c r="BJ32" s="634"/>
      <c r="BK32" s="634"/>
      <c r="BL32" s="634"/>
      <c r="BM32" s="625">
        <v>95.7</v>
      </c>
      <c r="BN32" s="634"/>
      <c r="BO32" s="634"/>
      <c r="BP32" s="634"/>
      <c r="BQ32" s="657"/>
      <c r="BR32" s="692">
        <v>98.5</v>
      </c>
      <c r="BS32" s="634"/>
      <c r="BT32" s="634"/>
      <c r="BU32" s="634"/>
      <c r="BV32" s="634"/>
      <c r="BW32" s="634"/>
      <c r="BX32" s="625">
        <v>95.8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17751</v>
      </c>
      <c r="S33" s="622"/>
      <c r="T33" s="622"/>
      <c r="U33" s="622"/>
      <c r="V33" s="622"/>
      <c r="W33" s="622"/>
      <c r="X33" s="622"/>
      <c r="Y33" s="623"/>
      <c r="Z33" s="659">
        <v>0.5</v>
      </c>
      <c r="AA33" s="659"/>
      <c r="AB33" s="659"/>
      <c r="AC33" s="659"/>
      <c r="AD33" s="660">
        <v>7275</v>
      </c>
      <c r="AE33" s="660"/>
      <c r="AF33" s="660"/>
      <c r="AG33" s="660"/>
      <c r="AH33" s="660"/>
      <c r="AI33" s="660"/>
      <c r="AJ33" s="660"/>
      <c r="AK33" s="660"/>
      <c r="AL33" s="624">
        <v>0.3</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98.6</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1909831</v>
      </c>
      <c r="CS33" s="634"/>
      <c r="CT33" s="634"/>
      <c r="CU33" s="634"/>
      <c r="CV33" s="634"/>
      <c r="CW33" s="634"/>
      <c r="CX33" s="634"/>
      <c r="CY33" s="635"/>
      <c r="CZ33" s="624">
        <v>58.4</v>
      </c>
      <c r="DA33" s="636"/>
      <c r="DB33" s="636"/>
      <c r="DC33" s="637"/>
      <c r="DD33" s="627">
        <v>1506185</v>
      </c>
      <c r="DE33" s="634"/>
      <c r="DF33" s="634"/>
      <c r="DG33" s="634"/>
      <c r="DH33" s="634"/>
      <c r="DI33" s="634"/>
      <c r="DJ33" s="634"/>
      <c r="DK33" s="635"/>
      <c r="DL33" s="627">
        <v>965467</v>
      </c>
      <c r="DM33" s="634"/>
      <c r="DN33" s="634"/>
      <c r="DO33" s="634"/>
      <c r="DP33" s="634"/>
      <c r="DQ33" s="634"/>
      <c r="DR33" s="634"/>
      <c r="DS33" s="634"/>
      <c r="DT33" s="634"/>
      <c r="DU33" s="634"/>
      <c r="DV33" s="635"/>
      <c r="DW33" s="624">
        <v>39.700000000000003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101549</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690483</v>
      </c>
      <c r="CS34" s="622"/>
      <c r="CT34" s="622"/>
      <c r="CU34" s="622"/>
      <c r="CV34" s="622"/>
      <c r="CW34" s="622"/>
      <c r="CX34" s="622"/>
      <c r="CY34" s="623"/>
      <c r="CZ34" s="624">
        <v>21.1</v>
      </c>
      <c r="DA34" s="636"/>
      <c r="DB34" s="636"/>
      <c r="DC34" s="637"/>
      <c r="DD34" s="627">
        <v>504360</v>
      </c>
      <c r="DE34" s="622"/>
      <c r="DF34" s="622"/>
      <c r="DG34" s="622"/>
      <c r="DH34" s="622"/>
      <c r="DI34" s="622"/>
      <c r="DJ34" s="622"/>
      <c r="DK34" s="623"/>
      <c r="DL34" s="627">
        <v>428812</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7732</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68810</v>
      </c>
      <c r="CS35" s="634"/>
      <c r="CT35" s="634"/>
      <c r="CU35" s="634"/>
      <c r="CV35" s="634"/>
      <c r="CW35" s="634"/>
      <c r="CX35" s="634"/>
      <c r="CY35" s="635"/>
      <c r="CZ35" s="624">
        <v>2.1</v>
      </c>
      <c r="DA35" s="636"/>
      <c r="DB35" s="636"/>
      <c r="DC35" s="637"/>
      <c r="DD35" s="627">
        <v>43853</v>
      </c>
      <c r="DE35" s="634"/>
      <c r="DF35" s="634"/>
      <c r="DG35" s="634"/>
      <c r="DH35" s="634"/>
      <c r="DI35" s="634"/>
      <c r="DJ35" s="634"/>
      <c r="DK35" s="635"/>
      <c r="DL35" s="627">
        <v>2056</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69368</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487859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13575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534603</v>
      </c>
      <c r="CS36" s="622"/>
      <c r="CT36" s="622"/>
      <c r="CU36" s="622"/>
      <c r="CV36" s="622"/>
      <c r="CW36" s="622"/>
      <c r="CX36" s="622"/>
      <c r="CY36" s="623"/>
      <c r="CZ36" s="624">
        <v>16.399999999999999</v>
      </c>
      <c r="DA36" s="636"/>
      <c r="DB36" s="636"/>
      <c r="DC36" s="637"/>
      <c r="DD36" s="627">
        <v>453562</v>
      </c>
      <c r="DE36" s="622"/>
      <c r="DF36" s="622"/>
      <c r="DG36" s="622"/>
      <c r="DH36" s="622"/>
      <c r="DI36" s="622"/>
      <c r="DJ36" s="622"/>
      <c r="DK36" s="623"/>
      <c r="DL36" s="627">
        <v>255699</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48436</v>
      </c>
      <c r="S37" s="622"/>
      <c r="T37" s="622"/>
      <c r="U37" s="622"/>
      <c r="V37" s="622"/>
      <c r="W37" s="622"/>
      <c r="X37" s="622"/>
      <c r="Y37" s="623"/>
      <c r="Z37" s="659">
        <v>1.4</v>
      </c>
      <c r="AA37" s="659"/>
      <c r="AB37" s="659"/>
      <c r="AC37" s="659"/>
      <c r="AD37" s="660">
        <v>12388</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214500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8107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70010</v>
      </c>
      <c r="CS37" s="634"/>
      <c r="CT37" s="634"/>
      <c r="CU37" s="634"/>
      <c r="CV37" s="634"/>
      <c r="CW37" s="634"/>
      <c r="CX37" s="634"/>
      <c r="CY37" s="635"/>
      <c r="CZ37" s="624">
        <v>2.1</v>
      </c>
      <c r="DA37" s="636"/>
      <c r="DB37" s="636"/>
      <c r="DC37" s="637"/>
      <c r="DD37" s="627">
        <v>70010</v>
      </c>
      <c r="DE37" s="634"/>
      <c r="DF37" s="634"/>
      <c r="DG37" s="634"/>
      <c r="DH37" s="634"/>
      <c r="DI37" s="634"/>
      <c r="DJ37" s="634"/>
      <c r="DK37" s="635"/>
      <c r="DL37" s="627">
        <v>61490</v>
      </c>
      <c r="DM37" s="634"/>
      <c r="DN37" s="634"/>
      <c r="DO37" s="634"/>
      <c r="DP37" s="634"/>
      <c r="DQ37" s="634"/>
      <c r="DR37" s="634"/>
      <c r="DS37" s="634"/>
      <c r="DT37" s="634"/>
      <c r="DU37" s="634"/>
      <c r="DV37" s="635"/>
      <c r="DW37" s="624">
        <v>2.5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147800</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815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485529</v>
      </c>
      <c r="CS38" s="622"/>
      <c r="CT38" s="622"/>
      <c r="CU38" s="622"/>
      <c r="CV38" s="622"/>
      <c r="CW38" s="622"/>
      <c r="CX38" s="622"/>
      <c r="CY38" s="623"/>
      <c r="CZ38" s="624">
        <v>14.9</v>
      </c>
      <c r="DA38" s="636"/>
      <c r="DB38" s="636"/>
      <c r="DC38" s="637"/>
      <c r="DD38" s="627">
        <v>423781</v>
      </c>
      <c r="DE38" s="622"/>
      <c r="DF38" s="622"/>
      <c r="DG38" s="622"/>
      <c r="DH38" s="622"/>
      <c r="DI38" s="622"/>
      <c r="DJ38" s="622"/>
      <c r="DK38" s="623"/>
      <c r="DL38" s="627">
        <v>278900</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1305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128006</v>
      </c>
      <c r="CS39" s="634"/>
      <c r="CT39" s="634"/>
      <c r="CU39" s="634"/>
      <c r="CV39" s="634"/>
      <c r="CW39" s="634"/>
      <c r="CX39" s="634"/>
      <c r="CY39" s="635"/>
      <c r="CZ39" s="624">
        <v>3.9</v>
      </c>
      <c r="DA39" s="636"/>
      <c r="DB39" s="636"/>
      <c r="DC39" s="637"/>
      <c r="DD39" s="627">
        <v>80629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3454862</v>
      </c>
      <c r="S41" s="646"/>
      <c r="T41" s="646"/>
      <c r="U41" s="646"/>
      <c r="V41" s="646"/>
      <c r="W41" s="646"/>
      <c r="X41" s="646"/>
      <c r="Y41" s="649"/>
      <c r="Z41" s="650">
        <v>100</v>
      </c>
      <c r="AA41" s="650"/>
      <c r="AB41" s="650"/>
      <c r="AC41" s="650"/>
      <c r="AD41" s="651">
        <v>2430743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55511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215518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349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218469</v>
      </c>
      <c r="CS42" s="634"/>
      <c r="CT42" s="634"/>
      <c r="CU42" s="634"/>
      <c r="CV42" s="634"/>
      <c r="CW42" s="634"/>
      <c r="CX42" s="634"/>
      <c r="CY42" s="635"/>
      <c r="CZ42" s="624">
        <v>6.7</v>
      </c>
      <c r="DA42" s="636"/>
      <c r="DB42" s="636"/>
      <c r="DC42" s="637"/>
      <c r="DD42" s="627">
        <v>75357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20780</v>
      </c>
      <c r="CS43" s="634"/>
      <c r="CT43" s="634"/>
      <c r="CU43" s="634"/>
      <c r="CV43" s="634"/>
      <c r="CW43" s="634"/>
      <c r="CX43" s="634"/>
      <c r="CY43" s="635"/>
      <c r="CZ43" s="624">
        <v>0.6</v>
      </c>
      <c r="DA43" s="636"/>
      <c r="DB43" s="636"/>
      <c r="DC43" s="637"/>
      <c r="DD43" s="627">
        <v>20780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218469</v>
      </c>
      <c r="CS44" s="622"/>
      <c r="CT44" s="622"/>
      <c r="CU44" s="622"/>
      <c r="CV44" s="622"/>
      <c r="CW44" s="622"/>
      <c r="CX44" s="622"/>
      <c r="CY44" s="623"/>
      <c r="CZ44" s="624">
        <v>6.7</v>
      </c>
      <c r="DA44" s="625"/>
      <c r="DB44" s="625"/>
      <c r="DC44" s="626"/>
      <c r="DD44" s="627">
        <v>75357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28343</v>
      </c>
      <c r="CS45" s="634"/>
      <c r="CT45" s="634"/>
      <c r="CU45" s="634"/>
      <c r="CV45" s="634"/>
      <c r="CW45" s="634"/>
      <c r="CX45" s="634"/>
      <c r="CY45" s="635"/>
      <c r="CZ45" s="624">
        <v>0.9</v>
      </c>
      <c r="DA45" s="636"/>
      <c r="DB45" s="636"/>
      <c r="DC45" s="637"/>
      <c r="DD45" s="627">
        <v>7731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154108</v>
      </c>
      <c r="CS46" s="622"/>
      <c r="CT46" s="622"/>
      <c r="CU46" s="622"/>
      <c r="CV46" s="622"/>
      <c r="CW46" s="622"/>
      <c r="CX46" s="622"/>
      <c r="CY46" s="623"/>
      <c r="CZ46" s="624">
        <v>4.7</v>
      </c>
      <c r="DA46" s="625"/>
      <c r="DB46" s="625"/>
      <c r="DC46" s="626"/>
      <c r="DD46" s="627">
        <v>64308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3268898</v>
      </c>
      <c r="CS49" s="606"/>
      <c r="CT49" s="606"/>
      <c r="CU49" s="606"/>
      <c r="CV49" s="606"/>
      <c r="CW49" s="606"/>
      <c r="CX49" s="606"/>
      <c r="CY49" s="607"/>
      <c r="CZ49" s="608">
        <v>100</v>
      </c>
      <c r="DA49" s="609"/>
      <c r="DB49" s="609"/>
      <c r="DC49" s="610"/>
      <c r="DD49" s="611">
        <v>2532857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CWq4W0ZhUkx8Rj+iOJ6XW8jpfi+58fOuOy5yQXrfkG1iwmPqwgmfpQSG0WoHRzEj2f5YUKndrhNLnQEFrTtDg==" saltValue="MKl41Aljn1B73ml3w/0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3451</v>
      </c>
      <c r="R7" s="1103"/>
      <c r="S7" s="1103"/>
      <c r="T7" s="1103"/>
      <c r="U7" s="1103"/>
      <c r="V7" s="1103">
        <v>3266</v>
      </c>
      <c r="W7" s="1103"/>
      <c r="X7" s="1103"/>
      <c r="Y7" s="1103"/>
      <c r="Z7" s="1103"/>
      <c r="AA7" s="1103">
        <v>185</v>
      </c>
      <c r="AB7" s="1103"/>
      <c r="AC7" s="1103"/>
      <c r="AD7" s="1103"/>
      <c r="AE7" s="1104"/>
      <c r="AF7" s="1105">
        <v>175</v>
      </c>
      <c r="AG7" s="1106"/>
      <c r="AH7" s="1106"/>
      <c r="AI7" s="1106"/>
      <c r="AJ7" s="1107"/>
      <c r="AK7" s="1108">
        <v>10</v>
      </c>
      <c r="AL7" s="1109"/>
      <c r="AM7" s="1109"/>
      <c r="AN7" s="1109"/>
      <c r="AO7" s="1109"/>
      <c r="AP7" s="1109">
        <v>3227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565</v>
      </c>
      <c r="BT7" s="1100"/>
      <c r="BU7" s="1100"/>
      <c r="BV7" s="1100"/>
      <c r="BW7" s="1100"/>
      <c r="BX7" s="1100"/>
      <c r="BY7" s="1100"/>
      <c r="BZ7" s="1100"/>
      <c r="CA7" s="1100"/>
      <c r="CB7" s="1100"/>
      <c r="CC7" s="1100"/>
      <c r="CD7" s="1100"/>
      <c r="CE7" s="1100"/>
      <c r="CF7" s="1100"/>
      <c r="CG7" s="1112"/>
      <c r="CH7" s="1096" t="s">
        <v>571</v>
      </c>
      <c r="CI7" s="1097"/>
      <c r="CJ7" s="1097"/>
      <c r="CK7" s="1097"/>
      <c r="CL7" s="1098"/>
      <c r="CM7" s="1096">
        <v>10</v>
      </c>
      <c r="CN7" s="1097"/>
      <c r="CO7" s="1097"/>
      <c r="CP7" s="1097"/>
      <c r="CQ7" s="1098"/>
      <c r="CR7" s="1096">
        <v>5</v>
      </c>
      <c r="CS7" s="1097"/>
      <c r="CT7" s="1097"/>
      <c r="CU7" s="1097"/>
      <c r="CV7" s="1098"/>
      <c r="CW7" s="1096" t="s">
        <v>571</v>
      </c>
      <c r="CX7" s="1097"/>
      <c r="CY7" s="1097"/>
      <c r="CZ7" s="1097"/>
      <c r="DA7" s="1098"/>
      <c r="DB7" s="1096" t="s">
        <v>571</v>
      </c>
      <c r="DC7" s="1097"/>
      <c r="DD7" s="1097"/>
      <c r="DE7" s="1097"/>
      <c r="DF7" s="1098"/>
      <c r="DG7" s="1096" t="s">
        <v>488</v>
      </c>
      <c r="DH7" s="1097"/>
      <c r="DI7" s="1097"/>
      <c r="DJ7" s="1097"/>
      <c r="DK7" s="1098"/>
      <c r="DL7" s="1096" t="s">
        <v>488</v>
      </c>
      <c r="DM7" s="1097"/>
      <c r="DN7" s="1097"/>
      <c r="DO7" s="1097"/>
      <c r="DP7" s="1098"/>
      <c r="DQ7" s="1096" t="s">
        <v>488</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4</v>
      </c>
      <c r="R8" s="1039"/>
      <c r="S8" s="1039"/>
      <c r="T8" s="1039"/>
      <c r="U8" s="1039"/>
      <c r="V8" s="1039">
        <v>3</v>
      </c>
      <c r="W8" s="1039"/>
      <c r="X8" s="1039"/>
      <c r="Y8" s="1039"/>
      <c r="Z8" s="1039"/>
      <c r="AA8" s="1039">
        <v>1</v>
      </c>
      <c r="AB8" s="1039"/>
      <c r="AC8" s="1039"/>
      <c r="AD8" s="1039"/>
      <c r="AE8" s="1040"/>
      <c r="AF8" s="1035">
        <v>1</v>
      </c>
      <c r="AG8" s="1036"/>
      <c r="AH8" s="1036"/>
      <c r="AI8" s="1036"/>
      <c r="AJ8" s="1037"/>
      <c r="AK8" s="1080">
        <v>0</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3455</v>
      </c>
      <c r="R23" s="1061"/>
      <c r="S23" s="1061"/>
      <c r="T23" s="1061"/>
      <c r="U23" s="1061"/>
      <c r="V23" s="1061">
        <v>3269</v>
      </c>
      <c r="W23" s="1061"/>
      <c r="X23" s="1061"/>
      <c r="Y23" s="1061"/>
      <c r="Z23" s="1061"/>
      <c r="AA23" s="1061">
        <v>186</v>
      </c>
      <c r="AB23" s="1061"/>
      <c r="AC23" s="1061"/>
      <c r="AD23" s="1061"/>
      <c r="AE23" s="1068"/>
      <c r="AF23" s="1069">
        <v>176</v>
      </c>
      <c r="AG23" s="1061"/>
      <c r="AH23" s="1061"/>
      <c r="AI23" s="1061"/>
      <c r="AJ23" s="1070"/>
      <c r="AK23" s="1071"/>
      <c r="AL23" s="1072"/>
      <c r="AM23" s="1072"/>
      <c r="AN23" s="1072"/>
      <c r="AO23" s="1072"/>
      <c r="AP23" s="1061">
        <v>3227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716</v>
      </c>
      <c r="R28" s="1051"/>
      <c r="S28" s="1051"/>
      <c r="T28" s="1051"/>
      <c r="U28" s="1051"/>
      <c r="V28" s="1051">
        <v>702</v>
      </c>
      <c r="W28" s="1051"/>
      <c r="X28" s="1051"/>
      <c r="Y28" s="1051"/>
      <c r="Z28" s="1051"/>
      <c r="AA28" s="1051">
        <v>14</v>
      </c>
      <c r="AB28" s="1051"/>
      <c r="AC28" s="1051"/>
      <c r="AD28" s="1051"/>
      <c r="AE28" s="1052"/>
      <c r="AF28" s="1053">
        <v>14</v>
      </c>
      <c r="AG28" s="1051"/>
      <c r="AH28" s="1051"/>
      <c r="AI28" s="1051"/>
      <c r="AJ28" s="1054"/>
      <c r="AK28" s="1042">
        <v>56</v>
      </c>
      <c r="AL28" s="1043"/>
      <c r="AM28" s="1043"/>
      <c r="AN28" s="1043"/>
      <c r="AO28" s="1043"/>
      <c r="AP28" s="1043" t="s">
        <v>550</v>
      </c>
      <c r="AQ28" s="1043"/>
      <c r="AR28" s="1043"/>
      <c r="AS28" s="1043"/>
      <c r="AT28" s="1043"/>
      <c r="AU28" s="1043" t="s">
        <v>550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622</v>
      </c>
      <c r="R29" s="1039"/>
      <c r="S29" s="1039"/>
      <c r="T29" s="1039"/>
      <c r="U29" s="1039"/>
      <c r="V29" s="1039">
        <v>618</v>
      </c>
      <c r="W29" s="1039"/>
      <c r="X29" s="1039"/>
      <c r="Y29" s="1039"/>
      <c r="Z29" s="1039"/>
      <c r="AA29" s="1039">
        <v>3</v>
      </c>
      <c r="AB29" s="1039"/>
      <c r="AC29" s="1039"/>
      <c r="AD29" s="1039"/>
      <c r="AE29" s="1040"/>
      <c r="AF29" s="1035">
        <v>3</v>
      </c>
      <c r="AG29" s="1036"/>
      <c r="AH29" s="1036"/>
      <c r="AI29" s="1036"/>
      <c r="AJ29" s="1037"/>
      <c r="AK29" s="980">
        <v>106</v>
      </c>
      <c r="AL29" s="971"/>
      <c r="AM29" s="971"/>
      <c r="AN29" s="971"/>
      <c r="AO29" s="971"/>
      <c r="AP29" s="971" t="s">
        <v>550</v>
      </c>
      <c r="AQ29" s="971"/>
      <c r="AR29" s="971"/>
      <c r="AS29" s="971"/>
      <c r="AT29" s="971"/>
      <c r="AU29" s="971" t="s">
        <v>550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178</v>
      </c>
      <c r="R30" s="1039"/>
      <c r="S30" s="1039"/>
      <c r="T30" s="1039"/>
      <c r="U30" s="1039"/>
      <c r="V30" s="1039">
        <v>176</v>
      </c>
      <c r="W30" s="1039"/>
      <c r="X30" s="1039"/>
      <c r="Y30" s="1039"/>
      <c r="Z30" s="1039"/>
      <c r="AA30" s="1039">
        <v>2</v>
      </c>
      <c r="AB30" s="1039"/>
      <c r="AC30" s="1039"/>
      <c r="AD30" s="1039"/>
      <c r="AE30" s="1040"/>
      <c r="AF30" s="1035">
        <v>2</v>
      </c>
      <c r="AG30" s="1036"/>
      <c r="AH30" s="1036"/>
      <c r="AI30" s="1036"/>
      <c r="AJ30" s="1037"/>
      <c r="AK30" s="980">
        <v>10</v>
      </c>
      <c r="AL30" s="971"/>
      <c r="AM30" s="971"/>
      <c r="AN30" s="971"/>
      <c r="AO30" s="971"/>
      <c r="AP30" s="971" t="s">
        <v>550</v>
      </c>
      <c r="AQ30" s="971"/>
      <c r="AR30" s="971"/>
      <c r="AS30" s="971"/>
      <c r="AT30" s="971"/>
      <c r="AU30" s="971" t="s">
        <v>550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187</v>
      </c>
      <c r="R31" s="1039"/>
      <c r="S31" s="1039"/>
      <c r="T31" s="1039"/>
      <c r="U31" s="1039"/>
      <c r="V31" s="1039">
        <v>198</v>
      </c>
      <c r="W31" s="1039"/>
      <c r="X31" s="1039"/>
      <c r="Y31" s="1039"/>
      <c r="Z31" s="1039"/>
      <c r="AA31" s="1039">
        <v>-12</v>
      </c>
      <c r="AB31" s="1039"/>
      <c r="AC31" s="1039"/>
      <c r="AD31" s="1039"/>
      <c r="AE31" s="1040"/>
      <c r="AF31" s="1035">
        <v>944</v>
      </c>
      <c r="AG31" s="1036"/>
      <c r="AH31" s="1036"/>
      <c r="AI31" s="1036"/>
      <c r="AJ31" s="1037"/>
      <c r="AK31" s="980">
        <v>20</v>
      </c>
      <c r="AL31" s="971"/>
      <c r="AM31" s="971"/>
      <c r="AN31" s="971"/>
      <c r="AO31" s="971"/>
      <c r="AP31" s="971" t="s">
        <v>550</v>
      </c>
      <c r="AQ31" s="971"/>
      <c r="AR31" s="971"/>
      <c r="AS31" s="971"/>
      <c r="AT31" s="971"/>
      <c r="AU31" s="971" t="s">
        <v>550</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317</v>
      </c>
      <c r="R32" s="1039"/>
      <c r="S32" s="1039"/>
      <c r="T32" s="1039"/>
      <c r="U32" s="1039"/>
      <c r="V32" s="1039">
        <v>220</v>
      </c>
      <c r="W32" s="1039"/>
      <c r="X32" s="1039"/>
      <c r="Y32" s="1039"/>
      <c r="Z32" s="1039"/>
      <c r="AA32" s="1039">
        <v>97</v>
      </c>
      <c r="AB32" s="1039"/>
      <c r="AC32" s="1039"/>
      <c r="AD32" s="1039"/>
      <c r="AE32" s="1040"/>
      <c r="AF32" s="1035">
        <v>97</v>
      </c>
      <c r="AG32" s="1036"/>
      <c r="AH32" s="1036"/>
      <c r="AI32" s="1036"/>
      <c r="AJ32" s="1037"/>
      <c r="AK32" s="980">
        <v>174</v>
      </c>
      <c r="AL32" s="971"/>
      <c r="AM32" s="971"/>
      <c r="AN32" s="971"/>
      <c r="AO32" s="971"/>
      <c r="AP32" s="971">
        <v>367</v>
      </c>
      <c r="AQ32" s="971"/>
      <c r="AR32" s="971"/>
      <c r="AS32" s="971"/>
      <c r="AT32" s="971"/>
      <c r="AU32" s="971">
        <v>367</v>
      </c>
      <c r="AV32" s="971"/>
      <c r="AW32" s="971"/>
      <c r="AX32" s="971"/>
      <c r="AY32" s="971"/>
      <c r="AZ32" s="1041"/>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96</v>
      </c>
      <c r="R33" s="1039"/>
      <c r="S33" s="1039"/>
      <c r="T33" s="1039"/>
      <c r="U33" s="1039"/>
      <c r="V33" s="1039">
        <v>66</v>
      </c>
      <c r="W33" s="1039"/>
      <c r="X33" s="1039"/>
      <c r="Y33" s="1039"/>
      <c r="Z33" s="1039"/>
      <c r="AA33" s="1039">
        <v>30</v>
      </c>
      <c r="AB33" s="1039"/>
      <c r="AC33" s="1039"/>
      <c r="AD33" s="1039"/>
      <c r="AE33" s="1040"/>
      <c r="AF33" s="1035">
        <v>30</v>
      </c>
      <c r="AG33" s="1036"/>
      <c r="AH33" s="1036"/>
      <c r="AI33" s="1036"/>
      <c r="AJ33" s="1037"/>
      <c r="AK33" s="980">
        <v>41</v>
      </c>
      <c r="AL33" s="971"/>
      <c r="AM33" s="971"/>
      <c r="AN33" s="971"/>
      <c r="AO33" s="971"/>
      <c r="AP33" s="971">
        <v>51</v>
      </c>
      <c r="AQ33" s="971"/>
      <c r="AR33" s="971"/>
      <c r="AS33" s="971"/>
      <c r="AT33" s="971"/>
      <c r="AU33" s="971">
        <v>51</v>
      </c>
      <c r="AV33" s="971"/>
      <c r="AW33" s="971"/>
      <c r="AX33" s="971"/>
      <c r="AY33" s="971"/>
      <c r="AZ33" s="1041"/>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1090</v>
      </c>
      <c r="AG63" s="959"/>
      <c r="AH63" s="959"/>
      <c r="AI63" s="959"/>
      <c r="AJ63" s="1022"/>
      <c r="AK63" s="1023"/>
      <c r="AL63" s="963"/>
      <c r="AM63" s="963"/>
      <c r="AN63" s="963"/>
      <c r="AO63" s="963"/>
      <c r="AP63" s="959">
        <v>418</v>
      </c>
      <c r="AQ63" s="959"/>
      <c r="AR63" s="959"/>
      <c r="AS63" s="959"/>
      <c r="AT63" s="959"/>
      <c r="AU63" s="959">
        <v>418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1635</v>
      </c>
      <c r="R68" s="982"/>
      <c r="S68" s="982"/>
      <c r="T68" s="982"/>
      <c r="U68" s="982"/>
      <c r="V68" s="982">
        <v>1590</v>
      </c>
      <c r="W68" s="982"/>
      <c r="X68" s="982"/>
      <c r="Y68" s="982"/>
      <c r="Z68" s="982"/>
      <c r="AA68" s="982">
        <v>45</v>
      </c>
      <c r="AB68" s="982"/>
      <c r="AC68" s="982"/>
      <c r="AD68" s="982"/>
      <c r="AE68" s="982"/>
      <c r="AF68" s="982">
        <v>45</v>
      </c>
      <c r="AG68" s="982"/>
      <c r="AH68" s="982"/>
      <c r="AI68" s="982"/>
      <c r="AJ68" s="982"/>
      <c r="AK68" s="982">
        <v>18</v>
      </c>
      <c r="AL68" s="982"/>
      <c r="AM68" s="982"/>
      <c r="AN68" s="982"/>
      <c r="AO68" s="982"/>
      <c r="AP68" s="982">
        <v>7250</v>
      </c>
      <c r="AQ68" s="982"/>
      <c r="AR68" s="982"/>
      <c r="AS68" s="982"/>
      <c r="AT68" s="982"/>
      <c r="AU68" s="982">
        <v>365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313</v>
      </c>
      <c r="R69" s="971"/>
      <c r="S69" s="971"/>
      <c r="T69" s="971"/>
      <c r="U69" s="971"/>
      <c r="V69" s="971">
        <v>294</v>
      </c>
      <c r="W69" s="971"/>
      <c r="X69" s="971"/>
      <c r="Y69" s="971"/>
      <c r="Z69" s="971"/>
      <c r="AA69" s="971">
        <v>19</v>
      </c>
      <c r="AB69" s="971"/>
      <c r="AC69" s="971"/>
      <c r="AD69" s="971"/>
      <c r="AE69" s="971"/>
      <c r="AF69" s="971">
        <v>19</v>
      </c>
      <c r="AG69" s="971"/>
      <c r="AH69" s="971"/>
      <c r="AI69" s="971"/>
      <c r="AJ69" s="971"/>
      <c r="AK69" s="971">
        <v>83</v>
      </c>
      <c r="AL69" s="971"/>
      <c r="AM69" s="971"/>
      <c r="AN69" s="971"/>
      <c r="AO69" s="971"/>
      <c r="AP69" s="978" t="s">
        <v>564</v>
      </c>
      <c r="AQ69" s="979"/>
      <c r="AR69" s="979"/>
      <c r="AS69" s="979"/>
      <c r="AT69" s="980"/>
      <c r="AU69" s="978" t="s">
        <v>564</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62</v>
      </c>
      <c r="R70" s="971"/>
      <c r="S70" s="971"/>
      <c r="T70" s="971"/>
      <c r="U70" s="971"/>
      <c r="V70" s="971">
        <v>61</v>
      </c>
      <c r="W70" s="971"/>
      <c r="X70" s="971"/>
      <c r="Y70" s="971"/>
      <c r="Z70" s="971"/>
      <c r="AA70" s="971">
        <v>1</v>
      </c>
      <c r="AB70" s="971"/>
      <c r="AC70" s="971"/>
      <c r="AD70" s="971"/>
      <c r="AE70" s="971"/>
      <c r="AF70" s="971">
        <v>1</v>
      </c>
      <c r="AG70" s="971"/>
      <c r="AH70" s="971"/>
      <c r="AI70" s="971"/>
      <c r="AJ70" s="971"/>
      <c r="AK70" s="978" t="s">
        <v>564</v>
      </c>
      <c r="AL70" s="979"/>
      <c r="AM70" s="979"/>
      <c r="AN70" s="979"/>
      <c r="AO70" s="980"/>
      <c r="AP70" s="978" t="s">
        <v>564</v>
      </c>
      <c r="AQ70" s="979"/>
      <c r="AR70" s="979"/>
      <c r="AS70" s="979"/>
      <c r="AT70" s="980"/>
      <c r="AU70" s="978" t="s">
        <v>564</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155</v>
      </c>
      <c r="R71" s="971"/>
      <c r="S71" s="971"/>
      <c r="T71" s="971"/>
      <c r="U71" s="971"/>
      <c r="V71" s="971">
        <v>153</v>
      </c>
      <c r="W71" s="971"/>
      <c r="X71" s="971"/>
      <c r="Y71" s="971"/>
      <c r="Z71" s="971"/>
      <c r="AA71" s="971">
        <v>3</v>
      </c>
      <c r="AB71" s="971"/>
      <c r="AC71" s="971"/>
      <c r="AD71" s="971"/>
      <c r="AE71" s="971"/>
      <c r="AF71" s="971">
        <v>3</v>
      </c>
      <c r="AG71" s="971"/>
      <c r="AH71" s="971"/>
      <c r="AI71" s="971"/>
      <c r="AJ71" s="971"/>
      <c r="AK71" s="978" t="s">
        <v>564</v>
      </c>
      <c r="AL71" s="979"/>
      <c r="AM71" s="979"/>
      <c r="AN71" s="979"/>
      <c r="AO71" s="980"/>
      <c r="AP71" s="978" t="s">
        <v>564</v>
      </c>
      <c r="AQ71" s="979"/>
      <c r="AR71" s="979"/>
      <c r="AS71" s="979"/>
      <c r="AT71" s="980"/>
      <c r="AU71" s="978" t="s">
        <v>564</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16</v>
      </c>
      <c r="R72" s="971"/>
      <c r="S72" s="971"/>
      <c r="T72" s="971"/>
      <c r="U72" s="971"/>
      <c r="V72" s="971">
        <v>14</v>
      </c>
      <c r="W72" s="971"/>
      <c r="X72" s="971"/>
      <c r="Y72" s="971"/>
      <c r="Z72" s="971"/>
      <c r="AA72" s="971">
        <v>2</v>
      </c>
      <c r="AB72" s="971"/>
      <c r="AC72" s="971"/>
      <c r="AD72" s="971"/>
      <c r="AE72" s="971"/>
      <c r="AF72" s="971">
        <v>2</v>
      </c>
      <c r="AG72" s="971"/>
      <c r="AH72" s="971"/>
      <c r="AI72" s="971"/>
      <c r="AJ72" s="971"/>
      <c r="AK72" s="978" t="s">
        <v>564</v>
      </c>
      <c r="AL72" s="979"/>
      <c r="AM72" s="979"/>
      <c r="AN72" s="979"/>
      <c r="AO72" s="980"/>
      <c r="AP72" s="978" t="s">
        <v>564</v>
      </c>
      <c r="AQ72" s="979"/>
      <c r="AR72" s="979"/>
      <c r="AS72" s="979"/>
      <c r="AT72" s="980"/>
      <c r="AU72" s="978" t="s">
        <v>564</v>
      </c>
      <c r="AV72" s="979"/>
      <c r="AW72" s="979"/>
      <c r="AX72" s="979"/>
      <c r="AY72" s="980"/>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5869</v>
      </c>
      <c r="R73" s="971"/>
      <c r="S73" s="971"/>
      <c r="T73" s="971"/>
      <c r="U73" s="971"/>
      <c r="V73" s="971">
        <v>4818</v>
      </c>
      <c r="W73" s="971"/>
      <c r="X73" s="971"/>
      <c r="Y73" s="971"/>
      <c r="Z73" s="971"/>
      <c r="AA73" s="971">
        <v>1051</v>
      </c>
      <c r="AB73" s="971"/>
      <c r="AC73" s="971"/>
      <c r="AD73" s="971"/>
      <c r="AE73" s="971"/>
      <c r="AF73" s="971">
        <v>1051</v>
      </c>
      <c r="AG73" s="971"/>
      <c r="AH73" s="971"/>
      <c r="AI73" s="971"/>
      <c r="AJ73" s="971"/>
      <c r="AK73" s="971">
        <v>18</v>
      </c>
      <c r="AL73" s="971"/>
      <c r="AM73" s="971"/>
      <c r="AN73" s="971"/>
      <c r="AO73" s="971"/>
      <c r="AP73" s="978" t="s">
        <v>564</v>
      </c>
      <c r="AQ73" s="979"/>
      <c r="AR73" s="979"/>
      <c r="AS73" s="979"/>
      <c r="AT73" s="980"/>
      <c r="AU73" s="978" t="s">
        <v>564</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v>280</v>
      </c>
      <c r="R74" s="971"/>
      <c r="S74" s="971"/>
      <c r="T74" s="971"/>
      <c r="U74" s="971"/>
      <c r="V74" s="971">
        <v>269</v>
      </c>
      <c r="W74" s="971"/>
      <c r="X74" s="971"/>
      <c r="Y74" s="971"/>
      <c r="Z74" s="971"/>
      <c r="AA74" s="971">
        <v>11</v>
      </c>
      <c r="AB74" s="971"/>
      <c r="AC74" s="971"/>
      <c r="AD74" s="971"/>
      <c r="AE74" s="971"/>
      <c r="AF74" s="971">
        <v>11</v>
      </c>
      <c r="AG74" s="971"/>
      <c r="AH74" s="971"/>
      <c r="AI74" s="971"/>
      <c r="AJ74" s="971"/>
      <c r="AK74" s="978" t="s">
        <v>564</v>
      </c>
      <c r="AL74" s="979"/>
      <c r="AM74" s="979"/>
      <c r="AN74" s="979"/>
      <c r="AO74" s="980"/>
      <c r="AP74" s="971">
        <v>101</v>
      </c>
      <c r="AQ74" s="971"/>
      <c r="AR74" s="971"/>
      <c r="AS74" s="971"/>
      <c r="AT74" s="971"/>
      <c r="AU74" s="978">
        <v>0</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558</v>
      </c>
      <c r="C75" s="975"/>
      <c r="D75" s="975"/>
      <c r="E75" s="975"/>
      <c r="F75" s="975"/>
      <c r="G75" s="975"/>
      <c r="H75" s="975"/>
      <c r="I75" s="975"/>
      <c r="J75" s="975"/>
      <c r="K75" s="975"/>
      <c r="L75" s="975"/>
      <c r="M75" s="975"/>
      <c r="N75" s="975"/>
      <c r="O75" s="975"/>
      <c r="P75" s="976"/>
      <c r="Q75" s="981">
        <v>5</v>
      </c>
      <c r="R75" s="979"/>
      <c r="S75" s="979"/>
      <c r="T75" s="979"/>
      <c r="U75" s="980"/>
      <c r="V75" s="978">
        <v>3</v>
      </c>
      <c r="W75" s="979"/>
      <c r="X75" s="979"/>
      <c r="Y75" s="979"/>
      <c r="Z75" s="980"/>
      <c r="AA75" s="978">
        <v>2</v>
      </c>
      <c r="AB75" s="979"/>
      <c r="AC75" s="979"/>
      <c r="AD75" s="979"/>
      <c r="AE75" s="980"/>
      <c r="AF75" s="978">
        <v>2</v>
      </c>
      <c r="AG75" s="979"/>
      <c r="AH75" s="979"/>
      <c r="AI75" s="979"/>
      <c r="AJ75" s="980"/>
      <c r="AK75" s="978">
        <v>0</v>
      </c>
      <c r="AL75" s="979"/>
      <c r="AM75" s="979"/>
      <c r="AN75" s="979"/>
      <c r="AO75" s="980"/>
      <c r="AP75" s="978" t="s">
        <v>564</v>
      </c>
      <c r="AQ75" s="979"/>
      <c r="AR75" s="979"/>
      <c r="AS75" s="979"/>
      <c r="AT75" s="980"/>
      <c r="AU75" s="978" t="s">
        <v>564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81">
        <v>442</v>
      </c>
      <c r="R76" s="979"/>
      <c r="S76" s="979"/>
      <c r="T76" s="979"/>
      <c r="U76" s="980"/>
      <c r="V76" s="978">
        <v>440</v>
      </c>
      <c r="W76" s="979"/>
      <c r="X76" s="979"/>
      <c r="Y76" s="979"/>
      <c r="Z76" s="980"/>
      <c r="AA76" s="978">
        <v>3</v>
      </c>
      <c r="AB76" s="979"/>
      <c r="AC76" s="979"/>
      <c r="AD76" s="979"/>
      <c r="AE76" s="980"/>
      <c r="AF76" s="978">
        <v>3</v>
      </c>
      <c r="AG76" s="979"/>
      <c r="AH76" s="979"/>
      <c r="AI76" s="979"/>
      <c r="AJ76" s="980"/>
      <c r="AK76" s="978">
        <v>8</v>
      </c>
      <c r="AL76" s="979"/>
      <c r="AM76" s="979"/>
      <c r="AN76" s="979"/>
      <c r="AO76" s="980"/>
      <c r="AP76" s="978" t="s">
        <v>564</v>
      </c>
      <c r="AQ76" s="979"/>
      <c r="AR76" s="979"/>
      <c r="AS76" s="979"/>
      <c r="AT76" s="980"/>
      <c r="AU76" s="978" t="s">
        <v>564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81">
        <v>249</v>
      </c>
      <c r="R77" s="979"/>
      <c r="S77" s="979"/>
      <c r="T77" s="979"/>
      <c r="U77" s="980"/>
      <c r="V77" s="978">
        <v>153</v>
      </c>
      <c r="W77" s="979"/>
      <c r="X77" s="979"/>
      <c r="Y77" s="979"/>
      <c r="Z77" s="980"/>
      <c r="AA77" s="978">
        <v>96</v>
      </c>
      <c r="AB77" s="979"/>
      <c r="AC77" s="979"/>
      <c r="AD77" s="979"/>
      <c r="AE77" s="980"/>
      <c r="AF77" s="978">
        <v>96</v>
      </c>
      <c r="AG77" s="979"/>
      <c r="AH77" s="979"/>
      <c r="AI77" s="979"/>
      <c r="AJ77" s="980"/>
      <c r="AK77" s="978" t="s">
        <v>564</v>
      </c>
      <c r="AL77" s="979"/>
      <c r="AM77" s="979"/>
      <c r="AN77" s="979"/>
      <c r="AO77" s="980"/>
      <c r="AP77" s="978" t="s">
        <v>564</v>
      </c>
      <c r="AQ77" s="979"/>
      <c r="AR77" s="979"/>
      <c r="AS77" s="979"/>
      <c r="AT77" s="980"/>
      <c r="AU77" s="978" t="s">
        <v>564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561</v>
      </c>
      <c r="C78" s="975"/>
      <c r="D78" s="975"/>
      <c r="E78" s="975"/>
      <c r="F78" s="975"/>
      <c r="G78" s="975"/>
      <c r="H78" s="975"/>
      <c r="I78" s="975"/>
      <c r="J78" s="975"/>
      <c r="K78" s="975"/>
      <c r="L78" s="975"/>
      <c r="M78" s="975"/>
      <c r="N78" s="975"/>
      <c r="O78" s="975"/>
      <c r="P78" s="976"/>
      <c r="Q78" s="977">
        <v>38</v>
      </c>
      <c r="R78" s="971"/>
      <c r="S78" s="971"/>
      <c r="T78" s="971"/>
      <c r="U78" s="971"/>
      <c r="V78" s="971">
        <v>23</v>
      </c>
      <c r="W78" s="971"/>
      <c r="X78" s="971"/>
      <c r="Y78" s="971"/>
      <c r="Z78" s="971"/>
      <c r="AA78" s="971">
        <v>15</v>
      </c>
      <c r="AB78" s="971"/>
      <c r="AC78" s="971"/>
      <c r="AD78" s="971"/>
      <c r="AE78" s="971"/>
      <c r="AF78" s="971">
        <v>15</v>
      </c>
      <c r="AG78" s="971"/>
      <c r="AH78" s="971"/>
      <c r="AI78" s="971"/>
      <c r="AJ78" s="971"/>
      <c r="AK78" s="978" t="s">
        <v>564</v>
      </c>
      <c r="AL78" s="979"/>
      <c r="AM78" s="979"/>
      <c r="AN78" s="979"/>
      <c r="AO78" s="980"/>
      <c r="AP78" s="978" t="s">
        <v>564</v>
      </c>
      <c r="AQ78" s="979"/>
      <c r="AR78" s="979"/>
      <c r="AS78" s="979"/>
      <c r="AT78" s="980"/>
      <c r="AU78" s="978" t="s">
        <v>564</v>
      </c>
      <c r="AV78" s="979"/>
      <c r="AW78" s="979"/>
      <c r="AX78" s="979"/>
      <c r="AY78" s="980"/>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562</v>
      </c>
      <c r="C79" s="975"/>
      <c r="D79" s="975"/>
      <c r="E79" s="975"/>
      <c r="F79" s="975"/>
      <c r="G79" s="975"/>
      <c r="H79" s="975"/>
      <c r="I79" s="975"/>
      <c r="J79" s="975"/>
      <c r="K79" s="975"/>
      <c r="L79" s="975"/>
      <c r="M79" s="975"/>
      <c r="N79" s="975"/>
      <c r="O79" s="975"/>
      <c r="P79" s="976"/>
      <c r="Q79" s="977">
        <v>237</v>
      </c>
      <c r="R79" s="971"/>
      <c r="S79" s="971"/>
      <c r="T79" s="971"/>
      <c r="U79" s="971"/>
      <c r="V79" s="971">
        <v>234</v>
      </c>
      <c r="W79" s="971"/>
      <c r="X79" s="971"/>
      <c r="Y79" s="971"/>
      <c r="Z79" s="971"/>
      <c r="AA79" s="971">
        <v>4</v>
      </c>
      <c r="AB79" s="971"/>
      <c r="AC79" s="971"/>
      <c r="AD79" s="971"/>
      <c r="AE79" s="971"/>
      <c r="AF79" s="971">
        <v>4</v>
      </c>
      <c r="AG79" s="971"/>
      <c r="AH79" s="971"/>
      <c r="AI79" s="971"/>
      <c r="AJ79" s="971"/>
      <c r="AK79" s="971">
        <v>12</v>
      </c>
      <c r="AL79" s="971"/>
      <c r="AM79" s="971"/>
      <c r="AN79" s="971"/>
      <c r="AO79" s="971"/>
      <c r="AP79" s="978" t="s">
        <v>564</v>
      </c>
      <c r="AQ79" s="979"/>
      <c r="AR79" s="979"/>
      <c r="AS79" s="979"/>
      <c r="AT79" s="980"/>
      <c r="AU79" s="978" t="s">
        <v>564</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563</v>
      </c>
      <c r="C80" s="975"/>
      <c r="D80" s="975"/>
      <c r="E80" s="975"/>
      <c r="F80" s="975"/>
      <c r="G80" s="975"/>
      <c r="H80" s="975"/>
      <c r="I80" s="975"/>
      <c r="J80" s="975"/>
      <c r="K80" s="975"/>
      <c r="L80" s="975"/>
      <c r="M80" s="975"/>
      <c r="N80" s="975"/>
      <c r="O80" s="975"/>
      <c r="P80" s="976"/>
      <c r="Q80" s="977">
        <v>254366</v>
      </c>
      <c r="R80" s="971"/>
      <c r="S80" s="971"/>
      <c r="T80" s="971"/>
      <c r="U80" s="971"/>
      <c r="V80" s="971">
        <v>246438</v>
      </c>
      <c r="W80" s="971"/>
      <c r="X80" s="971"/>
      <c r="Y80" s="971"/>
      <c r="Z80" s="971"/>
      <c r="AA80" s="971">
        <v>7929</v>
      </c>
      <c r="AB80" s="971"/>
      <c r="AC80" s="971"/>
      <c r="AD80" s="971"/>
      <c r="AE80" s="971"/>
      <c r="AF80" s="971">
        <v>7525</v>
      </c>
      <c r="AG80" s="971"/>
      <c r="AH80" s="971"/>
      <c r="AI80" s="971"/>
      <c r="AJ80" s="971"/>
      <c r="AK80" s="978" t="s">
        <v>564</v>
      </c>
      <c r="AL80" s="979"/>
      <c r="AM80" s="979"/>
      <c r="AN80" s="979"/>
      <c r="AO80" s="980"/>
      <c r="AP80" s="978" t="s">
        <v>564</v>
      </c>
      <c r="AQ80" s="979"/>
      <c r="AR80" s="979"/>
      <c r="AS80" s="979"/>
      <c r="AT80" s="980"/>
      <c r="AU80" s="978" t="s">
        <v>564</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8"/>
      <c r="AV81" s="979"/>
      <c r="AW81" s="979"/>
      <c r="AX81" s="979"/>
      <c r="AY81" s="980"/>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8777</v>
      </c>
      <c r="AG88" s="959"/>
      <c r="AH88" s="959"/>
      <c r="AI88" s="959"/>
      <c r="AJ88" s="959"/>
      <c r="AK88" s="963"/>
      <c r="AL88" s="963"/>
      <c r="AM88" s="963"/>
      <c r="AN88" s="963"/>
      <c r="AO88" s="963"/>
      <c r="AP88" s="959">
        <v>7351</v>
      </c>
      <c r="AQ88" s="959"/>
      <c r="AR88" s="959"/>
      <c r="AS88" s="959"/>
      <c r="AT88" s="959"/>
      <c r="AU88" s="959">
        <v>365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230911</v>
      </c>
      <c r="AB110" s="889"/>
      <c r="AC110" s="889"/>
      <c r="AD110" s="889"/>
      <c r="AE110" s="890"/>
      <c r="AF110" s="891">
        <v>244421</v>
      </c>
      <c r="AG110" s="889"/>
      <c r="AH110" s="889"/>
      <c r="AI110" s="889"/>
      <c r="AJ110" s="890"/>
      <c r="AK110" s="891">
        <v>251841</v>
      </c>
      <c r="AL110" s="889"/>
      <c r="AM110" s="889"/>
      <c r="AN110" s="889"/>
      <c r="AO110" s="890"/>
      <c r="AP110" s="892">
        <v>12.2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3288661</v>
      </c>
      <c r="BR110" s="842"/>
      <c r="BS110" s="842"/>
      <c r="BT110" s="842"/>
      <c r="BU110" s="842"/>
      <c r="BV110" s="842">
        <v>3321962</v>
      </c>
      <c r="BW110" s="842"/>
      <c r="BX110" s="842"/>
      <c r="BY110" s="842"/>
      <c r="BZ110" s="842"/>
      <c r="CA110" s="842">
        <v>3226866</v>
      </c>
      <c r="CB110" s="842"/>
      <c r="CC110" s="842"/>
      <c r="CD110" s="842"/>
      <c r="CE110" s="842"/>
      <c r="CF110" s="866">
        <v>155.69999999999999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506098</v>
      </c>
      <c r="BR112" s="817"/>
      <c r="BS112" s="817"/>
      <c r="BT112" s="817"/>
      <c r="BU112" s="817"/>
      <c r="BV112" s="817">
        <v>395128</v>
      </c>
      <c r="BW112" s="817"/>
      <c r="BX112" s="817"/>
      <c r="BY112" s="817"/>
      <c r="BZ112" s="817"/>
      <c r="CA112" s="817">
        <v>418242</v>
      </c>
      <c r="CB112" s="817"/>
      <c r="CC112" s="817"/>
      <c r="CD112" s="817"/>
      <c r="CE112" s="817"/>
      <c r="CF112" s="875">
        <v>20.2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153952</v>
      </c>
      <c r="AB113" s="919"/>
      <c r="AC113" s="919"/>
      <c r="AD113" s="919"/>
      <c r="AE113" s="920"/>
      <c r="AF113" s="921">
        <v>130272</v>
      </c>
      <c r="AG113" s="919"/>
      <c r="AH113" s="919"/>
      <c r="AI113" s="919"/>
      <c r="AJ113" s="920"/>
      <c r="AK113" s="921">
        <v>87988</v>
      </c>
      <c r="AL113" s="919"/>
      <c r="AM113" s="919"/>
      <c r="AN113" s="919"/>
      <c r="AO113" s="920"/>
      <c r="AP113" s="922">
        <v>4.2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441475</v>
      </c>
      <c r="BR113" s="817"/>
      <c r="BS113" s="817"/>
      <c r="BT113" s="817"/>
      <c r="BU113" s="817"/>
      <c r="BV113" s="817">
        <v>402520</v>
      </c>
      <c r="BW113" s="817"/>
      <c r="BX113" s="817"/>
      <c r="BY113" s="817"/>
      <c r="BZ113" s="817"/>
      <c r="CA113" s="817">
        <v>364957</v>
      </c>
      <c r="CB113" s="817"/>
      <c r="CC113" s="817"/>
      <c r="CD113" s="817"/>
      <c r="CE113" s="817"/>
      <c r="CF113" s="875">
        <v>17.600000000000001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10781</v>
      </c>
      <c r="AB114" s="780"/>
      <c r="AC114" s="780"/>
      <c r="AD114" s="780"/>
      <c r="AE114" s="781"/>
      <c r="AF114" s="782">
        <v>25850</v>
      </c>
      <c r="AG114" s="780"/>
      <c r="AH114" s="780"/>
      <c r="AI114" s="780"/>
      <c r="AJ114" s="781"/>
      <c r="AK114" s="782">
        <v>37828</v>
      </c>
      <c r="AL114" s="780"/>
      <c r="AM114" s="780"/>
      <c r="AN114" s="780"/>
      <c r="AO114" s="781"/>
      <c r="AP114" s="824">
        <v>1.8</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395644</v>
      </c>
      <c r="AB117" s="903"/>
      <c r="AC117" s="903"/>
      <c r="AD117" s="903"/>
      <c r="AE117" s="904"/>
      <c r="AF117" s="905">
        <v>400543</v>
      </c>
      <c r="AG117" s="903"/>
      <c r="AH117" s="903"/>
      <c r="AI117" s="903"/>
      <c r="AJ117" s="904"/>
      <c r="AK117" s="905">
        <v>377657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4236234</v>
      </c>
      <c r="BR119" s="845"/>
      <c r="BS119" s="845"/>
      <c r="BT119" s="845"/>
      <c r="BU119" s="845"/>
      <c r="BV119" s="845">
        <v>4119610</v>
      </c>
      <c r="BW119" s="845"/>
      <c r="BX119" s="845"/>
      <c r="BY119" s="845"/>
      <c r="BZ119" s="845"/>
      <c r="CA119" s="845">
        <v>4010065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3953745</v>
      </c>
      <c r="BR120" s="842"/>
      <c r="BS120" s="842"/>
      <c r="BT120" s="842"/>
      <c r="BU120" s="842"/>
      <c r="BV120" s="842">
        <v>4540043</v>
      </c>
      <c r="BW120" s="842"/>
      <c r="BX120" s="842"/>
      <c r="BY120" s="842"/>
      <c r="BZ120" s="842"/>
      <c r="CA120" s="842">
        <v>4794681</v>
      </c>
      <c r="CB120" s="842"/>
      <c r="CC120" s="842"/>
      <c r="CD120" s="842"/>
      <c r="CE120" s="842"/>
      <c r="CF120" s="866">
        <v>231.4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479856</v>
      </c>
      <c r="DH120" s="842"/>
      <c r="DI120" s="842"/>
      <c r="DJ120" s="842"/>
      <c r="DK120" s="842"/>
      <c r="DL120" s="842">
        <v>377202</v>
      </c>
      <c r="DM120" s="842"/>
      <c r="DN120" s="842"/>
      <c r="DO120" s="842"/>
      <c r="DP120" s="842"/>
      <c r="DQ120" s="842">
        <v>367460</v>
      </c>
      <c r="DR120" s="842"/>
      <c r="DS120" s="842"/>
      <c r="DT120" s="842"/>
      <c r="DU120" s="842"/>
      <c r="DV120" s="843">
        <v>17.7</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26242</v>
      </c>
      <c r="DH121" s="817"/>
      <c r="DI121" s="817"/>
      <c r="DJ121" s="817"/>
      <c r="DK121" s="817"/>
      <c r="DL121" s="817">
        <v>17926</v>
      </c>
      <c r="DM121" s="817"/>
      <c r="DN121" s="817"/>
      <c r="DO121" s="817"/>
      <c r="DP121" s="817"/>
      <c r="DQ121" s="817">
        <v>50782</v>
      </c>
      <c r="DR121" s="817"/>
      <c r="DS121" s="817"/>
      <c r="DT121" s="817"/>
      <c r="DU121" s="817"/>
      <c r="DV121" s="794">
        <v>2.5</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3278455</v>
      </c>
      <c r="BR122" s="845"/>
      <c r="BS122" s="845"/>
      <c r="BT122" s="845"/>
      <c r="BU122" s="845"/>
      <c r="BV122" s="845">
        <v>3193932</v>
      </c>
      <c r="BW122" s="845"/>
      <c r="BX122" s="845"/>
      <c r="BY122" s="845"/>
      <c r="BZ122" s="845"/>
      <c r="CA122" s="845">
        <v>3015739</v>
      </c>
      <c r="CB122" s="845"/>
      <c r="CC122" s="845"/>
      <c r="CD122" s="845"/>
      <c r="CE122" s="845"/>
      <c r="CF122" s="846">
        <v>145.5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7232200</v>
      </c>
      <c r="BR123" s="833"/>
      <c r="BS123" s="833"/>
      <c r="BT123" s="833"/>
      <c r="BU123" s="833"/>
      <c r="BV123" s="833">
        <v>7733975</v>
      </c>
      <c r="BW123" s="833"/>
      <c r="BX123" s="833"/>
      <c r="BY123" s="833"/>
      <c r="BZ123" s="833"/>
      <c r="CA123" s="833">
        <v>7810420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v>2953</v>
      </c>
      <c r="AG128" s="801"/>
      <c r="AH128" s="801"/>
      <c r="AI128" s="801"/>
      <c r="AJ128" s="802"/>
      <c r="AK128" s="803">
        <v>2964</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2347111</v>
      </c>
      <c r="AB129" s="780"/>
      <c r="AC129" s="780"/>
      <c r="AD129" s="780"/>
      <c r="AE129" s="781"/>
      <c r="AF129" s="782">
        <v>2317296</v>
      </c>
      <c r="AG129" s="780"/>
      <c r="AH129" s="780"/>
      <c r="AI129" s="780"/>
      <c r="AJ129" s="781"/>
      <c r="AK129" s="782">
        <v>2369790</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290205</v>
      </c>
      <c r="AB130" s="780"/>
      <c r="AC130" s="780"/>
      <c r="AD130" s="780"/>
      <c r="AE130" s="781"/>
      <c r="AF130" s="782">
        <v>303039</v>
      </c>
      <c r="AG130" s="780"/>
      <c r="AH130" s="780"/>
      <c r="AI130" s="780"/>
      <c r="AJ130" s="781"/>
      <c r="AK130" s="782">
        <v>297622</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2056906</v>
      </c>
      <c r="AB131" s="764"/>
      <c r="AC131" s="764"/>
      <c r="AD131" s="764"/>
      <c r="AE131" s="765"/>
      <c r="AF131" s="766">
        <v>2014257</v>
      </c>
      <c r="AG131" s="764"/>
      <c r="AH131" s="764"/>
      <c r="AI131" s="764"/>
      <c r="AJ131" s="765"/>
      <c r="AK131" s="766">
        <v>2072168</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5.1260971580000003</v>
      </c>
      <c r="AB132" s="745"/>
      <c r="AC132" s="745"/>
      <c r="AD132" s="745"/>
      <c r="AE132" s="746"/>
      <c r="AF132" s="747">
        <v>4.6940881919999997</v>
      </c>
      <c r="AG132" s="745"/>
      <c r="AH132" s="745"/>
      <c r="AI132" s="745"/>
      <c r="AJ132" s="746"/>
      <c r="AK132" s="747">
        <v>3.7193412889999999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4.9000000000000004</v>
      </c>
      <c r="AB133" s="724"/>
      <c r="AC133" s="724"/>
      <c r="AD133" s="724"/>
      <c r="AE133" s="725"/>
      <c r="AF133" s="723">
        <v>4.9000000000000004</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cV50fUsnmsKrumONID4Dt9r/a0mpNd6A3Xm8NbE3iX06/ieDyH/kTffJW6RvG5a0QeK9JWzOe0kQZUy1B+faA==" saltValue="uWViZCnLG1/UJnuEsHmt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pDx2gRkTPFlEj7XRdKhGR53PFPdYunheVb07gnvTFagZR+nuMGxaEwo4x+Cj18NQHI3xlIY7IdfnK+TWTKeJA==" saltValue="z6XW1qmvgslbQtznd1p1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YQt2OXAVtZBHRciH1sK9A70yCO3/ZlQyH3sjnmzydyyhL5PJIZoWz4Hl698s9FQp18p2qA9Kziwe4x/l6chA==" saltValue="Hqs5lNaltD4uP0Sti00z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597455</v>
      </c>
      <c r="AP9" s="281">
        <v>100599</v>
      </c>
      <c r="AQ9" s="282">
        <v>143042</v>
      </c>
      <c r="AR9" s="283">
        <v>-29.7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1013</v>
      </c>
      <c r="AP10" s="284">
        <v>171</v>
      </c>
      <c r="AQ10" s="285">
        <v>17233</v>
      </c>
      <c r="AR10" s="286">
        <v>-99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1297</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2888</v>
      </c>
      <c r="AP13" s="284">
        <v>486</v>
      </c>
      <c r="AQ13" s="285">
        <v>5542</v>
      </c>
      <c r="AR13" s="286">
        <v>-91.2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20780</v>
      </c>
      <c r="AP14" s="284">
        <v>3499</v>
      </c>
      <c r="AQ14" s="285">
        <v>2886</v>
      </c>
      <c r="AR14" s="286">
        <v>21.2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-36394</v>
      </c>
      <c r="AP15" s="284">
        <v>-6128</v>
      </c>
      <c r="AQ15" s="285">
        <v>-8856</v>
      </c>
      <c r="AR15" s="286">
        <v>-30.8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585742</v>
      </c>
      <c r="AP16" s="284">
        <v>98626</v>
      </c>
      <c r="AQ16" s="285">
        <v>161143</v>
      </c>
      <c r="AR16" s="286">
        <v>-38.799999999999997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9.93</v>
      </c>
      <c r="AP21" s="298">
        <v>14.02</v>
      </c>
      <c r="AQ21" s="299">
        <v>-4.09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97.3</v>
      </c>
      <c r="AP22" s="303">
        <v>96.2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251841</v>
      </c>
      <c r="AP32" s="312">
        <v>42405</v>
      </c>
      <c r="AQ32" s="313">
        <v>81691</v>
      </c>
      <c r="AR32" s="314">
        <v>-48.1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87988</v>
      </c>
      <c r="AP35" s="312">
        <v>14815</v>
      </c>
      <c r="AQ35" s="313">
        <v>27672</v>
      </c>
      <c r="AR35" s="314">
        <v>-46.5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37828</v>
      </c>
      <c r="AP36" s="312">
        <v>6369</v>
      </c>
      <c r="AQ36" s="313">
        <v>4845</v>
      </c>
      <c r="AR36" s="314">
        <v>31.5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448</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-2964</v>
      </c>
      <c r="AP39" s="312">
        <v>-499</v>
      </c>
      <c r="AQ39" s="313">
        <v>-1961</v>
      </c>
      <c r="AR39" s="314">
        <v>-74.599999999999994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-297622</v>
      </c>
      <c r="AP40" s="312">
        <v>-50113</v>
      </c>
      <c r="AQ40" s="313">
        <v>-75713</v>
      </c>
      <c r="AR40" s="314">
        <v>-33.799999999999997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77071</v>
      </c>
      <c r="AP41" s="312">
        <v>12977</v>
      </c>
      <c r="AQ41" s="313">
        <v>36985</v>
      </c>
      <c r="AR41" s="314">
        <v>-64.900000000000006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243595</v>
      </c>
      <c r="AN51" s="334">
        <v>38932</v>
      </c>
      <c r="AO51" s="335">
        <v>-26</v>
      </c>
      <c r="AP51" s="336">
        <v>126262</v>
      </c>
      <c r="AQ51" s="337">
        <v>10</v>
      </c>
      <c r="AR51" s="338">
        <v>-36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89561</v>
      </c>
      <c r="AN52" s="342">
        <v>14314</v>
      </c>
      <c r="AO52" s="343">
        <v>34.200000000000003</v>
      </c>
      <c r="AP52" s="344">
        <v>56769</v>
      </c>
      <c r="AQ52" s="345">
        <v>2.1</v>
      </c>
      <c r="AR52" s="346">
        <v>32.1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437456</v>
      </c>
      <c r="AN53" s="334">
        <v>70614</v>
      </c>
      <c r="AO53" s="335">
        <v>81.400000000000006</v>
      </c>
      <c r="AP53" s="336">
        <v>126525</v>
      </c>
      <c r="AQ53" s="337">
        <v>0.2</v>
      </c>
      <c r="AR53" s="338">
        <v>81.2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135426</v>
      </c>
      <c r="AN54" s="342">
        <v>21861</v>
      </c>
      <c r="AO54" s="343">
        <v>52.7</v>
      </c>
      <c r="AP54" s="344">
        <v>67052</v>
      </c>
      <c r="AQ54" s="345">
        <v>18.100000000000001</v>
      </c>
      <c r="AR54" s="346">
        <v>34.6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232825</v>
      </c>
      <c r="AN55" s="334">
        <v>38287</v>
      </c>
      <c r="AO55" s="335">
        <v>-45.8</v>
      </c>
      <c r="AP55" s="336">
        <v>122054</v>
      </c>
      <c r="AQ55" s="337">
        <v>-3.5</v>
      </c>
      <c r="AR55" s="338">
        <v>-42.3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66852</v>
      </c>
      <c r="AN56" s="342">
        <v>10994</v>
      </c>
      <c r="AO56" s="343">
        <v>-49.7</v>
      </c>
      <c r="AP56" s="344">
        <v>68298</v>
      </c>
      <c r="AQ56" s="345">
        <v>1.9</v>
      </c>
      <c r="AR56" s="346">
        <v>-51.6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337024</v>
      </c>
      <c r="AN57" s="334">
        <v>56227</v>
      </c>
      <c r="AO57" s="335">
        <v>46.9</v>
      </c>
      <c r="AP57" s="336">
        <v>111644</v>
      </c>
      <c r="AQ57" s="337">
        <v>-8.5</v>
      </c>
      <c r="AR57" s="338">
        <v>55.4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163582</v>
      </c>
      <c r="AN58" s="342">
        <v>27291</v>
      </c>
      <c r="AO58" s="343">
        <v>148.19999999999999</v>
      </c>
      <c r="AP58" s="344">
        <v>66606</v>
      </c>
      <c r="AQ58" s="345">
        <v>-2.5</v>
      </c>
      <c r="AR58" s="346">
        <v>150.69999999999999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218469</v>
      </c>
      <c r="AN59" s="334">
        <v>36785</v>
      </c>
      <c r="AO59" s="335">
        <v>-34.6</v>
      </c>
      <c r="AP59" s="336">
        <v>127917</v>
      </c>
      <c r="AQ59" s="337">
        <v>14.6</v>
      </c>
      <c r="AR59" s="338">
        <v>-49.2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154108</v>
      </c>
      <c r="AN60" s="342">
        <v>25948</v>
      </c>
      <c r="AO60" s="343">
        <v>-4.9000000000000004</v>
      </c>
      <c r="AP60" s="344">
        <v>69746</v>
      </c>
      <c r="AQ60" s="345">
        <v>4.7</v>
      </c>
      <c r="AR60" s="346">
        <v>-9.6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293874</v>
      </c>
      <c r="AN61" s="349">
        <v>48169</v>
      </c>
      <c r="AO61" s="350">
        <v>4.4000000000000004</v>
      </c>
      <c r="AP61" s="351">
        <v>122880</v>
      </c>
      <c r="AQ61" s="352">
        <v>2.6</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121906</v>
      </c>
      <c r="AN62" s="342">
        <v>20082</v>
      </c>
      <c r="AO62" s="343">
        <v>36.1</v>
      </c>
      <c r="AP62" s="344">
        <v>65694</v>
      </c>
      <c r="AQ62" s="345">
        <v>4.9000000000000004</v>
      </c>
      <c r="AR62" s="346">
        <v>31.2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x3HcfLrgJFenxybbD+vvFBzzHWA8+Shhg2DiNa8n1L53CZCaGFdkzlJjsIny30k4TLW0hkEfwLbraMnDY57nQ==" saltValue="L+5FgPGidZySZxD6lGR/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fwJgOXgrGFY9zGJ1bn9sT4fCoczID5FwKSnQ6M533dxXkVz3ceur+Y9Uno2VwKMgX8CqtMeVWh3zCLcgjdsZ2A==" saltValue="W8fNoRWAY6L03vL4wRfO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LzG9qRzkzHOtfSUAa3oBaIuL4v0xP0nXIsb9MNtvoo5g71Umbi6GfBtetyh8rHTBeqYWGuQSXbGvBtiZ7P2oTA==" saltValue="pMYq2k7aura6IRvl31g9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127.05</v>
      </c>
      <c r="G47" s="12">
        <v>92.85</v>
      </c>
      <c r="H47" s="12">
        <v>96.54</v>
      </c>
      <c r="I47" s="12">
        <v>103.76</v>
      </c>
      <c r="J47" s="13">
        <v>101.71</v>
      </c>
    </row>
    <row r="48" spans="2:10" ht="57.75" customHeight="1" x14ac:dyDescent="0.15">
      <c r="B48" s="14"/>
      <c r="C48" s="1141" t="s">
        <v>4</v>
      </c>
      <c r="D48" s="1141"/>
      <c r="E48" s="1142"/>
      <c r="F48" s="15">
        <v>6.1</v>
      </c>
      <c r="G48" s="16">
        <v>4.87</v>
      </c>
      <c r="H48" s="16">
        <v>11.6</v>
      </c>
      <c r="I48" s="16">
        <v>7.9</v>
      </c>
      <c r="J48" s="17">
        <v>7.43</v>
      </c>
    </row>
    <row r="49" spans="2:10" ht="57.75" customHeight="1" thickBot="1" x14ac:dyDescent="0.2">
      <c r="B49" s="18"/>
      <c r="C49" s="1143" t="s">
        <v>5</v>
      </c>
      <c r="D49" s="1143"/>
      <c r="E49" s="1144"/>
      <c r="F49" s="19">
        <v>16.21</v>
      </c>
      <c r="G49" s="20" t="s">
        <v>532</v>
      </c>
      <c r="H49" s="20">
        <v>6.89</v>
      </c>
      <c r="I49" s="20">
        <v>2.15</v>
      </c>
      <c r="J49" s="21" t="s">
        <v>533</v>
      </c>
    </row>
    <row r="50" spans="2:10" x14ac:dyDescent="0.15"/>
  </sheetData>
  <sheetProtection algorithmName="SHA-512" hashValue="KOzD5yYd9biORXM5V2jU2RoWPdw7Y41HoS+6HQNCtZXEQt3nGQobC1nuVViFNw0cdJs+NxmltzVcG9uildww2w==" saltValue="3a1MsA7HiEghQBEiVV/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