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07_完成（１回目）\"/>
    </mc:Choice>
  </mc:AlternateContent>
  <xr:revisionPtr revIDLastSave="0" documentId="13_ncr:1_{3B760BDE-F784-46FF-96DB-EE3C59A6E56E}" xr6:coauthVersionLast="47" xr6:coauthVersionMax="47" xr10:uidLastSave="{00000000-0000-0000-0000-000000000000}"/>
  <bookViews>
    <workbookView xWindow="-120" yWindow="-120" windowWidth="29040" windowHeight="15720" firstSheet="5" activeTab="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O41" i="10" s="1"/>
  <c r="CQ40" i="10"/>
  <c r="CO40" i="10" s="1"/>
  <c r="CQ39" i="10"/>
  <c r="CO39" i="10" s="1"/>
  <c r="CQ38" i="10"/>
  <c r="CQ37" i="10"/>
  <c r="CO37" i="10" s="1"/>
  <c r="CQ36" i="10"/>
  <c r="CO36" i="10" s="1"/>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C42" i="10" s="1"/>
  <c r="E41" i="10"/>
  <c r="E40" i="10"/>
  <c r="E39" i="10"/>
  <c r="E38" i="10"/>
  <c r="E37" i="10"/>
  <c r="E36" i="10"/>
  <c r="E35" i="10"/>
  <c r="C35" i="10" s="1"/>
  <c r="E34" i="10"/>
  <c r="CO43" i="10"/>
  <c r="BE43" i="10"/>
  <c r="AM43" i="10"/>
  <c r="U43" i="10"/>
  <c r="C43" i="10"/>
  <c r="CO42" i="10"/>
  <c r="BE42" i="10"/>
  <c r="AM42" i="10"/>
  <c r="U42" i="10"/>
  <c r="BE41" i="10"/>
  <c r="AM41" i="10"/>
  <c r="U41" i="10"/>
  <c r="C41" i="10"/>
  <c r="BE40" i="10"/>
  <c r="AM40" i="10"/>
  <c r="U40" i="10"/>
  <c r="C40" i="10"/>
  <c r="BE39" i="10"/>
  <c r="AM39" i="10"/>
  <c r="U39" i="10"/>
  <c r="C39" i="10"/>
  <c r="CO38" i="10"/>
  <c r="BE38" i="10"/>
  <c r="AM38" i="10"/>
  <c r="U38" i="10"/>
  <c r="C38" i="10"/>
  <c r="BE37" i="10"/>
  <c r="AM37" i="10"/>
  <c r="U37" i="10"/>
  <c r="C37" i="10"/>
  <c r="BE36" i="10"/>
  <c r="AM36" i="10"/>
  <c r="U36" i="10"/>
  <c r="C36" i="10"/>
  <c r="BE35" i="10"/>
  <c r="BE34" i="10"/>
  <c r="C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AM34" i="10" l="1"/>
  <c r="AM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<sst xmlns="http://schemas.openxmlformats.org/spreadsheetml/2006/main" count="1102" uniqueCount="568">
  <si>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</si>
  <si>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</si>
  <si>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</si>
  <si>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</si>
  <si>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</si>
  <si>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</si>
  <si>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</si>
  <si>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</si>
  <si>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</si>
  <si>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</si>
  <si>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</si>
  <si>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</si>
  <si>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</si>
  <si>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</si>
  <si>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</si>
  <si>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</si>
  <si>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</si>
  <si>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</si>
  <si>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</si>
  <si>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</si>
  <si>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</si>
  <si>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</si>
  <si>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</si>
  <si>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</si>
  <si>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</si>
  <si>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</si>
  <si>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</si>
  <si>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</si>
  <si>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</si>
  <si>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</si>
  <si>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</si>
  <si>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</si>
  <si>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</si>
  <si>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</si>
  <si>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</si>
  <si>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</si>
  <si>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</si>
  <si>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</si>
  <si>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</si>
  <si>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</si>
  <si>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</si>
  <si>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</si>
  <si>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</si>
  <si>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</si>
  <si>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</si>
  <si>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</si>
  <si>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</si>
  <si>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</si>
  <si>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</si>
  <si>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</si>
  <si>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</si>
  <si>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</si>
  <si>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</si>
  <si>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</si>
  <si>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</si>
  <si>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</si>
  <si>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</si>
  <si>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</si>
  <si>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</si>
  <si>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</si>
  <si>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</si>
  <si>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</si>
  <si>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</si>
  <si>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</si>
  <si>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</si>
  <si>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</si>
  <si>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</si>
  <si>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</si>
  <si>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</si>
  <si>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</si>
  <si>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</si>
  <si>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</si>
  <si>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</si>
  <si>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</si>
  <si>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</si>
  <si>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</si>
  <si>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</si>
  <si>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</si>
  <si>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</si>
  <si>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</si>
  <si>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</si>
  <si>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</si>
  <si>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</si>
  <si>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</si>
  <si>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</si>
  <si>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</si>
  <si>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</si>
  <si>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</si>
  <si>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</si>
  <si>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</si>
  <si>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</si>
  <si>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</si>
  <si>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</si>
  <si>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</si>
  <si>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尾鷲市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</si>
  <si>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</si>
  <si>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</si>
  <si>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</si>
  <si>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</si>
  <si>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</si>
  <si>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</si>
  <si>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</si>
  <si>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</si>
  <si>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</si>
  <si>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</si>
  <si>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</si>
  <si>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</si>
  <si>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</si>
  <si>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</si>
  <si>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</si>
  <si>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</si>
  <si>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</si>
  <si>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</si>
  <si>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</si>
  <si>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</si>
  <si>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</si>
  <si>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</si>
  <si>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</si>
  <si>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</si>
  <si>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</si>
  <si>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</si>
  <si>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</si>
  <si>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</si>
  <si>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</si>
  <si>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</si>
  <si>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</si>
  <si>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</si>
  <si>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</si>
  <si>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</si>
  <si>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</si>
  <si>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</si>
  <si>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</si>
  <si>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</si>
  <si>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</si>
  <si>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</si>
  <si>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</si>
  <si>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</si>
  <si>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</si>
  <si>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</si>
  <si>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</si>
  <si>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</si>
  <si>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</si>
  <si>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</si>
  <si>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</si>
  <si>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</si>
  <si>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</si>
  <si>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</si>
  <si>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</si>
  <si>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</si>
  <si>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</si>
  <si>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</si>
  <si>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</si>
  <si>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</si>
  <si>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</si>
  <si>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</si>
  <si>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</si>
  <si>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</si>
  <si>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</si>
  <si>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</si>
  <si>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</si>
  <si>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</si>
  <si>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</si>
  <si>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</si>
  <si>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</si>
  <si>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</si>
  <si>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</si>
  <si>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</si>
  <si>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</si>
  <si>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</si>
  <si>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</si>
  <si>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</si>
  <si>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</si>
  <si>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</si>
  <si>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</si>
  <si>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</si>
  <si>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</si>
  <si>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</si>
  <si>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</si>
  <si>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</si>
  <si>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</si>
  <si>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</si>
  <si>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</si>
  <si>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</si>
  <si>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</si>
  <si>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</si>
  <si>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</si>
  <si>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</si>
  <si>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</si>
  <si>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</si>
  <si>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</si>
  <si>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</si>
  <si>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</si>
  <si>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</si>
  <si>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</si>
  <si>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</si>
  <si>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</si>
  <si>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</si>
  <si>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</si>
  <si>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</si>
  <si>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</si>
  <si>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</si>
  <si>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</si>
  <si>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</si>
  <si>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</si>
  <si>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三重県尾鷲市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</si>
  <si>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</si>
  <si>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</si>
  <si>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</si>
  <si>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</si>
  <si>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</si>
  <si>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</si>
  <si>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</si>
  <si>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</si>
  <si>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</si>
  <si>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</si>
  <si>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</si>
  <si>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</si>
  <si>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</si>
  <si>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</si>
  <si>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</si>
  <si>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</si>
  <si>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</si>
  <si>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</si>
  <si>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</si>
  <si>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</si>
  <si>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</si>
  <si>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</si>
  <si>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</si>
  <si>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</si>
  <si>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</si>
  <si>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</si>
  <si>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</si>
  <si>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</si>
  <si>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</si>
  <si>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</si>
  <si>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</si>
  <si>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</si>
  <si>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</si>
  <si>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</si>
  <si>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</si>
  <si>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</si>
  <si>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</si>
  <si>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</si>
  <si>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</si>
  <si>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</si>
  <si>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</si>
  <si>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</si>
  <si>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</si>
  <si>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</si>
  <si>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</si>
  <si>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</si>
  <si>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</si>
  <si>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</si>
  <si>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</si>
  <si>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</si>
  <si>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</si>
  <si>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</si>
  <si>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</si>
  <si>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</si>
  <si>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</si>
  <si>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</si>
  <si>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</si>
  <si>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</si>
  <si>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</si>
  <si>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</si>
  <si>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</si>
  <si>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</si>
  <si>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</si>
  <si>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</si>
  <si>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</si>
  <si>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</si>
  <si>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</si>
  <si>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</si>
  <si>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</si>
  <si>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</si>
  <si>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</si>
  <si>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</si>
  <si>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</si>
  <si>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</si>
  <si>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</si>
  <si>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</si>
  <si>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</si>
  <si>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</si>
  <si>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</si>
  <si>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</si>
  <si>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</si>
  <si>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</si>
  <si>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</si>
  <si>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</si>
  <si>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</si>
  <si>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</si>
  <si>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</si>
  <si>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</si>
  <si>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</si>
  <si>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</si>
  <si>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</si>
  <si>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</si>
  <si>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</si>
  <si>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</si>
  <si>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</si>
  <si>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</si>
  <si>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</si>
  <si>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</si>
  <si>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</si>
  <si>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</si>
  <si>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</si>
  <si>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</si>
  <si>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</si>
  <si>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</si>
  <si>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</si>
  <si>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</si>
  <si>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</si>
  <si>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</si>
  <si>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</si>
  <si>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</si>
  <si>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</si>
  <si>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</si>
  <si>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</si>
  <si>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</si>
  <si>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</si>
  <si>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</si>
  <si>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</si>
  <si>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</si>
  <si>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</si>
  <si>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</si>
  <si>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</si>
  <si>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</si>
  <si>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</si>
  <si>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</si>
  <si>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</si>
  <si>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</si>
  <si>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</si>
  <si>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</si>
  <si>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</si>
  <si>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</si>
  <si>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</si>
  <si>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</si>
  <si>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</si>
  <si>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</si>
  <si>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</si>
  <si>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</si>
  <si>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</si>
  <si>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</si>
  <si>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</si>
  <si>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</si>
  <si>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</si>
  <si>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</si>
  <si>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</si>
  <si>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</si>
  <si>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</si>
  <si>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</si>
  <si>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</si>
  <si>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</si>
  <si>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</si>
  <si>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</si>
  <si>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三重県尾鷲市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</si>
  <si>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</si>
  <si>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</si>
  <si>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</si>
  <si>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</si>
  <si>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</si>
  <si>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</si>
  <si>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</si>
  <si>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</si>
  <si>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</si>
  <si>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</si>
  <si>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</si>
  <si>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</si>
  <si>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</si>
  <si>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</si>
  <si>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</si>
  <si>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</si>
  <si>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</si>
  <si>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</si>
  <si>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</si>
  <si>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</si>
  <si>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</si>
  <si>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</si>
  <si>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</si>
  <si>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</si>
  <si>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</si>
  <si>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</si>
  <si>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</si>
  <si>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</si>
  <si>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</si>
  <si>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</si>
  <si>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</si>
  <si>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</si>
  <si>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</si>
  <si>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</si>
  <si>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</si>
  <si>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</si>
  <si>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</si>
  <si>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</si>
  <si>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</si>
  <si>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</si>
  <si>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</si>
  <si>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</si>
  <si>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</si>
  <si>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</si>
  <si>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</si>
  <si>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</si>
  <si>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</si>
  <si>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</si>
  <si>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</si>
  <si>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</si>
  <si>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</si>
  <si>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</si>
  <si>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</si>
  <si>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</si>
  <si>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</si>
  <si>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</si>
  <si>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</si>
  <si>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</si>
  <si>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</si>
  <si>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</si>
  <si>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</si>
  <si>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</si>
  <si>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</si>
  <si>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</si>
  <si>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</si>
  <si>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</si>
  <si>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</si>
  <si>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</si>
  <si>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</si>
  <si>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</si>
  <si>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</si>
  <si>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</si>
  <si>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</si>
  <si>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</si>
  <si>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</si>
  <si>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</si>
  <si>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</si>
  <si>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</si>
  <si>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</si>
  <si>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</si>
  <si>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</si>
  <si>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</si>
  <si>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</si>
  <si>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</si>
  <si>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</si>
  <si>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</si>
  <si>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</si>
  <si>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</si>
  <si>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</si>
  <si>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</si>
  <si>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</si>
  <si>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</si>
  <si>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</si>
  <si>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</si>
  <si>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</si>
  <si>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</si>
  <si>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</si>
  <si>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</si>
  <si>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</si>
  <si>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</si>
  <si>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</si>
  <si>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</si>
  <si>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</si>
  <si>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</si>
  <si>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</si>
  <si>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</si>
  <si>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</si>
  <si>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</si>
  <si>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</si>
  <si>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</si>
  <si>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</si>
  <si>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</si>
  <si>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</si>
  <si>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</si>
  <si>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</si>
  <si>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</si>
  <si>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</si>
  <si>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</si>
  <si>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</si>
  <si>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</si>
  <si>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</si>
  <si>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</si>
  <si>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</si>
  <si>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</si>
  <si>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</si>
  <si>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</si>
  <si>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</si>
  <si>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</si>
  <si>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</si>
  <si>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</si>
  <si>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</si>
  <si>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</si>
  <si>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</si>
  <si>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</si>
  <si>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</si>
  <si>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</si>
  <si>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</si>
  <si>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</si>
  <si>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</si>
  <si>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</si>
  <si>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</si>
  <si>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</si>
  <si>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</si>
  <si>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</si>
  <si>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</si>
  <si>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</si>
  <si>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</si>
  <si>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</si>
  <si>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</si>
  <si>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</si>
  <si>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</si>
  <si>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</si>
  <si>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</si>
  <si>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</si>
  <si>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</si>
  <si>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</si>
  <si>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</si>
  <si>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</si>
  <si>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</si>
  <si>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</si>
  <si>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</si>
  <si>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</si>
  <si>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</si>
  <si>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</si>
  <si>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</si>
  <si>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</si>
  <si>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</si>
  <si>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</si>
  <si>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</si>
  <si>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</si>
  <si>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</si>
  <si>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</si>
  <si>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</si>
  <si>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</si>
  <si>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 0.87</t>
  </si>
  <si>
    <t>水道事業会計</t>
  </si>
  <si>
    <t>一般会計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</si>
  <si>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</si>
  <si>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</si>
  <si>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</si>
  <si>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</si>
  <si>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</si>
  <si>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</si>
  <si>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</si>
  <si>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</si>
  <si>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</si>
  <si>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</si>
  <si>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三重紀北消防組合　一般会計</t>
    <rPh sb="0" eb="2">
      <t>ミエ</t>
    </rPh>
    <rPh sb="2" eb="4">
      <t>キホク</t>
    </rPh>
    <rPh sb="4" eb="6">
      <t>ショウボウ</t>
    </rPh>
    <rPh sb="6" eb="8">
      <t>クミアイ</t>
    </rPh>
    <rPh sb="9" eb="11">
      <t>イッパン</t>
    </rPh>
    <rPh sb="11" eb="13">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</si>
  <si>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</si>
  <si>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11"/>
  </si>
  <si>
    <t>三重県市町総合事務組合　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11"/>
  </si>
  <si>
    <t>三重県市町総合事務組合　物品特別会計</t>
    <rPh sb="12" eb="14">
      <t>ブッピン</t>
    </rPh>
    <rPh sb="14" eb="16">
      <t>トクベツ</t>
    </rPh>
    <rPh sb="16" eb="18">
      <t>カイケイ</t>
    </rPh>
    <phoneticPr fontId="11"/>
  </si>
  <si>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</si>
  <si>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12" eb="14">
      <t>ショウボウ</t>
    </rPh>
    <rPh sb="14" eb="16">
      <t>キュウキュウ</t>
    </rPh>
    <rPh sb="16" eb="18">
      <t>ムセン</t>
    </rPh>
    <rPh sb="18" eb="20">
      <t>トクベツ</t>
    </rPh>
    <rPh sb="20" eb="22">
      <t>カイケイ</t>
    </rPh>
    <phoneticPr fontId="11"/>
  </si>
  <si>
    <t>三重県市町総合事務組合　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11"/>
  </si>
  <si>
    <t>紀北広域連合　一般会計</t>
    <rPh sb="0" eb="2">
      <t>キホク</t>
    </rPh>
    <rPh sb="2" eb="4">
      <t>コウイキ</t>
    </rPh>
    <rPh sb="4" eb="6">
      <t>レンゴウ</t>
    </rPh>
    <rPh sb="7" eb="9">
      <t>イッパン</t>
    </rPh>
    <rPh sb="9" eb="11">
      <t>カイケイ</t>
    </rPh>
    <phoneticPr fontId="11"/>
  </si>
  <si>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11"/>
  </si>
  <si>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11"/>
  </si>
  <si>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11"/>
  </si>
  <si>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11"/>
  </si>
  <si>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11"/>
  </si>
  <si>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11"/>
  </si>
  <si>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11"/>
  </si>
  <si>
    <t>東紀州環境施設組合　一般会計</t>
    <rPh sb="0" eb="1">
      <t>ヒガシ</t>
    </rPh>
    <rPh sb="1" eb="3">
      <t>キシュウ</t>
    </rPh>
    <rPh sb="3" eb="5">
      <t>カンキョウ</t>
    </rPh>
    <rPh sb="5" eb="7">
      <t>シセツ</t>
    </rPh>
    <rPh sb="7" eb="9">
      <t>クミアイ</t>
    </rPh>
    <rPh sb="10" eb="12">
      <t>イッパン</t>
    </rPh>
    <rPh sb="12" eb="14">
      <t>カイケイ</t>
    </rPh>
    <phoneticPr fontId="2"/>
  </si>
  <si>
    <t>尾鷲みどりの協会</t>
  </si>
  <si>
    <t>尾鷲文化振興会</t>
  </si>
  <si>
    <t>-</t>
    <phoneticPr fontId="10"/>
  </si>
  <si>
    <t>ふるさと応援基金</t>
    <phoneticPr fontId="5"/>
  </si>
  <si>
    <t>公共施設等基金</t>
    <phoneticPr fontId="2"/>
  </si>
  <si>
    <t>活性化対策基金</t>
    <phoneticPr fontId="2"/>
  </si>
  <si>
    <t>地域福祉基金</t>
    <phoneticPr fontId="2"/>
  </si>
  <si>
    <t>職員退職手当基金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</si>
</sst>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00"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450A-4041-B0DD-54CBD36FAA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52140</c:v>
                </c:pt>
                <c:pt idx="1">
                  <c:v>66683</c:v>
                </c:pt>
                <c:pt idx="2">
                  <c:v>33484</c:v>
                </c:pt>
                <c:pt idx="3">
                  <c:v>72684</c:v>
                </c:pt>
                <c:pt idx="4">
                  <c:v>53094</c:v>
                </c:pt>
              </c:numCache>
            </c:numRef>
          </c:val>
          <c:smooth val="0"/>
          <c:extLst>
            <c:ext xmlns:c16="http://schemas.microsoft.com/office/drawing/2014/chart" uri="{C3380CC4-5D6E-409C-BE32-E72D297353CC}">
              <c16:uniqueId val="{00000001-450A-4041-B0DD-54CBD36FAA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3.25</c:v>
                </c:pt>
                <c:pt idx="1">
                  <c:v>4.87</c:v>
                </c:pt>
                <c:pt idx="2">
                  <c:v>5.35</c:v>
                </c:pt>
                <c:pt idx="3">
                  <c:v>5.04</c:v>
                </c:pt>
                <c:pt idx="4">
                  <c:v>5.87</c:v>
                </c:pt>
              </c:numCache>
            </c:numRef>
          </c:val>
          <c:extLst>
            <c:ext xmlns:c16="http://schemas.microsoft.com/office/drawing/2014/chart" uri="{C3380CC4-5D6E-409C-BE32-E72D297353CC}">
              <c16:uniqueId val="{00000000-F6AA-46C6-94BD-E9B7A33C88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c:v>
                </c:pt>
                <c:pt idx="1">
                  <c:v>15.44</c:v>
                </c:pt>
                <c:pt idx="2">
                  <c:v>26.36</c:v>
                </c:pt>
                <c:pt idx="3">
                  <c:v>34.299999999999997</c:v>
                </c:pt>
                <c:pt idx="4">
                  <c:v>39.86</c:v>
                </c:pt>
              </c:numCache>
            </c:numRef>
          </c:val>
          <c:extLst>
            <c:ext xmlns:c16="http://schemas.microsoft.com/office/drawing/2014/chart" uri="{C3380CC4-5D6E-409C-BE32-E72D297353CC}">
              <c16:uniqueId val="{00000001-F6AA-46C6-94BD-E9B7A33C888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2.31</c:v>
                </c:pt>
                <c:pt idx="1">
                  <c:v>2.39</c:v>
                </c:pt>
                <c:pt idx="2">
                  <c:v>12.37</c:v>
                </c:pt>
                <c:pt idx="3">
                  <c:v>6.87</c:v>
                </c:pt>
                <c:pt idx="4">
                  <c:v>6.71</c:v>
                </c:pt>
              </c:numCache>
            </c:numRef>
          </c:val>
          <c:smooth val="0"/>
          <c:extLst>
            <c:ext xmlns:c16="http://schemas.microsoft.com/office/drawing/2014/chart" uri="{C3380CC4-5D6E-409C-BE32-E72D297353CC}">
              <c16:uniqueId val="{00000002-F6AA-46C6-94BD-E9B7A33C888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E64-4ECE-BEB3-E0BE9B117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E64-4ECE-BEB3-E0BE9B1170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E64-4ECE-BEB3-E0BE9B1170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E64-4ECE-BEB3-E0BE9B1170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E64-4ECE-BEB3-E0BE9B11709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0.09</c:v>
                </c:pt>
                <c:pt idx="4">
                  <c:v>#N/A</c:v>
                </c:pt>
                <c:pt idx="5">
                  <c:v>0.08</c:v>
                </c:pt>
                <c:pt idx="6">
                  <c:v>#N/A</c:v>
                </c:pt>
                <c:pt idx="7">
                  <c:v>0.1</c:v>
                </c:pt>
                <c:pt idx="8">
                  <c:v>#N/A</c:v>
                </c:pt>
                <c:pt idx="9">
                  <c:v>0.09</c:v>
                </c:pt>
              </c:numCache>
            </c:numRef>
          </c:val>
          <c:extLst>
            <c:ext xmlns:c16="http://schemas.microsoft.com/office/drawing/2014/chart" uri="{C3380CC4-5D6E-409C-BE32-E72D297353CC}">
              <c16:uniqueId val="{00000005-5E64-4ECE-BEB3-E0BE9B11709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0.63</c:v>
                </c:pt>
                <c:pt idx="2">
                  <c:v>#N/A</c:v>
                </c:pt>
                <c:pt idx="3">
                  <c:v>0.68</c:v>
                </c:pt>
                <c:pt idx="4">
                  <c:v>#N/A</c:v>
                </c:pt>
                <c:pt idx="5">
                  <c:v>0.26</c:v>
                </c:pt>
                <c:pt idx="6">
                  <c:v>#N/A</c:v>
                </c:pt>
                <c:pt idx="7">
                  <c:v>0.3</c:v>
                </c:pt>
                <c:pt idx="8">
                  <c:v>#N/A</c:v>
                </c:pt>
                <c:pt idx="9">
                  <c:v>0.73</c:v>
                </c:pt>
              </c:numCache>
            </c:numRef>
          </c:val>
          <c:extLst>
            <c:ext xmlns:c16="http://schemas.microsoft.com/office/drawing/2014/chart" uri="{C3380CC4-5D6E-409C-BE32-E72D297353CC}">
              <c16:uniqueId val="{00000006-5E64-4ECE-BEB3-E0BE9B11709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3.24</c:v>
                </c:pt>
                <c:pt idx="2">
                  <c:v>#N/A</c:v>
                </c:pt>
                <c:pt idx="3">
                  <c:v>4.87</c:v>
                </c:pt>
                <c:pt idx="4">
                  <c:v>#N/A</c:v>
                </c:pt>
                <c:pt idx="5">
                  <c:v>5.35</c:v>
                </c:pt>
                <c:pt idx="6">
                  <c:v>#N/A</c:v>
                </c:pt>
                <c:pt idx="7">
                  <c:v>5.04</c:v>
                </c:pt>
                <c:pt idx="8">
                  <c:v>#N/A</c:v>
                </c:pt>
                <c:pt idx="9">
                  <c:v>5.87</c:v>
                </c:pt>
              </c:numCache>
            </c:numRef>
          </c:val>
          <c:extLst>
            <c:ext xmlns:c16="http://schemas.microsoft.com/office/drawing/2014/chart" uri="{C3380CC4-5D6E-409C-BE32-E72D297353CC}">
              <c16:uniqueId val="{00000007-5E64-4ECE-BEB3-E0BE9B11709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11.79</c:v>
                </c:pt>
                <c:pt idx="2">
                  <c:v>#N/A</c:v>
                </c:pt>
                <c:pt idx="3">
                  <c:v>11.26</c:v>
                </c:pt>
                <c:pt idx="4">
                  <c:v>#N/A</c:v>
                </c:pt>
                <c:pt idx="5">
                  <c:v>10.33</c:v>
                </c:pt>
                <c:pt idx="6">
                  <c:v>#N/A</c:v>
                </c:pt>
                <c:pt idx="7">
                  <c:v>9.3699999999999992</c:v>
                </c:pt>
                <c:pt idx="8">
                  <c:v>#N/A</c:v>
                </c:pt>
                <c:pt idx="9">
                  <c:v>8.11</c:v>
                </c:pt>
              </c:numCache>
            </c:numRef>
          </c:val>
          <c:extLst>
            <c:ext xmlns:c16="http://schemas.microsoft.com/office/drawing/2014/chart" uri="{C3380CC4-5D6E-409C-BE32-E72D297353CC}">
              <c16:uniqueId val="{00000008-5E64-4ECE-BEB3-E0BE9B117091}"/>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0.87</c:v>
                </c:pt>
                <c:pt idx="1">
                  <c:v>#N/A</c:v>
                </c:pt>
                <c:pt idx="2">
                  <c:v>#N/A</c:v>
                </c:pt>
                <c:pt idx="3">
                  <c:v>5.93</c:v>
                </c:pt>
                <c:pt idx="4">
                  <c:v>#N/A</c:v>
                </c:pt>
                <c:pt idx="5">
                  <c:v>23.62</c:v>
                </c:pt>
                <c:pt idx="6">
                  <c:v>#N/A</c:v>
                </c:pt>
                <c:pt idx="7">
                  <c:v>34.01</c:v>
                </c:pt>
                <c:pt idx="8">
                  <c:v>#N/A</c:v>
                </c:pt>
                <c:pt idx="9">
                  <c:v>26.44</c:v>
                </c:pt>
              </c:numCache>
            </c:numRef>
          </c:val>
          <c:extLst>
            <c:ext xmlns:c16="http://schemas.microsoft.com/office/drawing/2014/chart" uri="{C3380CC4-5D6E-409C-BE32-E72D297353CC}">
              <c16:uniqueId val="{00000009-5E64-4ECE-BEB3-E0BE9B11709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894</c:v>
                </c:pt>
                <c:pt idx="5">
                  <c:v>920</c:v>
                </c:pt>
                <c:pt idx="8">
                  <c:v>901</c:v>
                </c:pt>
                <c:pt idx="11">
                  <c:v>937</c:v>
                </c:pt>
                <c:pt idx="14">
                  <c:v>961</c:v>
                </c:pt>
              </c:numCache>
            </c:numRef>
          </c:val>
          <c:extLst>
            <c:ext xmlns:c16="http://schemas.microsoft.com/office/drawing/2014/chart" uri="{C3380CC4-5D6E-409C-BE32-E72D297353CC}">
              <c16:uniqueId val="{00000000-DBE9-4443-B82C-718141DBD65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E9-4443-B82C-718141DBD65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5</c:v>
                </c:pt>
                <c:pt idx="9">
                  <c:v>2</c:v>
                </c:pt>
                <c:pt idx="12">
                  <c:v>2</c:v>
                </c:pt>
              </c:numCache>
            </c:numRef>
          </c:val>
          <c:extLst>
            <c:ext xmlns:c16="http://schemas.microsoft.com/office/drawing/2014/chart" uri="{C3380CC4-5D6E-409C-BE32-E72D297353CC}">
              <c16:uniqueId val="{00000002-DBE9-4443-B82C-718141DBD65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9</c:v>
                </c:pt>
                <c:pt idx="9">
                  <c:v>8</c:v>
                </c:pt>
                <c:pt idx="12">
                  <c:v>6</c:v>
                </c:pt>
              </c:numCache>
            </c:numRef>
          </c:val>
          <c:extLst>
            <c:ext xmlns:c16="http://schemas.microsoft.com/office/drawing/2014/chart" uri="{C3380CC4-5D6E-409C-BE32-E72D297353CC}">
              <c16:uniqueId val="{00000003-DBE9-4443-B82C-718141DBD65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249</c:v>
                </c:pt>
                <c:pt idx="3">
                  <c:v>253</c:v>
                </c:pt>
                <c:pt idx="6">
                  <c:v>265</c:v>
                </c:pt>
                <c:pt idx="9">
                  <c:v>277</c:v>
                </c:pt>
                <c:pt idx="12">
                  <c:v>348</c:v>
                </c:pt>
              </c:numCache>
            </c:numRef>
          </c:val>
          <c:extLst>
            <c:ext xmlns:c16="http://schemas.microsoft.com/office/drawing/2014/chart" uri="{C3380CC4-5D6E-409C-BE32-E72D297353CC}">
              <c16:uniqueId val="{00000004-DBE9-4443-B82C-718141DBD65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E9-4443-B82C-718141DBD65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E9-4443-B82C-718141DBD65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1247</c:v>
                </c:pt>
                <c:pt idx="3">
                  <c:v>1240</c:v>
                </c:pt>
                <c:pt idx="6">
                  <c:v>1101</c:v>
                </c:pt>
                <c:pt idx="9">
                  <c:v>1108</c:v>
                </c:pt>
                <c:pt idx="12">
                  <c:v>1083</c:v>
                </c:pt>
              </c:numCache>
            </c:numRef>
          </c:val>
          <c:extLst>
            <c:ext xmlns:c16="http://schemas.microsoft.com/office/drawing/2014/chart" uri="{C3380CC4-5D6E-409C-BE32-E72D297353CC}">
              <c16:uniqueId val="{00000007-DBE9-4443-B82C-718141DBD65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615</c:v>
                </c:pt>
                <c:pt idx="2">
                  <c:v>#N/A</c:v>
                </c:pt>
                <c:pt idx="3">
                  <c:v>#N/A</c:v>
                </c:pt>
                <c:pt idx="4">
                  <c:v>586</c:v>
                </c:pt>
                <c:pt idx="5">
                  <c:v>#N/A</c:v>
                </c:pt>
                <c:pt idx="6">
                  <c:v>#N/A</c:v>
                </c:pt>
                <c:pt idx="7">
                  <c:v>479</c:v>
                </c:pt>
                <c:pt idx="8">
                  <c:v>#N/A</c:v>
                </c:pt>
                <c:pt idx="9">
                  <c:v>#N/A</c:v>
                </c:pt>
                <c:pt idx="10">
                  <c:v>458</c:v>
                </c:pt>
                <c:pt idx="11">
                  <c:v>#N/A</c:v>
                </c:pt>
                <c:pt idx="12">
                  <c:v>#N/A</c:v>
                </c:pt>
                <c:pt idx="13">
                  <c:v>478</c:v>
                </c:pt>
                <c:pt idx="14">
                  <c:v>#N/A</c:v>
                </c:pt>
              </c:numCache>
            </c:numRef>
          </c:val>
          <c:smooth val="0"/>
          <c:extLst>
            <c:ext xmlns:c16="http://schemas.microsoft.com/office/drawing/2014/chart" uri="{C3380CC4-5D6E-409C-BE32-E72D297353CC}">
              <c16:uniqueId val="{00000008-DBE9-4443-B82C-718141DBD65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8308</c:v>
                </c:pt>
                <c:pt idx="5">
                  <c:v>8262</c:v>
                </c:pt>
                <c:pt idx="8">
                  <c:v>7903</c:v>
                </c:pt>
                <c:pt idx="11">
                  <c:v>7668</c:v>
                </c:pt>
                <c:pt idx="14">
                  <c:v>7130</c:v>
                </c:pt>
              </c:numCache>
            </c:numRef>
          </c:val>
          <c:extLst>
            <c:ext xmlns:c16="http://schemas.microsoft.com/office/drawing/2014/chart" uri="{C3380CC4-5D6E-409C-BE32-E72D297353CC}">
              <c16:uniqueId val="{00000000-D506-415B-8FA5-E0396A3C44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151</c:v>
                </c:pt>
                <c:pt idx="5">
                  <c:v>109</c:v>
                </c:pt>
                <c:pt idx="8">
                  <c:v>162</c:v>
                </c:pt>
                <c:pt idx="11">
                  <c:v>162</c:v>
                </c:pt>
                <c:pt idx="14">
                  <c:v>164</c:v>
                </c:pt>
              </c:numCache>
            </c:numRef>
          </c:val>
          <c:extLst>
            <c:ext xmlns:c16="http://schemas.microsoft.com/office/drawing/2014/chart" uri="{C3380CC4-5D6E-409C-BE32-E72D297353CC}">
              <c16:uniqueId val="{00000001-D506-415B-8FA5-E0396A3C44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2084</c:v>
                </c:pt>
                <c:pt idx="5">
                  <c:v>2218</c:v>
                </c:pt>
                <c:pt idx="8">
                  <c:v>2987</c:v>
                </c:pt>
                <c:pt idx="11">
                  <c:v>3474</c:v>
                </c:pt>
                <c:pt idx="14">
                  <c:v>3760</c:v>
                </c:pt>
              </c:numCache>
            </c:numRef>
          </c:val>
          <c:extLst>
            <c:ext xmlns:c16="http://schemas.microsoft.com/office/drawing/2014/chart" uri="{C3380CC4-5D6E-409C-BE32-E72D297353CC}">
              <c16:uniqueId val="{00000002-D506-415B-8FA5-E0396A3C44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506-415B-8FA5-E0396A3C44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506-415B-8FA5-E0396A3C44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506-415B-8FA5-E0396A3C44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1329</c:v>
                </c:pt>
                <c:pt idx="3">
                  <c:v>1395</c:v>
                </c:pt>
                <c:pt idx="6">
                  <c:v>1419</c:v>
                </c:pt>
                <c:pt idx="9">
                  <c:v>1317</c:v>
                </c:pt>
                <c:pt idx="12">
                  <c:v>1422</c:v>
                </c:pt>
              </c:numCache>
            </c:numRef>
          </c:val>
          <c:extLst>
            <c:ext xmlns:c16="http://schemas.microsoft.com/office/drawing/2014/chart" uri="{C3380CC4-5D6E-409C-BE32-E72D297353CC}">
              <c16:uniqueId val="{00000006-D506-415B-8FA5-E0396A3C44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38</c:v>
                </c:pt>
                <c:pt idx="3">
                  <c:v>33</c:v>
                </c:pt>
                <c:pt idx="6">
                  <c:v>57</c:v>
                </c:pt>
                <c:pt idx="9">
                  <c:v>14</c:v>
                </c:pt>
                <c:pt idx="12">
                  <c:v>21</c:v>
                </c:pt>
              </c:numCache>
            </c:numRef>
          </c:val>
          <c:extLst>
            <c:ext xmlns:c16="http://schemas.microsoft.com/office/drawing/2014/chart" uri="{C3380CC4-5D6E-409C-BE32-E72D297353CC}">
              <c16:uniqueId val="{00000007-D506-415B-8FA5-E0396A3C44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1502</c:v>
                </c:pt>
                <c:pt idx="3">
                  <c:v>1361</c:v>
                </c:pt>
                <c:pt idx="6">
                  <c:v>1584</c:v>
                </c:pt>
                <c:pt idx="9">
                  <c:v>1583</c:v>
                </c:pt>
                <c:pt idx="12">
                  <c:v>1349</c:v>
                </c:pt>
              </c:numCache>
            </c:numRef>
          </c:val>
          <c:extLst>
            <c:ext xmlns:c16="http://schemas.microsoft.com/office/drawing/2014/chart" uri="{C3380CC4-5D6E-409C-BE32-E72D297353CC}">
              <c16:uniqueId val="{00000008-D506-415B-8FA5-E0396A3C44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c:v>
                </c:pt>
                <c:pt idx="3">
                  <c:v>9</c:v>
                </c:pt>
                <c:pt idx="6">
                  <c:v>4</c:v>
                </c:pt>
                <c:pt idx="9">
                  <c:v>3</c:v>
                </c:pt>
                <c:pt idx="12">
                  <c:v>1</c:v>
                </c:pt>
              </c:numCache>
            </c:numRef>
          </c:val>
          <c:extLst>
            <c:ext xmlns:c16="http://schemas.microsoft.com/office/drawing/2014/chart" uri="{C3380CC4-5D6E-409C-BE32-E72D297353CC}">
              <c16:uniqueId val="{00000009-D506-415B-8FA5-E0396A3C44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9964</c:v>
                </c:pt>
                <c:pt idx="3">
                  <c:v>9741</c:v>
                </c:pt>
                <c:pt idx="6">
                  <c:v>9215</c:v>
                </c:pt>
                <c:pt idx="9">
                  <c:v>8959</c:v>
                </c:pt>
                <c:pt idx="12">
                  <c:v>8340</c:v>
                </c:pt>
              </c:numCache>
            </c:numRef>
          </c:val>
          <c:extLst>
            <c:ext xmlns:c16="http://schemas.microsoft.com/office/drawing/2014/chart" uri="{C3380CC4-5D6E-409C-BE32-E72D297353CC}">
              <c16:uniqueId val="{0000000A-D506-415B-8FA5-E0396A3C44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2305</c:v>
                </c:pt>
                <c:pt idx="2">
                  <c:v>#N/A</c:v>
                </c:pt>
                <c:pt idx="3">
                  <c:v>#N/A</c:v>
                </c:pt>
                <c:pt idx="4">
                  <c:v>1951</c:v>
                </c:pt>
                <c:pt idx="5">
                  <c:v>#N/A</c:v>
                </c:pt>
                <c:pt idx="6">
                  <c:v>#N/A</c:v>
                </c:pt>
                <c:pt idx="7">
                  <c:v>1228</c:v>
                </c:pt>
                <c:pt idx="8">
                  <c:v>#N/A</c:v>
                </c:pt>
                <c:pt idx="9">
                  <c:v>#N/A</c:v>
                </c:pt>
                <c:pt idx="10">
                  <c:v>570</c:v>
                </c:pt>
                <c:pt idx="11">
                  <c:v>#N/A</c:v>
                </c:pt>
                <c:pt idx="12">
                  <c:v>#N/A</c:v>
                </c:pt>
                <c:pt idx="13">
                  <c:v>79</c:v>
                </c:pt>
                <c:pt idx="14">
                  <c:v>#N/A</c:v>
                </c:pt>
              </c:numCache>
            </c:numRef>
          </c:val>
          <c:smooth val="0"/>
          <c:extLst>
            <c:ext xmlns:c16="http://schemas.microsoft.com/office/drawing/2014/chart" uri="{C3380CC4-5D6E-409C-BE32-E72D297353CC}">
              <c16:uniqueId val="{0000000B-D506-415B-8FA5-E0396A3C44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1669</c:v>
                </c:pt>
                <c:pt idx="1">
                  <c:v>2122</c:v>
                </c:pt>
                <c:pt idx="2">
                  <c:v>2486</c:v>
                </c:pt>
              </c:numCache>
            </c:numRef>
          </c:val>
          <c:extLst>
            <c:ext xmlns:c16="http://schemas.microsoft.com/office/drawing/2014/chart" uri="{C3380CC4-5D6E-409C-BE32-E72D297353CC}">
              <c16:uniqueId val="{00000000-86F7-428A-BE7C-8A28A47C06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195</c:v>
                </c:pt>
                <c:pt idx="1">
                  <c:v>159</c:v>
                </c:pt>
                <c:pt idx="2">
                  <c:v>183</c:v>
                </c:pt>
              </c:numCache>
            </c:numRef>
          </c:val>
          <c:extLst>
            <c:ext xmlns:c16="http://schemas.microsoft.com/office/drawing/2014/chart" uri="{C3380CC4-5D6E-409C-BE32-E72D297353CC}">
              <c16:uniqueId val="{00000001-86F7-428A-BE7C-8A28A47C06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921</c:v>
                </c:pt>
                <c:pt idx="1">
                  <c:v>940</c:v>
                </c:pt>
                <c:pt idx="2">
                  <c:v>855</c:v>
                </c:pt>
              </c:numCache>
            </c:numRef>
          </c:val>
          <c:extLst>
            <c:ext xmlns:c16="http://schemas.microsoft.com/office/drawing/2014/chart" uri="{C3380CC4-5D6E-409C-BE32-E72D297353CC}">
              <c16:uniqueId val="{00000002-86F7-428A-BE7C-8A28A47C06D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元利償還金については、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地方債の発行額抑制や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により減少</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傾向となっている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。算入公債費等については、過疎対策事業債など交付税算入率の高い起債選択を行っていることから高水準にある。今後も計画的な事業実施による地方債の適正な管理を行う必要がある。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満期一括償還地方債の起債は無し</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前年度と比較して、財政調整基金が増加したこと</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地方債現在高が減少したことにより、将来負担額（</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）が減少し、将来負担比率の分子は減少している。しかしながら、地方債現在高については、依然として高い水準にあるため、将来負担を念頭においた計画による地方債管理を行い、</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地方債現在高の抑制を図る。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三重県尾鷲市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は減少している一方、財政調整基金及び</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は増加している。基金全体としては、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内訳の主なものは、都市計画事業基金で都市計画事業に充当したことにより減少した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財政調整基金で取崩額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百万円に対し積立額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災害の発生や景気変動による市税の減収等に備え安定した市民サービスを提供するため、経費の削減に努め、基金残高の確保を図る。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ふるさと応援基金：ふるさと応援寄附金を活用し、本市の目指す将来都市像の実現に向けたまちづくりに資する事業の積極的かつ重点的な推進。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公共施設等基金：市が必要と認める公共、公益的施設の建設等。</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活性化対策基金：真に豊かな地域社会の実現を図るため、国際交流や各産業の後継者育成等、本市の活性化に必要な事業の推進。</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商工振興事業の商品券発行への充当やふるさと応援寄附金の減額により減少した。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ふるさと応援基金：ふるさと応援寄附金の増加に向けた取り組みを強化しており、基金の適正な運営を行いつつ、活用を行っていく予定</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当初予算における財源不足を補填するため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百万円を取崩したものの、決算剰余金等により積戻しを行い、結果的に増加した。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今後も厳しい財政状況が続き深刻な財源不足が予想されることから、経費の削減に努め、基金残高の確保を図る。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の償還のため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百万円積立したことに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次年度以降も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の償還のため</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基金を積立していく</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見込み。</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増減はなく、依然として類似団体、全国及び三重県平均を下回っている。人口減少、少子高齢化などにより、市税収入が年々減少傾向にある中で、自主財源の確保に向けた滞納対策の強化を行っているものの、調定額自体が減少していることから、今後も市税収入の減少が続くものと思われる。引き続き人口減少対策等による自主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42635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8165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ポイント改善しているものの、依然として類似団体、全国及び三重県平均を上回っている。人件費は、人事院勧告の影響により年々基本給等が増加、また業務の多様化により定員適正化計画に基づく新規採用職員の抑制も難しくなっており、削減が厳しくなってきている。公債費については、地方債の発行抑制に努めているものの、今後数年は大型事業が続くことから負担の大きい状況が続くと見込まれている。今後も健全な財政運営のため、経常経費の見直し、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131318</xdr:rowOff>
    </xdr:from>
    <xdr:to>
      <xdr:col>23</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6121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62</xdr:row>
      <xdr:rowOff>165100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34396"/>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64</xdr:row>
      <xdr:rowOff>5588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34396"/>
          <a:ext cx="889000" cy="4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148082</xdr:rowOff>
    </xdr:from>
    <xdr:to>
      <xdr:col>11</xdr:col>
      <xdr:colOff>31750</xdr:colOff>
      <xdr:row>64</xdr:row>
      <xdr:rowOff>5588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4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40149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52595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41165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97282</xdr:rowOff>
    </xdr:from>
    <xdr:to>
      <xdr:col>7</xdr:col>
      <xdr:colOff>31750</xdr:colOff>
      <xdr:row>64</xdr:row>
      <xdr:rowOff>27432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12209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が、類似団体、全国及び三重県平均は引き続き上回っている。今後とも人件費については、引き続き時間外手当の削減に努め、物件費については、委託内容や指定管理者制度の見直しを行うことで経費の削減を図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107037</xdr:rowOff>
    </xdr:from>
    <xdr:to>
      <xdr:col>23</xdr:col>
      <xdr:colOff>133350</xdr:colOff>
      <xdr:row>82</xdr:row>
      <xdr:rowOff>146652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65937"/>
          <a:ext cx="838200" cy="3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98525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14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60739</xdr:rowOff>
    </xdr:from>
    <xdr:to>
      <xdr:col>19</xdr:col>
      <xdr:colOff>133350</xdr:colOff>
      <xdr:row>82</xdr:row>
      <xdr:rowOff>146652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9639"/>
          <a:ext cx="889000" cy="8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25633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38353</xdr:rowOff>
    </xdr:from>
    <xdr:to>
      <xdr:col>15</xdr:col>
      <xdr:colOff>82550</xdr:colOff>
      <xdr:row>82</xdr:row>
      <xdr:rowOff>60739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97253"/>
          <a:ext cx="889000" cy="2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9631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2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98213</xdr:rowOff>
    </xdr:from>
    <xdr:to>
      <xdr:col>11</xdr:col>
      <xdr:colOff>31750</xdr:colOff>
      <xdr:row>82</xdr:row>
      <xdr:rowOff>38353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5663"/>
          <a:ext cx="889000" cy="1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125196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56237</xdr:rowOff>
    </xdr:from>
    <xdr:to>
      <xdr:col>23</xdr:col>
      <xdr:colOff>184150</xdr:colOff>
      <xdr:row>82</xdr:row>
      <xdr:rowOff>157837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28314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8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95852</xdr:rowOff>
    </xdr:from>
    <xdr:to>
      <xdr:col>19</xdr:col>
      <xdr:colOff>184150</xdr:colOff>
      <xdr:row>83</xdr:row>
      <xdr:rowOff>26002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5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10779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9939</xdr:rowOff>
    </xdr:from>
    <xdr:to>
      <xdr:col>15</xdr:col>
      <xdr:colOff>133350</xdr:colOff>
      <xdr:row>82</xdr:row>
      <xdr:rowOff>111539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96316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159003</xdr:rowOff>
    </xdr:from>
    <xdr:to>
      <xdr:col>11</xdr:col>
      <xdr:colOff>82550</xdr:colOff>
      <xdr:row>82</xdr:row>
      <xdr:rowOff>89153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73930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47413</xdr:rowOff>
    </xdr:from>
    <xdr:to>
      <xdr:col>7</xdr:col>
      <xdr:colOff>31750</xdr:colOff>
      <xdr:row>81</xdr:row>
      <xdr:rowOff>149013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133790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2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ポイント増加しており、全国市及び類似団体の平均を下回っている。社会情勢の変化や国家公務員制度改革の動向も踏まえ、給与制度の適正化を進め、人件費の削減に努める。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29936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430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12700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12700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116114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2430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6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類似団体、全国及び三重県平均を上回っている。職員数は前年度より６人増加しており、また少子高齢化による人口減少も激しいことからポイントの増加につながっている。現在の組織機構では、これ以上の職員数の削減は難しくなっているため、組織機構の見直しを含めた更なる定員適正化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100605</xdr:rowOff>
    </xdr:from>
    <xdr:to>
      <xdr:col>81</xdr:col>
      <xdr:colOff>44450</xdr:colOff>
      <xdr:row>60</xdr:row>
      <xdr:rowOff>126746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87605"/>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93769</xdr:rowOff>
    </xdr:from>
    <xdr:to>
      <xdr:col>77</xdr:col>
      <xdr:colOff>44450</xdr:colOff>
      <xdr:row>60</xdr:row>
      <xdr:rowOff>100605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0769"/>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84519</xdr:rowOff>
    </xdr:from>
    <xdr:to>
      <xdr:col>72</xdr:col>
      <xdr:colOff>203200</xdr:colOff>
      <xdr:row>60</xdr:row>
      <xdr:rowOff>93769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1519"/>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74464</xdr:rowOff>
    </xdr:from>
    <xdr:to>
      <xdr:col>68</xdr:col>
      <xdr:colOff>152400</xdr:colOff>
      <xdr:row>60</xdr:row>
      <xdr:rowOff>84519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146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75946</xdr:rowOff>
    </xdr:from>
    <xdr:to>
      <xdr:col>81</xdr:col>
      <xdr:colOff>95250</xdr:colOff>
      <xdr:row>61</xdr:row>
      <xdr:rowOff>6096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48023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49805</xdr:rowOff>
    </xdr:from>
    <xdr:to>
      <xdr:col>77</xdr:col>
      <xdr:colOff>95250</xdr:colOff>
      <xdr:row>60</xdr:row>
      <xdr:rowOff>151405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3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136182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3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42969</xdr:rowOff>
    </xdr:from>
    <xdr:to>
      <xdr:col>73</xdr:col>
      <xdr:colOff>44450</xdr:colOff>
      <xdr:row>60</xdr:row>
      <xdr:rowOff>144569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129346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1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33719</xdr:rowOff>
    </xdr:from>
    <xdr:to>
      <xdr:col>68</xdr:col>
      <xdr:colOff>203200</xdr:colOff>
      <xdr:row>60</xdr:row>
      <xdr:rowOff>135319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145496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23664</xdr:rowOff>
    </xdr:from>
    <xdr:to>
      <xdr:col>64</xdr:col>
      <xdr:colOff>152400</xdr:colOff>
      <xdr:row>60</xdr:row>
      <xdr:rowOff>125264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135441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ポイント改善しているが、依然として類似団体、全国及び三重県平均を上回っている。事業内容の精査及び地方債の発行抑制を行っていることから、公債費負担額については横ばいもしくは微減の状況が続いている。今後も事業内容の精査等を行い後年度負担を減らす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42</xdr:row>
      <xdr:rowOff>25400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13437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163285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226300"/>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163285</xdr:rowOff>
    </xdr:from>
    <xdr:to>
      <xdr:col>72</xdr:col>
      <xdr:colOff>203200</xdr:colOff>
      <xdr:row>43</xdr:row>
      <xdr:rowOff>95250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3641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95250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165903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112485</xdr:rowOff>
    </xdr:from>
    <xdr:to>
      <xdr:col>73</xdr:col>
      <xdr:colOff>44450</xdr:colOff>
      <xdr:row>43</xdr:row>
      <xdr:rowOff>42635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27412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依然として三重県平均を上回ってはいるものの、前年度に比べ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となり、全国平均を下回った。主な要因としては、地方債現在高の減少及び基金の増加によるものである。今後大型事業が続き公債費の増加が一時的に見込まれるがその中でも事業内容の精査等を行い過度な将来負担が発生し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100451</xdr:rowOff>
    </xdr:from>
    <xdr:to>
      <xdr:col>81</xdr:col>
      <xdr:colOff>44450</xdr:colOff>
      <xdr:row>14</xdr:row>
      <xdr:rowOff>37012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29301"/>
          <a:ext cx="8382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37012</xdr:rowOff>
    </xdr:from>
    <xdr:to>
      <xdr:col>77</xdr:col>
      <xdr:colOff>44450</xdr:colOff>
      <xdr:row>15</xdr:row>
      <xdr:rowOff>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37312"/>
          <a:ext cx="889000" cy="13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0</xdr:rowOff>
    </xdr:from>
    <xdr:to>
      <xdr:col>72</xdr:col>
      <xdr:colOff>203200</xdr:colOff>
      <xdr:row>16</xdr:row>
      <xdr:rowOff>6652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71750"/>
          <a:ext cx="889000" cy="17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6652</xdr:rowOff>
    </xdr:from>
    <xdr:to>
      <xdr:col>68</xdr:col>
      <xdr:colOff>152400</xdr:colOff>
      <xdr:row>16</xdr:row>
      <xdr:rowOff>95129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749852"/>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75673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47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49651</xdr:rowOff>
    </xdr:from>
    <xdr:to>
      <xdr:col>81</xdr:col>
      <xdr:colOff>95250</xdr:colOff>
      <xdr:row>13</xdr:row>
      <xdr:rowOff>151251</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142378</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19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157662</xdr:rowOff>
    </xdr:from>
    <xdr:to>
      <xdr:col>77</xdr:col>
      <xdr:colOff>95250</xdr:colOff>
      <xdr:row>14</xdr:row>
      <xdr:rowOff>87812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97989</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15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127302</xdr:rowOff>
    </xdr:from>
    <xdr:to>
      <xdr:col>68</xdr:col>
      <xdr:colOff>203200</xdr:colOff>
      <xdr:row>16</xdr:row>
      <xdr:rowOff>57452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42229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7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44329</xdr:rowOff>
    </xdr:from>
    <xdr:to>
      <xdr:col>64</xdr:col>
      <xdr:colOff>152400</xdr:colOff>
      <xdr:row>16</xdr:row>
      <xdr:rowOff>145929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7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130706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8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全国及び三重県平均を下回っている。定員適正化計画による新規採用の抑制や時間外勤務の削減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を行っているものの、大きな変動はなく基本横ばいの状態が続いている。現在の組織機構ではこ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れ以上の職員削減が難しくなってきており、組織機構の見直しを含めた定員の適正化を図り人件費の抑制に努める。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154432</xdr:rowOff>
    </xdr:from>
    <xdr:to>
      <xdr:col>15</xdr:col>
      <xdr:colOff>98425</xdr:colOff>
      <xdr:row>37</xdr:row>
      <xdr:rowOff>28702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266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28702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900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物価高騰の影響等による費用の増加が主な要因である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ことを踏まえ、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指定管理や委託内容の見直しを図り、物件費の抑制に努める。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54610</xdr:rowOff>
    </xdr:from>
    <xdr:to>
      <xdr:col>82</xdr:col>
      <xdr:colOff>107950</xdr:colOff>
      <xdr:row>17</xdr:row>
      <xdr:rowOff>62230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69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85090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778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85090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9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104157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3810</xdr:rowOff>
    </xdr:from>
    <xdr:to>
      <xdr:col>78</xdr:col>
      <xdr:colOff>120650</xdr:colOff>
      <xdr:row>17</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おり、類似団体、全国及び三重県平均を下回る状況が続いている。社会保障経費については、社会情勢の影響や制度改正の影響が大きく削減は難しいが、適正な執行による財政負担の軽減を図るよう努める。</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5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81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国保会計、後期会計への繰出金については、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少子高齢化の進展により、医療費の増加が見込まれて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、動向に注視しつつ、各会計とも保険料収入の向上、保険料の適正化などに努め、一般会計の負担軽減を図る。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61685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94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146050</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18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187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58</xdr:row>
      <xdr:rowOff>94343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8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151692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、類似団体、全国及び三重県平均を上回っている。経常化している補助金も増えていることから、見直しや削減に努める。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440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97282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106426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4409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23131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減少しており、類似団体は下回ったが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要因としては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過去の大型事業の償還終了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及び近年の地方債の発行額抑制によるものである。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計画的な事業実施による発行額の抑制に努める。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156936</xdr:rowOff>
    </xdr:from>
    <xdr:to>
      <xdr:col>24</xdr:col>
      <xdr:colOff>25400</xdr:colOff>
      <xdr:row>78</xdr:row>
      <xdr:rowOff>29029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585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113393</xdr:rowOff>
    </xdr:from>
    <xdr:to>
      <xdr:col>19</xdr:col>
      <xdr:colOff>187325</xdr:colOff>
      <xdr:row>78</xdr:row>
      <xdr:rowOff>29029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150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113393</xdr:rowOff>
    </xdr:from>
    <xdr:to>
      <xdr:col>15</xdr:col>
      <xdr:colOff>98425</xdr:colOff>
      <xdr:row>79</xdr:row>
      <xdr:rowOff>162379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15043"/>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162379</xdr:rowOff>
    </xdr:from>
    <xdr:to>
      <xdr:col>11</xdr:col>
      <xdr:colOff>9525</xdr:colOff>
      <xdr:row>80</xdr:row>
      <xdr:rowOff>45357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069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122663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149679</xdr:rowOff>
    </xdr:from>
    <xdr:to>
      <xdr:col>20</xdr:col>
      <xdr:colOff>38100</xdr:colOff>
      <xdr:row>78</xdr:row>
      <xdr:rowOff>79829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62593</xdr:rowOff>
    </xdr:from>
    <xdr:to>
      <xdr:col>15</xdr:col>
      <xdr:colOff>149225</xdr:colOff>
      <xdr:row>77</xdr:row>
      <xdr:rowOff>164193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148970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111579</xdr:rowOff>
    </xdr:from>
    <xdr:to>
      <xdr:col>11</xdr:col>
      <xdr:colOff>60325</xdr:colOff>
      <xdr:row>80</xdr:row>
      <xdr:rowOff>41729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26506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80934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三重県平均を上回っている。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これは、経常一般財源及び臨時財政対策債の減少によるものと、関連経費の増加が要因であることから、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今後も引き続き経費の抑制に努める。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629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136144</xdr:rowOff>
    </xdr:from>
    <xdr:to>
      <xdr:col>78</xdr:col>
      <xdr:colOff>69850</xdr:colOff>
      <xdr:row>78</xdr:row>
      <xdr:rowOff>3556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6634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170435</xdr:rowOff>
    </xdr:from>
    <xdr:to>
      <xdr:col>69</xdr:col>
      <xdr:colOff>92075</xdr:colOff>
      <xdr:row>78</xdr:row>
      <xdr:rowOff>49276</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3720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37101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82566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124206</xdr:rowOff>
    </xdr:from>
    <xdr:to>
      <xdr:col>78</xdr:col>
      <xdr:colOff>120650</xdr:colOff>
      <xdr:row>78</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119635</xdr:rowOff>
    </xdr:from>
    <xdr:to>
      <xdr:col>65</xdr:col>
      <xdr:colOff>53975</xdr:colOff>
      <xdr:row>78</xdr:row>
      <xdr:rowOff>49785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34562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93179</xdr:rowOff>
    </xdr:from>
    <xdr:to>
      <xdr:col>29</xdr:col>
      <xdr:colOff>127000</xdr:colOff>
      <xdr:row>17</xdr:row>
      <xdr:rowOff>116077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5454"/>
          <a:ext cx="647700" cy="22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120541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2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116077</xdr:rowOff>
    </xdr:from>
    <xdr:to>
      <xdr:col>26</xdr:col>
      <xdr:colOff>50800</xdr:colOff>
      <xdr:row>17</xdr:row>
      <xdr:rowOff>129358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78352"/>
          <a:ext cx="698500" cy="13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129358</xdr:rowOff>
    </xdr:from>
    <xdr:to>
      <xdr:col>22</xdr:col>
      <xdr:colOff>114300</xdr:colOff>
      <xdr:row>17</xdr:row>
      <xdr:rowOff>149250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1633"/>
          <a:ext cx="698500" cy="19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76547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149250</xdr:rowOff>
    </xdr:from>
    <xdr:to>
      <xdr:col>18</xdr:col>
      <xdr:colOff>177800</xdr:colOff>
      <xdr:row>17</xdr:row>
      <xdr:rowOff>161176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1525"/>
          <a:ext cx="698500" cy="11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65841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42379</xdr:rowOff>
    </xdr:from>
    <xdr:to>
      <xdr:col>29</xdr:col>
      <xdr:colOff>177800</xdr:colOff>
      <xdr:row>17</xdr:row>
      <xdr:rowOff>143979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4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58906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65277</xdr:rowOff>
    </xdr:from>
    <xdr:to>
      <xdr:col>26</xdr:col>
      <xdr:colOff>101600</xdr:colOff>
      <xdr:row>17</xdr:row>
      <xdr:rowOff>166877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2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5604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96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78558</xdr:rowOff>
    </xdr:from>
    <xdr:to>
      <xdr:col>22</xdr:col>
      <xdr:colOff>165100</xdr:colOff>
      <xdr:row>18</xdr:row>
      <xdr:rowOff>8708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0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18885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0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98450</xdr:rowOff>
    </xdr:from>
    <xdr:to>
      <xdr:col>19</xdr:col>
      <xdr:colOff>38100</xdr:colOff>
      <xdr:row>18</xdr:row>
      <xdr:rowOff>28600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0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38777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110376</xdr:rowOff>
    </xdr:from>
    <xdr:to>
      <xdr:col>15</xdr:col>
      <xdr:colOff>101600</xdr:colOff>
      <xdr:row>18</xdr:row>
      <xdr:rowOff>40526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7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50703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4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31331</xdr:rowOff>
    </xdr:from>
    <xdr:to>
      <xdr:col>29</xdr:col>
      <xdr:colOff>127000</xdr:colOff>
      <xdr:row>36</xdr:row>
      <xdr:rowOff>69393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84581"/>
          <a:ext cx="6477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59906</xdr:rowOff>
    </xdr:from>
    <xdr:to>
      <xdr:col>26</xdr:col>
      <xdr:colOff>50800</xdr:colOff>
      <xdr:row>36</xdr:row>
      <xdr:rowOff>69393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3156"/>
          <a:ext cx="6985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297726</xdr:rowOff>
    </xdr:from>
    <xdr:to>
      <xdr:col>22</xdr:col>
      <xdr:colOff>114300</xdr:colOff>
      <xdr:row>36</xdr:row>
      <xdr:rowOff>59906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08076"/>
          <a:ext cx="698500" cy="10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280505</xdr:rowOff>
    </xdr:from>
    <xdr:to>
      <xdr:col>18</xdr:col>
      <xdr:colOff>177800</xdr:colOff>
      <xdr:row>35</xdr:row>
      <xdr:rowOff>297726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90855"/>
          <a:ext cx="698500" cy="17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44867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44296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323431</xdr:rowOff>
    </xdr:from>
    <xdr:to>
      <xdr:col>29</xdr:col>
      <xdr:colOff>177800</xdr:colOff>
      <xdr:row>36</xdr:row>
      <xdr:rowOff>82131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3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168508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7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18593</xdr:rowOff>
    </xdr:from>
    <xdr:to>
      <xdr:col>26</xdr:col>
      <xdr:colOff>101600</xdr:colOff>
      <xdr:row>36</xdr:row>
      <xdr:rowOff>120193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71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130370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4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9106</xdr:rowOff>
    </xdr:from>
    <xdr:to>
      <xdr:col>22</xdr:col>
      <xdr:colOff>165100</xdr:colOff>
      <xdr:row>36</xdr:row>
      <xdr:rowOff>110706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2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120883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246926</xdr:rowOff>
    </xdr:from>
    <xdr:to>
      <xdr:col>19</xdr:col>
      <xdr:colOff>38100</xdr:colOff>
      <xdr:row>36</xdr:row>
      <xdr:rowOff>5626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5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15803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229705</xdr:rowOff>
    </xdr:from>
    <xdr:to>
      <xdr:col>15</xdr:col>
      <xdr:colOff>101600</xdr:colOff>
      <xdr:row>35</xdr:row>
      <xdr:rowOff>331305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341482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165715</xdr:rowOff>
    </xdr:from>
    <xdr:to>
      <xdr:col>24</xdr:col>
      <xdr:colOff>63500</xdr:colOff>
      <xdr:row>37</xdr:row>
      <xdr:rowOff>9916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37915"/>
          <a:ext cx="8382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9436</xdr:rowOff>
    </xdr:from>
    <xdr:to>
      <xdr:col>19</xdr:col>
      <xdr:colOff>177800</xdr:colOff>
      <xdr:row>37</xdr:row>
      <xdr:rowOff>9916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353086"/>
          <a:ext cx="8890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9436</xdr:rowOff>
    </xdr:from>
    <xdr:to>
      <xdr:col>15</xdr:col>
      <xdr:colOff>50800</xdr:colOff>
      <xdr:row>37</xdr:row>
      <xdr:rowOff>42252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53086"/>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42252</xdr:rowOff>
    </xdr:from>
    <xdr:to>
      <xdr:col>10</xdr:col>
      <xdr:colOff>114300</xdr:colOff>
      <xdr:row>37</xdr:row>
      <xdr:rowOff>78702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85902"/>
          <a:ext cx="889000" cy="3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130153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114915</xdr:rowOff>
    </xdr:from>
    <xdr:to>
      <xdr:col>24</xdr:col>
      <xdr:colOff>114300</xdr:colOff>
      <xdr:row>37</xdr:row>
      <xdr:rowOff>45065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137792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38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130566</xdr:rowOff>
    </xdr:from>
    <xdr:to>
      <xdr:col>20</xdr:col>
      <xdr:colOff>38100</xdr:colOff>
      <xdr:row>37</xdr:row>
      <xdr:rowOff>60716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77243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7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130086</xdr:rowOff>
    </xdr:from>
    <xdr:to>
      <xdr:col>15</xdr:col>
      <xdr:colOff>101600</xdr:colOff>
      <xdr:row>37</xdr:row>
      <xdr:rowOff>60236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76763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162902</xdr:rowOff>
    </xdr:from>
    <xdr:to>
      <xdr:col>10</xdr:col>
      <xdr:colOff>165100</xdr:colOff>
      <xdr:row>37</xdr:row>
      <xdr:rowOff>93052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84179</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2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27902</xdr:rowOff>
    </xdr:from>
    <xdr:to>
      <xdr:col>6</xdr:col>
      <xdr:colOff>38100</xdr:colOff>
      <xdr:row>37</xdr:row>
      <xdr:rowOff>129502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7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120629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49444</xdr:rowOff>
    </xdr:from>
    <xdr:to>
      <xdr:col>24</xdr:col>
      <xdr:colOff>63500</xdr:colOff>
      <xdr:row>55</xdr:row>
      <xdr:rowOff>123647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479194"/>
          <a:ext cx="838200" cy="7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20153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2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49444</xdr:rowOff>
    </xdr:from>
    <xdr:to>
      <xdr:col>19</xdr:col>
      <xdr:colOff>177800</xdr:colOff>
      <xdr:row>55</xdr:row>
      <xdr:rowOff>146810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479194"/>
          <a:ext cx="889000" cy="9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119562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146810</xdr:rowOff>
    </xdr:from>
    <xdr:to>
      <xdr:col>15</xdr:col>
      <xdr:colOff>50800</xdr:colOff>
      <xdr:row>55</xdr:row>
      <xdr:rowOff>155377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76560"/>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136149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155377</xdr:rowOff>
    </xdr:from>
    <xdr:to>
      <xdr:col>10</xdr:col>
      <xdr:colOff>114300</xdr:colOff>
      <xdr:row>56</xdr:row>
      <xdr:rowOff>70173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85127"/>
          <a:ext cx="889000" cy="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136611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72847</xdr:rowOff>
    </xdr:from>
    <xdr:to>
      <xdr:col>24</xdr:col>
      <xdr:colOff>114300</xdr:colOff>
      <xdr:row>56</xdr:row>
      <xdr:rowOff>2997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0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95724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5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170094</xdr:rowOff>
    </xdr:from>
    <xdr:to>
      <xdr:col>20</xdr:col>
      <xdr:colOff>38100</xdr:colOff>
      <xdr:row>55</xdr:row>
      <xdr:rowOff>100244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2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116771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0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96010</xdr:rowOff>
    </xdr:from>
    <xdr:to>
      <xdr:col>15</xdr:col>
      <xdr:colOff>101600</xdr:colOff>
      <xdr:row>56</xdr:row>
      <xdr:rowOff>26160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42687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0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104577</xdr:rowOff>
    </xdr:from>
    <xdr:to>
      <xdr:col>10</xdr:col>
      <xdr:colOff>165100</xdr:colOff>
      <xdr:row>56</xdr:row>
      <xdr:rowOff>34727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51254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0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19373</xdr:rowOff>
    </xdr:from>
    <xdr:to>
      <xdr:col>6</xdr:col>
      <xdr:colOff>38100</xdr:colOff>
      <xdr:row>56</xdr:row>
      <xdr:rowOff>120973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137500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160206</xdr:rowOff>
    </xdr:from>
    <xdr:to>
      <xdr:col>24</xdr:col>
      <xdr:colOff>63500</xdr:colOff>
      <xdr:row>78</xdr:row>
      <xdr:rowOff>12804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61856"/>
          <a:ext cx="8382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12804</xdr:rowOff>
    </xdr:from>
    <xdr:to>
      <xdr:col>19</xdr:col>
      <xdr:colOff>177800</xdr:colOff>
      <xdr:row>78</xdr:row>
      <xdr:rowOff>41836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5904"/>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37973</xdr:rowOff>
    </xdr:from>
    <xdr:to>
      <xdr:col>15</xdr:col>
      <xdr:colOff>50800</xdr:colOff>
      <xdr:row>78</xdr:row>
      <xdr:rowOff>41836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1073"/>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37973</xdr:rowOff>
    </xdr:from>
    <xdr:to>
      <xdr:col>10</xdr:col>
      <xdr:colOff>114300</xdr:colOff>
      <xdr:row>78</xdr:row>
      <xdr:rowOff>50363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1073"/>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109406</xdr:rowOff>
    </xdr:from>
    <xdr:to>
      <xdr:col>24</xdr:col>
      <xdr:colOff>114300</xdr:colOff>
      <xdr:row>78</xdr:row>
      <xdr:rowOff>39556</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87833</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133454</xdr:rowOff>
    </xdr:from>
    <xdr:to>
      <xdr:col>20</xdr:col>
      <xdr:colOff>38100</xdr:colOff>
      <xdr:row>78</xdr:row>
      <xdr:rowOff>63604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54731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162486</xdr:rowOff>
    </xdr:from>
    <xdr:to>
      <xdr:col>15</xdr:col>
      <xdr:colOff>101600</xdr:colOff>
      <xdr:row>78</xdr:row>
      <xdr:rowOff>92636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83763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5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158623</xdr:rowOff>
    </xdr:from>
    <xdr:to>
      <xdr:col>10</xdr:col>
      <xdr:colOff>165100</xdr:colOff>
      <xdr:row>78</xdr:row>
      <xdr:rowOff>88773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79900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171013</xdr:rowOff>
    </xdr:from>
    <xdr:to>
      <xdr:col>6</xdr:col>
      <xdr:colOff>38100</xdr:colOff>
      <xdr:row>78</xdr:row>
      <xdr:rowOff>101163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7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92290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79696</xdr:rowOff>
    </xdr:from>
    <xdr:to>
      <xdr:col>24</xdr:col>
      <xdr:colOff>63500</xdr:colOff>
      <xdr:row>96</xdr:row>
      <xdr:rowOff>148799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38896"/>
          <a:ext cx="838200" cy="6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84875</xdr:rowOff>
    </xdr:from>
    <xdr:to>
      <xdr:col>19</xdr:col>
      <xdr:colOff>177800</xdr:colOff>
      <xdr:row>96</xdr:row>
      <xdr:rowOff>148799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44075"/>
          <a:ext cx="88900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84875</xdr:rowOff>
    </xdr:from>
    <xdr:to>
      <xdr:col>15</xdr:col>
      <xdr:colOff>50800</xdr:colOff>
      <xdr:row>97</xdr:row>
      <xdr:rowOff>97709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44075"/>
          <a:ext cx="889000" cy="18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97709</xdr:rowOff>
    </xdr:from>
    <xdr:to>
      <xdr:col>10</xdr:col>
      <xdr:colOff>114300</xdr:colOff>
      <xdr:row>97</xdr:row>
      <xdr:rowOff>125513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28359"/>
          <a:ext cx="889000" cy="2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60017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58529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28896</xdr:rowOff>
    </xdr:from>
    <xdr:to>
      <xdr:col>24</xdr:col>
      <xdr:colOff>114300</xdr:colOff>
      <xdr:row>96</xdr:row>
      <xdr:rowOff>130496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8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7323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97999</xdr:rowOff>
    </xdr:from>
    <xdr:to>
      <xdr:col>20</xdr:col>
      <xdr:colOff>38100</xdr:colOff>
      <xdr:row>97</xdr:row>
      <xdr:rowOff>28149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5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19276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4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34075</xdr:rowOff>
    </xdr:from>
    <xdr:to>
      <xdr:col>15</xdr:col>
      <xdr:colOff>101600</xdr:colOff>
      <xdr:row>96</xdr:row>
      <xdr:rowOff>135675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126802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46909</xdr:rowOff>
    </xdr:from>
    <xdr:to>
      <xdr:col>10</xdr:col>
      <xdr:colOff>165100</xdr:colOff>
      <xdr:row>97</xdr:row>
      <xdr:rowOff>148509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139636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77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74713</xdr:rowOff>
    </xdr:from>
    <xdr:to>
      <xdr:col>6</xdr:col>
      <xdr:colOff>38100</xdr:colOff>
      <xdr:row>98</xdr:row>
      <xdr:rowOff>4863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167440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9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22059</xdr:rowOff>
    </xdr:from>
    <xdr:to>
      <xdr:col>55</xdr:col>
      <xdr:colOff>0</xdr:colOff>
      <xdr:row>37</xdr:row>
      <xdr:rowOff>27332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365709"/>
          <a:ext cx="8382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27332</xdr:rowOff>
    </xdr:from>
    <xdr:to>
      <xdr:col>50</xdr:col>
      <xdr:colOff>114300</xdr:colOff>
      <xdr:row>37</xdr:row>
      <xdr:rowOff>58452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70982"/>
          <a:ext cx="889000" cy="3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36586</xdr:rowOff>
    </xdr:from>
    <xdr:to>
      <xdr:col>45</xdr:col>
      <xdr:colOff>177800</xdr:colOff>
      <xdr:row>37</xdr:row>
      <xdr:rowOff>58452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037336"/>
          <a:ext cx="889000" cy="36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36586</xdr:rowOff>
    </xdr:from>
    <xdr:to>
      <xdr:col>41</xdr:col>
      <xdr:colOff>50800</xdr:colOff>
      <xdr:row>37</xdr:row>
      <xdr:rowOff>95371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037336"/>
          <a:ext cx="889000" cy="40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1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142709</xdr:rowOff>
    </xdr:from>
    <xdr:to>
      <xdr:col>55</xdr:col>
      <xdr:colOff>50800</xdr:colOff>
      <xdr:row>37</xdr:row>
      <xdr:rowOff>72859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165586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16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147982</xdr:rowOff>
    </xdr:from>
    <xdr:to>
      <xdr:col>50</xdr:col>
      <xdr:colOff>165100</xdr:colOff>
      <xdr:row>37</xdr:row>
      <xdr:rowOff>78132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94659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09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7652</xdr:rowOff>
    </xdr:from>
    <xdr:to>
      <xdr:col>46</xdr:col>
      <xdr:colOff>38100</xdr:colOff>
      <xdr:row>37</xdr:row>
      <xdr:rowOff>109252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100379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4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157236</xdr:rowOff>
    </xdr:from>
    <xdr:to>
      <xdr:col>41</xdr:col>
      <xdr:colOff>101600</xdr:colOff>
      <xdr:row>35</xdr:row>
      <xdr:rowOff>87386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78513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07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44571</xdr:rowOff>
    </xdr:from>
    <xdr:to>
      <xdr:col>36</xdr:col>
      <xdr:colOff>165100</xdr:colOff>
      <xdr:row>37</xdr:row>
      <xdr:rowOff>146171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162698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16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124361</xdr:rowOff>
    </xdr:from>
    <xdr:to>
      <xdr:col>55</xdr:col>
      <xdr:colOff>0</xdr:colOff>
      <xdr:row>56</xdr:row>
      <xdr:rowOff>64868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54111"/>
          <a:ext cx="838200" cy="11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124361</xdr:rowOff>
    </xdr:from>
    <xdr:to>
      <xdr:col>50</xdr:col>
      <xdr:colOff>114300</xdr:colOff>
      <xdr:row>57</xdr:row>
      <xdr:rowOff>5489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54111"/>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158657</xdr:rowOff>
    </xdr:from>
    <xdr:to>
      <xdr:col>45</xdr:col>
      <xdr:colOff>177800</xdr:colOff>
      <xdr:row>57</xdr:row>
      <xdr:rowOff>5489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88407"/>
          <a:ext cx="889000" cy="18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158657</xdr:rowOff>
    </xdr:from>
    <xdr:to>
      <xdr:col>41</xdr:col>
      <xdr:colOff>50800</xdr:colOff>
      <xdr:row>56</xdr:row>
      <xdr:rowOff>70320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588407"/>
          <a:ext cx="889000" cy="8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121519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0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153946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2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14068</xdr:rowOff>
    </xdr:from>
    <xdr:to>
      <xdr:col>55</xdr:col>
      <xdr:colOff>50800</xdr:colOff>
      <xdr:row>56</xdr:row>
      <xdr:rowOff>115668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1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163945</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9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73561</xdr:rowOff>
    </xdr:from>
    <xdr:to>
      <xdr:col>50</xdr:col>
      <xdr:colOff>165100</xdr:colOff>
      <xdr:row>56</xdr:row>
      <xdr:rowOff>3711</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166288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5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126139</xdr:rowOff>
    </xdr:from>
    <xdr:to>
      <xdr:col>46</xdr:col>
      <xdr:colOff>38100</xdr:colOff>
      <xdr:row>57</xdr:row>
      <xdr:rowOff>56289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7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47416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82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107857</xdr:rowOff>
    </xdr:from>
    <xdr:to>
      <xdr:col>41</xdr:col>
      <xdr:colOff>101600</xdr:colOff>
      <xdr:row>56</xdr:row>
      <xdr:rowOff>38007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3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29134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3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19520</xdr:rowOff>
    </xdr:from>
    <xdr:to>
      <xdr:col>36</xdr:col>
      <xdr:colOff>165100</xdr:colOff>
      <xdr:row>56</xdr:row>
      <xdr:rowOff>121120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6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112247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1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121768</xdr:rowOff>
    </xdr:from>
    <xdr:to>
      <xdr:col>55</xdr:col>
      <xdr:colOff>0</xdr:colOff>
      <xdr:row>78</xdr:row>
      <xdr:rowOff>128423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94868"/>
          <a:ext cx="838200" cy="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121768</xdr:rowOff>
    </xdr:from>
    <xdr:to>
      <xdr:col>50</xdr:col>
      <xdr:colOff>114300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94868"/>
          <a:ext cx="889000" cy="9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77623</xdr:rowOff>
    </xdr:from>
    <xdr:to>
      <xdr:col>55</xdr:col>
      <xdr:colOff>50800</xdr:colOff>
      <xdr:row>79</xdr:row>
      <xdr:rowOff>7773</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164000</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6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70968</xdr:rowOff>
    </xdr:from>
    <xdr:to>
      <xdr:col>50</xdr:col>
      <xdr:colOff>165100</xdr:colOff>
      <xdr:row>79</xdr:row>
      <xdr:rowOff>1118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163695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123140</xdr:rowOff>
    </xdr:from>
    <xdr:to>
      <xdr:col>55</xdr:col>
      <xdr:colOff>0</xdr:colOff>
      <xdr:row>96</xdr:row>
      <xdr:rowOff>104048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410890"/>
          <a:ext cx="838200" cy="15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123140</xdr:rowOff>
    </xdr:from>
    <xdr:to>
      <xdr:col>50</xdr:col>
      <xdr:colOff>114300</xdr:colOff>
      <xdr:row>97</xdr:row>
      <xdr:rowOff>61838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410890"/>
          <a:ext cx="889000" cy="28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82221</xdr:rowOff>
    </xdr:from>
    <xdr:to>
      <xdr:col>45</xdr:col>
      <xdr:colOff>177800</xdr:colOff>
      <xdr:row>97</xdr:row>
      <xdr:rowOff>61838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369971"/>
          <a:ext cx="889000" cy="3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82221</xdr:rowOff>
    </xdr:from>
    <xdr:to>
      <xdr:col>41</xdr:col>
      <xdr:colOff>50800</xdr:colOff>
      <xdr:row>96</xdr:row>
      <xdr:rowOff>45819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369971"/>
          <a:ext cx="889000" cy="1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96696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53248</xdr:rowOff>
    </xdr:from>
    <xdr:to>
      <xdr:col>55</xdr:col>
      <xdr:colOff>50800</xdr:colOff>
      <xdr:row>96</xdr:row>
      <xdr:rowOff>154848</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1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31675</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9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72340</xdr:rowOff>
    </xdr:from>
    <xdr:to>
      <xdr:col>50</xdr:col>
      <xdr:colOff>165100</xdr:colOff>
      <xdr:row>96</xdr:row>
      <xdr:rowOff>2490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3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19017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1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11038</xdr:rowOff>
    </xdr:from>
    <xdr:to>
      <xdr:col>46</xdr:col>
      <xdr:colOff>38100</xdr:colOff>
      <xdr:row>97</xdr:row>
      <xdr:rowOff>112638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103765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31421</xdr:rowOff>
    </xdr:from>
    <xdr:to>
      <xdr:col>41</xdr:col>
      <xdr:colOff>101600</xdr:colOff>
      <xdr:row>95</xdr:row>
      <xdr:rowOff>133021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3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149548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09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166469</xdr:rowOff>
    </xdr:from>
    <xdr:to>
      <xdr:col>36</xdr:col>
      <xdr:colOff>165100</xdr:colOff>
      <xdr:row>96</xdr:row>
      <xdr:rowOff>96619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5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87746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4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40754</xdr:rowOff>
    </xdr:from>
    <xdr:to>
      <xdr:col>85</xdr:col>
      <xdr:colOff>127000</xdr:colOff>
      <xdr:row>39</xdr:row>
      <xdr:rowOff>42164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27304"/>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42164</xdr:rowOff>
    </xdr:from>
    <xdr:to>
      <xdr:col>81</xdr:col>
      <xdr:colOff>50800</xdr:colOff>
      <xdr:row>39</xdr:row>
      <xdr:rowOff>44031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8714"/>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126022</xdr:rowOff>
    </xdr:from>
    <xdr:to>
      <xdr:col>76</xdr:col>
      <xdr:colOff>114300</xdr:colOff>
      <xdr:row>39</xdr:row>
      <xdr:rowOff>44031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41122"/>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71196</xdr:rowOff>
    </xdr:from>
    <xdr:to>
      <xdr:col>71</xdr:col>
      <xdr:colOff>177800</xdr:colOff>
      <xdr:row>38</xdr:row>
      <xdr:rowOff>126022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86296"/>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97718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151172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1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161404</xdr:rowOff>
    </xdr:from>
    <xdr:to>
      <xdr:col>85</xdr:col>
      <xdr:colOff>177800</xdr:colOff>
      <xdr:row>39</xdr:row>
      <xdr:rowOff>91554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76331</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14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162814</xdr:rowOff>
    </xdr:from>
    <xdr:to>
      <xdr:col>81</xdr:col>
      <xdr:colOff>101600</xdr:colOff>
      <xdr:row>39</xdr:row>
      <xdr:rowOff>92964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84091</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164681</xdr:rowOff>
    </xdr:from>
    <xdr:to>
      <xdr:col>76</xdr:col>
      <xdr:colOff>165100</xdr:colOff>
      <xdr:row>39</xdr:row>
      <xdr:rowOff>94831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85958</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75222</xdr:rowOff>
    </xdr:from>
    <xdr:to>
      <xdr:col>72</xdr:col>
      <xdr:colOff>38100</xdr:colOff>
      <xdr:row>39</xdr:row>
      <xdr:rowOff>5372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9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167949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20396</xdr:rowOff>
    </xdr:from>
    <xdr:to>
      <xdr:col>67</xdr:col>
      <xdr:colOff>101600</xdr:colOff>
      <xdr:row>38</xdr:row>
      <xdr:rowOff>121996</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3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113123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2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73876</xdr:rowOff>
    </xdr:from>
    <xdr:to>
      <xdr:col>85</xdr:col>
      <xdr:colOff>127000</xdr:colOff>
      <xdr:row>76</xdr:row>
      <xdr:rowOff>77800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04076"/>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77800</xdr:rowOff>
    </xdr:from>
    <xdr:to>
      <xdr:col>81</xdr:col>
      <xdr:colOff>50800</xdr:colOff>
      <xdr:row>76</xdr:row>
      <xdr:rowOff>107671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080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24981</xdr:rowOff>
    </xdr:from>
    <xdr:to>
      <xdr:col>76</xdr:col>
      <xdr:colOff>114300</xdr:colOff>
      <xdr:row>76</xdr:row>
      <xdr:rowOff>107671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055181"/>
          <a:ext cx="8890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24981</xdr:rowOff>
    </xdr:from>
    <xdr:to>
      <xdr:col>71</xdr:col>
      <xdr:colOff>177800</xdr:colOff>
      <xdr:row>76</xdr:row>
      <xdr:rowOff>38736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5518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23076</xdr:rowOff>
    </xdr:from>
    <xdr:to>
      <xdr:col>85</xdr:col>
      <xdr:colOff>177800</xdr:colOff>
      <xdr:row>76</xdr:row>
      <xdr:rowOff>124676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45953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27000</xdr:rowOff>
    </xdr:from>
    <xdr:to>
      <xdr:col>81</xdr:col>
      <xdr:colOff>101600</xdr:colOff>
      <xdr:row>76</xdr:row>
      <xdr:rowOff>128600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145127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56871</xdr:rowOff>
    </xdr:from>
    <xdr:to>
      <xdr:col>76</xdr:col>
      <xdr:colOff>165100</xdr:colOff>
      <xdr:row>76</xdr:row>
      <xdr:rowOff>158471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6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145631</xdr:rowOff>
    </xdr:from>
    <xdr:to>
      <xdr:col>72</xdr:col>
      <xdr:colOff>38100</xdr:colOff>
      <xdr:row>76</xdr:row>
      <xdr:rowOff>75781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92308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159386</xdr:rowOff>
    </xdr:from>
    <xdr:to>
      <xdr:col>67</xdr:col>
      <xdr:colOff>101600</xdr:colOff>
      <xdr:row>76</xdr:row>
      <xdr:rowOff>89536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106062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9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98941</xdr:rowOff>
    </xdr:from>
    <xdr:to>
      <xdr:col>85</xdr:col>
      <xdr:colOff>127000</xdr:colOff>
      <xdr:row>97</xdr:row>
      <xdr:rowOff>143213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729591"/>
          <a:ext cx="838200" cy="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64674</xdr:rowOff>
    </xdr:from>
    <xdr:to>
      <xdr:col>81</xdr:col>
      <xdr:colOff>50800</xdr:colOff>
      <xdr:row>97</xdr:row>
      <xdr:rowOff>143213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695324"/>
          <a:ext cx="889000" cy="78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64674</xdr:rowOff>
    </xdr:from>
    <xdr:to>
      <xdr:col>76</xdr:col>
      <xdr:colOff>114300</xdr:colOff>
      <xdr:row>97</xdr:row>
      <xdr:rowOff>118180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695324"/>
          <a:ext cx="889000" cy="5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118180</xdr:rowOff>
    </xdr:from>
    <xdr:to>
      <xdr:col>71</xdr:col>
      <xdr:colOff>177800</xdr:colOff>
      <xdr:row>98</xdr:row>
      <xdr:rowOff>44869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48830"/>
          <a:ext cx="889000" cy="9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48141</xdr:rowOff>
    </xdr:from>
    <xdr:to>
      <xdr:col>85</xdr:col>
      <xdr:colOff>177800</xdr:colOff>
      <xdr:row>97</xdr:row>
      <xdr:rowOff>149741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6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71018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5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92413</xdr:rowOff>
    </xdr:from>
    <xdr:to>
      <xdr:col>81</xdr:col>
      <xdr:colOff>101600</xdr:colOff>
      <xdr:row>98</xdr:row>
      <xdr:rowOff>22563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39090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4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13874</xdr:rowOff>
    </xdr:from>
    <xdr:to>
      <xdr:col>76</xdr:col>
      <xdr:colOff>165100</xdr:colOff>
      <xdr:row>97</xdr:row>
      <xdr:rowOff>115474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6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132001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67380</xdr:rowOff>
    </xdr:from>
    <xdr:to>
      <xdr:col>72</xdr:col>
      <xdr:colOff>38100</xdr:colOff>
      <xdr:row>97</xdr:row>
      <xdr:rowOff>168980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6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14057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165519</xdr:rowOff>
    </xdr:from>
    <xdr:to>
      <xdr:col>67</xdr:col>
      <xdr:colOff>101600</xdr:colOff>
      <xdr:row>98</xdr:row>
      <xdr:rowOff>95669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112196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7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39688</xdr:rowOff>
    </xdr:from>
    <xdr:to>
      <xdr:col>116</xdr:col>
      <xdr:colOff>63500</xdr:colOff>
      <xdr:row>59</xdr:row>
      <xdr:rowOff>40354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55238"/>
          <a:ext cx="8382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39688</xdr:rowOff>
    </xdr:from>
    <xdr:to>
      <xdr:col>111</xdr:col>
      <xdr:colOff>177800</xdr:colOff>
      <xdr:row>59</xdr:row>
      <xdr:rowOff>39954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5523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39954</xdr:rowOff>
    </xdr:from>
    <xdr:to>
      <xdr:col>107</xdr:col>
      <xdr:colOff>50800</xdr:colOff>
      <xdr:row>59</xdr:row>
      <xdr:rowOff>40811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55504"/>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39059</xdr:rowOff>
    </xdr:from>
    <xdr:to>
      <xdr:col>102</xdr:col>
      <xdr:colOff>114300</xdr:colOff>
      <xdr:row>59</xdr:row>
      <xdr:rowOff>40811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5460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161004</xdr:rowOff>
    </xdr:from>
    <xdr:to>
      <xdr:col>116</xdr:col>
      <xdr:colOff>114300</xdr:colOff>
      <xdr:row>59</xdr:row>
      <xdr:rowOff>91154</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75931</xdr:rowOff>
    </xdr:from>
    <xdr:ext cx="378565"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160338</xdr:rowOff>
    </xdr:from>
    <xdr:to>
      <xdr:col>112</xdr:col>
      <xdr:colOff>38100</xdr:colOff>
      <xdr:row>59</xdr:row>
      <xdr:rowOff>90488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81615</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4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160604</xdr:rowOff>
    </xdr:from>
    <xdr:to>
      <xdr:col>107</xdr:col>
      <xdr:colOff>101600</xdr:colOff>
      <xdr:row>59</xdr:row>
      <xdr:rowOff>90754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81881</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5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161461</xdr:rowOff>
    </xdr:from>
    <xdr:to>
      <xdr:col>102</xdr:col>
      <xdr:colOff>165100</xdr:colOff>
      <xdr:row>59</xdr:row>
      <xdr:rowOff>91611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82738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6017" y="10198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159709</xdr:rowOff>
    </xdr:from>
    <xdr:to>
      <xdr:col>98</xdr:col>
      <xdr:colOff>38100</xdr:colOff>
      <xdr:row>59</xdr:row>
      <xdr:rowOff>89859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80986</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166580</xdr:rowOff>
    </xdr:from>
    <xdr:to>
      <xdr:col>116</xdr:col>
      <xdr:colOff>63500</xdr:colOff>
      <xdr:row>74</xdr:row>
      <xdr:rowOff>37306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682430"/>
          <a:ext cx="838200" cy="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37306</xdr:rowOff>
    </xdr:from>
    <xdr:to>
      <xdr:col>111</xdr:col>
      <xdr:colOff>177800</xdr:colOff>
      <xdr:row>74</xdr:row>
      <xdr:rowOff>65405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724606"/>
          <a:ext cx="889000" cy="2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65405</xdr:rowOff>
    </xdr:from>
    <xdr:to>
      <xdr:col>107</xdr:col>
      <xdr:colOff>50800</xdr:colOff>
      <xdr:row>74</xdr:row>
      <xdr:rowOff>106649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52705"/>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106649</xdr:rowOff>
    </xdr:from>
    <xdr:to>
      <xdr:col>102</xdr:col>
      <xdr:colOff>114300</xdr:colOff>
      <xdr:row>74</xdr:row>
      <xdr:rowOff>157607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793949"/>
          <a:ext cx="889000" cy="5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115780</xdr:rowOff>
    </xdr:from>
    <xdr:to>
      <xdr:col>116</xdr:col>
      <xdr:colOff>114300</xdr:colOff>
      <xdr:row>74</xdr:row>
      <xdr:rowOff>45930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138657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4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157956</xdr:rowOff>
    </xdr:from>
    <xdr:to>
      <xdr:col>112</xdr:col>
      <xdr:colOff>38100</xdr:colOff>
      <xdr:row>74</xdr:row>
      <xdr:rowOff>88106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104633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14605</xdr:rowOff>
    </xdr:from>
    <xdr:to>
      <xdr:col>107</xdr:col>
      <xdr:colOff>101600</xdr:colOff>
      <xdr:row>74</xdr:row>
      <xdr:rowOff>116205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132732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47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55849</xdr:rowOff>
    </xdr:from>
    <xdr:to>
      <xdr:col>102</xdr:col>
      <xdr:colOff>165100</xdr:colOff>
      <xdr:row>74</xdr:row>
      <xdr:rowOff>157449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7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1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106807</xdr:rowOff>
    </xdr:from>
    <xdr:to>
      <xdr:col>98</xdr:col>
      <xdr:colOff>38100</xdr:colOff>
      <xdr:row>75</xdr:row>
      <xdr:rowOff>36957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9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53484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6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718,226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円となっている。主な構成項目を見ると、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131,687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円となっており、物価高騰対策生活支援給付金の皆増などにより、類似団体、全国平均は下回っているが三重県平均は上回っている。物件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116,011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前年度と比較して商品券発行事業や学校給食施設整備事業に係る備品及び消耗品購入費の減額により減少したが、依然として類似団体、全国平均及び三重県平均を上回っている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円であり、学校給食施設整備や運動場施設整備（テニスコート改修）などの大型事業が前年度で完了したことなどにより大きく減少し、全国平均を下回ったが三重県平均は引き続き上回っている。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三重県尾鷲市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15,877
15,620
192.71
11,795,688
11,403,273
366,122
6,234,989
8,339,967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72165</xdr:rowOff>
    </xdr:from>
    <xdr:to>
      <xdr:col>24</xdr:col>
      <xdr:colOff>63500</xdr:colOff>
      <xdr:row>37</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15815"/>
          <a:ext cx="8382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40292</xdr:rowOff>
    </xdr:from>
    <xdr:to>
      <xdr:col>19</xdr:col>
      <xdr:colOff>177800</xdr:colOff>
      <xdr:row>37</xdr:row>
      <xdr:rowOff>72165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83942"/>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167258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5349</xdr:rowOff>
    </xdr:from>
    <xdr:to>
      <xdr:col>15</xdr:col>
      <xdr:colOff>50800</xdr:colOff>
      <xdr:row>37</xdr:row>
      <xdr:rowOff>40292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48999"/>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169609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5349</xdr:rowOff>
    </xdr:from>
    <xdr:to>
      <xdr:col>10</xdr:col>
      <xdr:colOff>114300</xdr:colOff>
      <xdr:row>37</xdr:row>
      <xdr:rowOff>9072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48999"/>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155893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142830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6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42266</xdr:rowOff>
    </xdr:from>
    <xdr:to>
      <xdr:col>24</xdr:col>
      <xdr:colOff>114300</xdr:colOff>
      <xdr:row>37</xdr:row>
      <xdr:rowOff>143866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65143</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21365</xdr:rowOff>
    </xdr:from>
    <xdr:to>
      <xdr:col>20</xdr:col>
      <xdr:colOff>38100</xdr:colOff>
      <xdr:row>37</xdr:row>
      <xdr:rowOff>122965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139492</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4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160942</xdr:rowOff>
    </xdr:from>
    <xdr:to>
      <xdr:col>15</xdr:col>
      <xdr:colOff>101600</xdr:colOff>
      <xdr:row>37</xdr:row>
      <xdr:rowOff>91092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3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107619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0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125999</xdr:rowOff>
    </xdr:from>
    <xdr:to>
      <xdr:col>10</xdr:col>
      <xdr:colOff>165100</xdr:colOff>
      <xdr:row>37</xdr:row>
      <xdr:rowOff>56149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72676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07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129722</xdr:rowOff>
    </xdr:from>
    <xdr:to>
      <xdr:col>6</xdr:col>
      <xdr:colOff>38100</xdr:colOff>
      <xdr:row>37</xdr:row>
      <xdr:rowOff>59872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76399</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07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81156</xdr:rowOff>
    </xdr:from>
    <xdr:to>
      <xdr:col>24</xdr:col>
      <xdr:colOff>63500</xdr:colOff>
      <xdr:row>57</xdr:row>
      <xdr:rowOff>106008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53806"/>
          <a:ext cx="838200" cy="2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0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76073</xdr:rowOff>
    </xdr:from>
    <xdr:to>
      <xdr:col>19</xdr:col>
      <xdr:colOff>177800</xdr:colOff>
      <xdr:row>57</xdr:row>
      <xdr:rowOff>106008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8723"/>
          <a:ext cx="8890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63627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29402</xdr:rowOff>
    </xdr:from>
    <xdr:to>
      <xdr:col>15</xdr:col>
      <xdr:colOff>50800</xdr:colOff>
      <xdr:row>57</xdr:row>
      <xdr:rowOff>76073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30602"/>
          <a:ext cx="889000" cy="21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59686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29402</xdr:rowOff>
    </xdr:from>
    <xdr:to>
      <xdr:col>10</xdr:col>
      <xdr:colOff>114300</xdr:colOff>
      <xdr:row>57</xdr:row>
      <xdr:rowOff>145725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30602"/>
          <a:ext cx="889000" cy="28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39421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30356</xdr:rowOff>
    </xdr:from>
    <xdr:to>
      <xdr:col>24</xdr:col>
      <xdr:colOff>114300</xdr:colOff>
      <xdr:row>57</xdr:row>
      <xdr:rowOff>131956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53233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5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55208</xdr:rowOff>
    </xdr:from>
    <xdr:to>
      <xdr:col>20</xdr:col>
      <xdr:colOff>38100</xdr:colOff>
      <xdr:row>57</xdr:row>
      <xdr:rowOff>156808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1885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25273</xdr:rowOff>
    </xdr:from>
    <xdr:to>
      <xdr:col>15</xdr:col>
      <xdr:colOff>101600</xdr:colOff>
      <xdr:row>57</xdr:row>
      <xdr:rowOff>126873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143400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150052</xdr:rowOff>
    </xdr:from>
    <xdr:to>
      <xdr:col>10</xdr:col>
      <xdr:colOff>165100</xdr:colOff>
      <xdr:row>56</xdr:row>
      <xdr:rowOff>80202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96729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5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94925</xdr:rowOff>
    </xdr:from>
    <xdr:to>
      <xdr:col>6</xdr:col>
      <xdr:colOff>38100</xdr:colOff>
      <xdr:row>58</xdr:row>
      <xdr:rowOff>25075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41602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56014</xdr:rowOff>
    </xdr:from>
    <xdr:to>
      <xdr:col>24</xdr:col>
      <xdr:colOff>63500</xdr:colOff>
      <xdr:row>76</xdr:row>
      <xdr:rowOff>113423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86214"/>
          <a:ext cx="838200" cy="5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94098</xdr:rowOff>
    </xdr:from>
    <xdr:to>
      <xdr:col>19</xdr:col>
      <xdr:colOff>177800</xdr:colOff>
      <xdr:row>76</xdr:row>
      <xdr:rowOff>113423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24298"/>
          <a:ext cx="889000" cy="1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94098</xdr:rowOff>
    </xdr:from>
    <xdr:to>
      <xdr:col>15</xdr:col>
      <xdr:colOff>50800</xdr:colOff>
      <xdr:row>77</xdr:row>
      <xdr:rowOff>29687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24298"/>
          <a:ext cx="889000" cy="10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29687</xdr:rowOff>
    </xdr:from>
    <xdr:to>
      <xdr:col>10</xdr:col>
      <xdr:colOff>114300</xdr:colOff>
      <xdr:row>77</xdr:row>
      <xdr:rowOff>66083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31337"/>
          <a:ext cx="8890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61401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5214</xdr:rowOff>
    </xdr:from>
    <xdr:to>
      <xdr:col>24</xdr:col>
      <xdr:colOff>114300</xdr:colOff>
      <xdr:row>76</xdr:row>
      <xdr:rowOff>106814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28091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8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62623</xdr:rowOff>
    </xdr:from>
    <xdr:to>
      <xdr:col>20</xdr:col>
      <xdr:colOff>38100</xdr:colOff>
      <xdr:row>76</xdr:row>
      <xdr:rowOff>164223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9300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43298</xdr:rowOff>
    </xdr:from>
    <xdr:to>
      <xdr:col>15</xdr:col>
      <xdr:colOff>101600</xdr:colOff>
      <xdr:row>76</xdr:row>
      <xdr:rowOff>144898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161425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4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150337</xdr:rowOff>
    </xdr:from>
    <xdr:to>
      <xdr:col>10</xdr:col>
      <xdr:colOff>165100</xdr:colOff>
      <xdr:row>77</xdr:row>
      <xdr:rowOff>80487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71614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7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15283</xdr:rowOff>
    </xdr:from>
    <xdr:to>
      <xdr:col>6</xdr:col>
      <xdr:colOff>38100</xdr:colOff>
      <xdr:row>77</xdr:row>
      <xdr:rowOff>116883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108010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0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64917</xdr:rowOff>
    </xdr:from>
    <xdr:to>
      <xdr:col>24</xdr:col>
      <xdr:colOff>63500</xdr:colOff>
      <xdr:row>94</xdr:row>
      <xdr:rowOff>103787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81217"/>
          <a:ext cx="838200" cy="3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103787</xdr:rowOff>
    </xdr:from>
    <xdr:to>
      <xdr:col>19</xdr:col>
      <xdr:colOff>177800</xdr:colOff>
      <xdr:row>95</xdr:row>
      <xdr:rowOff>9001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220087"/>
          <a:ext cx="889000" cy="7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117650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7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9001</xdr:rowOff>
    </xdr:from>
    <xdr:to>
      <xdr:col>15</xdr:col>
      <xdr:colOff>50800</xdr:colOff>
      <xdr:row>95</xdr:row>
      <xdr:rowOff>87579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96751"/>
          <a:ext cx="889000" cy="7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111219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7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87579</xdr:rowOff>
    </xdr:from>
    <xdr:to>
      <xdr:col>10</xdr:col>
      <xdr:colOff>114300</xdr:colOff>
      <xdr:row>95</xdr:row>
      <xdr:rowOff>121976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375329"/>
          <a:ext cx="889000" cy="3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58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4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14117</xdr:rowOff>
    </xdr:from>
    <xdr:to>
      <xdr:col>24</xdr:col>
      <xdr:colOff>114300</xdr:colOff>
      <xdr:row>94</xdr:row>
      <xdr:rowOff>115717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3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36994</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52987</xdr:rowOff>
    </xdr:from>
    <xdr:to>
      <xdr:col>20</xdr:col>
      <xdr:colOff>38100</xdr:colOff>
      <xdr:row>94</xdr:row>
      <xdr:rowOff>154587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6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171114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94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129651</xdr:rowOff>
    </xdr:from>
    <xdr:to>
      <xdr:col>15</xdr:col>
      <xdr:colOff>101600</xdr:colOff>
      <xdr:row>95</xdr:row>
      <xdr:rowOff>59801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24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76328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0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36779</xdr:rowOff>
    </xdr:from>
    <xdr:to>
      <xdr:col>10</xdr:col>
      <xdr:colOff>165100</xdr:colOff>
      <xdr:row>95</xdr:row>
      <xdr:rowOff>138379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154906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9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71176</xdr:rowOff>
    </xdr:from>
    <xdr:to>
      <xdr:col>6</xdr:col>
      <xdr:colOff>38100</xdr:colOff>
      <xdr:row>96</xdr:row>
      <xdr:rowOff>1326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17853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55823</xdr:rowOff>
    </xdr:from>
    <xdr:to>
      <xdr:col>55</xdr:col>
      <xdr:colOff>0</xdr:colOff>
      <xdr:row>57</xdr:row>
      <xdr:rowOff>15266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57023"/>
          <a:ext cx="838200" cy="1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55823</xdr:rowOff>
    </xdr:from>
    <xdr:to>
      <xdr:col>50</xdr:col>
      <xdr:colOff>114300</xdr:colOff>
      <xdr:row>57</xdr:row>
      <xdr:rowOff>27629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57023"/>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27629</xdr:rowOff>
    </xdr:from>
    <xdr:to>
      <xdr:col>45</xdr:col>
      <xdr:colOff>177800</xdr:colOff>
      <xdr:row>57</xdr:row>
      <xdr:rowOff>62643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00279"/>
          <a:ext cx="889000" cy="3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84764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62643</xdr:rowOff>
    </xdr:from>
    <xdr:to>
      <xdr:col>41</xdr:col>
      <xdr:colOff>50800</xdr:colOff>
      <xdr:row>57</xdr:row>
      <xdr:rowOff>85751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35293"/>
          <a:ext cx="889000" cy="2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51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115320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5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135916</xdr:rowOff>
    </xdr:from>
    <xdr:to>
      <xdr:col>55</xdr:col>
      <xdr:colOff>50800</xdr:colOff>
      <xdr:row>57</xdr:row>
      <xdr:rowOff>66066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114343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5023</xdr:rowOff>
    </xdr:from>
    <xdr:to>
      <xdr:col>50</xdr:col>
      <xdr:colOff>165100</xdr:colOff>
      <xdr:row>56</xdr:row>
      <xdr:rowOff>106623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0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123150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38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148279</xdr:rowOff>
    </xdr:from>
    <xdr:to>
      <xdr:col>46</xdr:col>
      <xdr:colOff>38100</xdr:colOff>
      <xdr:row>57</xdr:row>
      <xdr:rowOff>78429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69556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11843</xdr:rowOff>
    </xdr:from>
    <xdr:to>
      <xdr:col>41</xdr:col>
      <xdr:colOff>101600</xdr:colOff>
      <xdr:row>57</xdr:row>
      <xdr:rowOff>113443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104570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7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34951</xdr:rowOff>
    </xdr:from>
    <xdr:to>
      <xdr:col>36</xdr:col>
      <xdr:colOff>165100</xdr:colOff>
      <xdr:row>57</xdr:row>
      <xdr:rowOff>136551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127678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90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59347</xdr:rowOff>
    </xdr:from>
    <xdr:to>
      <xdr:col>55</xdr:col>
      <xdr:colOff>0</xdr:colOff>
      <xdr:row>78</xdr:row>
      <xdr:rowOff>36309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60997"/>
          <a:ext cx="838200" cy="1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59347</xdr:rowOff>
    </xdr:from>
    <xdr:to>
      <xdr:col>50</xdr:col>
      <xdr:colOff>114300</xdr:colOff>
      <xdr:row>77</xdr:row>
      <xdr:rowOff>137440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260997"/>
          <a:ext cx="889000" cy="7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111785</xdr:rowOff>
    </xdr:from>
    <xdr:to>
      <xdr:col>45</xdr:col>
      <xdr:colOff>177800</xdr:colOff>
      <xdr:row>77</xdr:row>
      <xdr:rowOff>137440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3435"/>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111785</xdr:rowOff>
    </xdr:from>
    <xdr:to>
      <xdr:col>41</xdr:col>
      <xdr:colOff>50800</xdr:colOff>
      <xdr:row>78</xdr:row>
      <xdr:rowOff>133186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3435"/>
          <a:ext cx="889000" cy="19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81831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156959</xdr:rowOff>
    </xdr:from>
    <xdr:to>
      <xdr:col>55</xdr:col>
      <xdr:colOff>50800</xdr:colOff>
      <xdr:row>78</xdr:row>
      <xdr:rowOff>87109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5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135386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8547</xdr:rowOff>
    </xdr:from>
    <xdr:to>
      <xdr:col>50</xdr:col>
      <xdr:colOff>165100</xdr:colOff>
      <xdr:row>77</xdr:row>
      <xdr:rowOff>110147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126674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9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86640</xdr:rowOff>
    </xdr:from>
    <xdr:to>
      <xdr:col>46</xdr:col>
      <xdr:colOff>38100</xdr:colOff>
      <xdr:row>78</xdr:row>
      <xdr:rowOff>16790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7917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38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60985</xdr:rowOff>
    </xdr:from>
    <xdr:to>
      <xdr:col>41</xdr:col>
      <xdr:colOff>101600</xdr:colOff>
      <xdr:row>77</xdr:row>
      <xdr:rowOff>162585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153712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82386</xdr:rowOff>
    </xdr:from>
    <xdr:to>
      <xdr:col>36</xdr:col>
      <xdr:colOff>165100</xdr:colOff>
      <xdr:row>79</xdr:row>
      <xdr:rowOff>12536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3663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4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13271</xdr:rowOff>
    </xdr:from>
    <xdr:to>
      <xdr:col>55</xdr:col>
      <xdr:colOff>0</xdr:colOff>
      <xdr:row>98</xdr:row>
      <xdr:rowOff>23974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815371"/>
          <a:ext cx="838200" cy="1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13271</xdr:rowOff>
    </xdr:from>
    <xdr:to>
      <xdr:col>50</xdr:col>
      <xdr:colOff>114300</xdr:colOff>
      <xdr:row>98</xdr:row>
      <xdr:rowOff>33584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815371"/>
          <a:ext cx="889000" cy="2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33584</xdr:rowOff>
    </xdr:from>
    <xdr:to>
      <xdr:col>45</xdr:col>
      <xdr:colOff>177800</xdr:colOff>
      <xdr:row>98</xdr:row>
      <xdr:rowOff>43638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3568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43638</xdr:rowOff>
    </xdr:from>
    <xdr:to>
      <xdr:col>41</xdr:col>
      <xdr:colOff>50800</xdr:colOff>
      <xdr:row>98</xdr:row>
      <xdr:rowOff>54304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45738"/>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94217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8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0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144624</xdr:rowOff>
    </xdr:from>
    <xdr:to>
      <xdr:col>55</xdr:col>
      <xdr:colOff>50800</xdr:colOff>
      <xdr:row>98</xdr:row>
      <xdr:rowOff>74774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59551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9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133921</xdr:rowOff>
    </xdr:from>
    <xdr:to>
      <xdr:col>50</xdr:col>
      <xdr:colOff>165100</xdr:colOff>
      <xdr:row>98</xdr:row>
      <xdr:rowOff>64071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6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55198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5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154234</xdr:rowOff>
    </xdr:from>
    <xdr:to>
      <xdr:col>46</xdr:col>
      <xdr:colOff>38100</xdr:colOff>
      <xdr:row>98</xdr:row>
      <xdr:rowOff>84384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8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75511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7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164288</xdr:rowOff>
    </xdr:from>
    <xdr:to>
      <xdr:col>41</xdr:col>
      <xdr:colOff>101600</xdr:colOff>
      <xdr:row>98</xdr:row>
      <xdr:rowOff>94438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9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85565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8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3504</xdr:rowOff>
    </xdr:from>
    <xdr:to>
      <xdr:col>36</xdr:col>
      <xdr:colOff>165100</xdr:colOff>
      <xdr:row>98</xdr:row>
      <xdr:rowOff>105104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96231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9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87465</xdr:rowOff>
    </xdr:from>
    <xdr:to>
      <xdr:col>85</xdr:col>
      <xdr:colOff>127000</xdr:colOff>
      <xdr:row>35</xdr:row>
      <xdr:rowOff>119812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088215"/>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17206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89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119812</xdr:rowOff>
    </xdr:from>
    <xdr:to>
      <xdr:col>81</xdr:col>
      <xdr:colOff>50800</xdr:colOff>
      <xdr:row>36</xdr:row>
      <xdr:rowOff>6979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120562"/>
          <a:ext cx="889000" cy="5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6979</xdr:rowOff>
    </xdr:from>
    <xdr:to>
      <xdr:col>76</xdr:col>
      <xdr:colOff>114300</xdr:colOff>
      <xdr:row>36</xdr:row>
      <xdr:rowOff>31782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79179"/>
          <a:ext cx="889000" cy="2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29382</xdr:rowOff>
    </xdr:from>
    <xdr:to>
      <xdr:col>71</xdr:col>
      <xdr:colOff>177800</xdr:colOff>
      <xdr:row>36</xdr:row>
      <xdr:rowOff>31782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0158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125506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36665</xdr:rowOff>
    </xdr:from>
    <xdr:to>
      <xdr:col>85</xdr:col>
      <xdr:colOff>177800</xdr:colOff>
      <xdr:row>35</xdr:row>
      <xdr:rowOff>138265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03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59542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88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69012</xdr:rowOff>
    </xdr:from>
    <xdr:to>
      <xdr:col>81</xdr:col>
      <xdr:colOff>101600</xdr:colOff>
      <xdr:row>35</xdr:row>
      <xdr:rowOff>170612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06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584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127629</xdr:rowOff>
    </xdr:from>
    <xdr:to>
      <xdr:col>76</xdr:col>
      <xdr:colOff>165100</xdr:colOff>
      <xdr:row>36</xdr:row>
      <xdr:rowOff>57779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1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74306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9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152432</xdr:rowOff>
    </xdr:from>
    <xdr:to>
      <xdr:col>72</xdr:col>
      <xdr:colOff>38100</xdr:colOff>
      <xdr:row>36</xdr:row>
      <xdr:rowOff>82582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150032</xdr:rowOff>
    </xdr:from>
    <xdr:to>
      <xdr:col>67</xdr:col>
      <xdr:colOff>101600</xdr:colOff>
      <xdr:row>36</xdr:row>
      <xdr:rowOff>80182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15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96709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92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40937</xdr:rowOff>
    </xdr:from>
    <xdr:to>
      <xdr:col>85</xdr:col>
      <xdr:colOff>127000</xdr:colOff>
      <xdr:row>57</xdr:row>
      <xdr:rowOff>11150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42137"/>
          <a:ext cx="838200" cy="1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40937</xdr:rowOff>
    </xdr:from>
    <xdr:to>
      <xdr:col>81</xdr:col>
      <xdr:colOff>50800</xdr:colOff>
      <xdr:row>57</xdr:row>
      <xdr:rowOff>105090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642137"/>
          <a:ext cx="889000" cy="23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98689</xdr:rowOff>
    </xdr:from>
    <xdr:to>
      <xdr:col>76</xdr:col>
      <xdr:colOff>114300</xdr:colOff>
      <xdr:row>57</xdr:row>
      <xdr:rowOff>105090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87133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81575</xdr:rowOff>
    </xdr:from>
    <xdr:to>
      <xdr:col>71</xdr:col>
      <xdr:colOff>177800</xdr:colOff>
      <xdr:row>57</xdr:row>
      <xdr:rowOff>98689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54225"/>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144543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17898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131800</xdr:rowOff>
    </xdr:from>
    <xdr:to>
      <xdr:col>85</xdr:col>
      <xdr:colOff>177800</xdr:colOff>
      <xdr:row>57</xdr:row>
      <xdr:rowOff>61950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110227</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161587</xdr:rowOff>
    </xdr:from>
    <xdr:to>
      <xdr:col>81</xdr:col>
      <xdr:colOff>101600</xdr:colOff>
      <xdr:row>56</xdr:row>
      <xdr:rowOff>91737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108264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54290</xdr:rowOff>
    </xdr:from>
    <xdr:to>
      <xdr:col>76</xdr:col>
      <xdr:colOff>165100</xdr:colOff>
      <xdr:row>57</xdr:row>
      <xdr:rowOff>155890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2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147017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1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47889</xdr:rowOff>
    </xdr:from>
    <xdr:to>
      <xdr:col>72</xdr:col>
      <xdr:colOff>38100</xdr:colOff>
      <xdr:row>57</xdr:row>
      <xdr:rowOff>149489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140616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30775</xdr:rowOff>
    </xdr:from>
    <xdr:to>
      <xdr:col>67</xdr:col>
      <xdr:colOff>101600</xdr:colOff>
      <xdr:row>57</xdr:row>
      <xdr:rowOff>132375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123502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9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40754</xdr:rowOff>
    </xdr:from>
    <xdr:to>
      <xdr:col>85</xdr:col>
      <xdr:colOff>127000</xdr:colOff>
      <xdr:row>79</xdr:row>
      <xdr:rowOff>42163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530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42163</xdr:rowOff>
    </xdr:from>
    <xdr:to>
      <xdr:col>81</xdr:col>
      <xdr:colOff>50800</xdr:colOff>
      <xdr:row>79</xdr:row>
      <xdr:rowOff>44031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86713"/>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126022</xdr:rowOff>
    </xdr:from>
    <xdr:to>
      <xdr:col>76</xdr:col>
      <xdr:colOff>114300</xdr:colOff>
      <xdr:row>79</xdr:row>
      <xdr:rowOff>44031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99122"/>
          <a:ext cx="889000" cy="8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71196</xdr:rowOff>
    </xdr:from>
    <xdr:to>
      <xdr:col>71</xdr:col>
      <xdr:colOff>177800</xdr:colOff>
      <xdr:row>78</xdr:row>
      <xdr:rowOff>126022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44296"/>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97718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27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151173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161404</xdr:rowOff>
    </xdr:from>
    <xdr:to>
      <xdr:col>85</xdr:col>
      <xdr:colOff>177800</xdr:colOff>
      <xdr:row>79</xdr:row>
      <xdr:rowOff>91554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76331</xdr:rowOff>
    </xdr:from>
    <xdr:ext cx="313932"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94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162813</xdr:rowOff>
    </xdr:from>
    <xdr:to>
      <xdr:col>81</xdr:col>
      <xdr:colOff>101600</xdr:colOff>
      <xdr:row>79</xdr:row>
      <xdr:rowOff>92963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84090</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628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164681</xdr:rowOff>
    </xdr:from>
    <xdr:to>
      <xdr:col>76</xdr:col>
      <xdr:colOff>165100</xdr:colOff>
      <xdr:row>79</xdr:row>
      <xdr:rowOff>94831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85958</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75222</xdr:rowOff>
    </xdr:from>
    <xdr:to>
      <xdr:col>72</xdr:col>
      <xdr:colOff>38100</xdr:colOff>
      <xdr:row>79</xdr:row>
      <xdr:rowOff>5372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167949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20396</xdr:rowOff>
    </xdr:from>
    <xdr:to>
      <xdr:col>67</xdr:col>
      <xdr:colOff>101600</xdr:colOff>
      <xdr:row>78</xdr:row>
      <xdr:rowOff>121996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113123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8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73876</xdr:rowOff>
    </xdr:from>
    <xdr:to>
      <xdr:col>85</xdr:col>
      <xdr:colOff>127000</xdr:colOff>
      <xdr:row>96</xdr:row>
      <xdr:rowOff>77800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33076"/>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77800</xdr:rowOff>
    </xdr:from>
    <xdr:to>
      <xdr:col>81</xdr:col>
      <xdr:colOff>50800</xdr:colOff>
      <xdr:row>96</xdr:row>
      <xdr:rowOff>107671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37000"/>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24981</xdr:rowOff>
    </xdr:from>
    <xdr:to>
      <xdr:col>76</xdr:col>
      <xdr:colOff>114300</xdr:colOff>
      <xdr:row>96</xdr:row>
      <xdr:rowOff>107671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484181"/>
          <a:ext cx="889000" cy="8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24981</xdr:rowOff>
    </xdr:from>
    <xdr:to>
      <xdr:col>71</xdr:col>
      <xdr:colOff>177800</xdr:colOff>
      <xdr:row>96</xdr:row>
      <xdr:rowOff>38736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84181"/>
          <a:ext cx="8890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23076</xdr:rowOff>
    </xdr:from>
    <xdr:to>
      <xdr:col>85</xdr:col>
      <xdr:colOff>177800</xdr:colOff>
      <xdr:row>96</xdr:row>
      <xdr:rowOff>124676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45953</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27000</xdr:rowOff>
    </xdr:from>
    <xdr:to>
      <xdr:col>81</xdr:col>
      <xdr:colOff>101600</xdr:colOff>
      <xdr:row>96</xdr:row>
      <xdr:rowOff>128600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145127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56871</xdr:rowOff>
    </xdr:from>
    <xdr:to>
      <xdr:col>76</xdr:col>
      <xdr:colOff>165100</xdr:colOff>
      <xdr:row>96</xdr:row>
      <xdr:rowOff>158471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3548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145631</xdr:rowOff>
    </xdr:from>
    <xdr:to>
      <xdr:col>72</xdr:col>
      <xdr:colOff>38100</xdr:colOff>
      <xdr:row>96</xdr:row>
      <xdr:rowOff>75781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92308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159386</xdr:rowOff>
    </xdr:from>
    <xdr:to>
      <xdr:col>67</xdr:col>
      <xdr:colOff>101600</xdr:colOff>
      <xdr:row>96</xdr:row>
      <xdr:rowOff>89536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4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106063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主な構成項目として、総務費は住民一人当たり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160,732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ふるさと応援基金積立金等の増額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、全国及び三重県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の平均を上回っている。民生費は住民一人当たり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231,965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、物価高騰対策生活支援給付金給付事業など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と比べ増加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ほか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の平均を上回っている。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円となっており、墓地移転事業、病院事業会計負担金等の増額により前年度と比べ増額、類似団体ほかの平均を上回っている。消防費は住民一人当たり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33,742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円となり、消防団車庫建設工事や車両整備事業等の増加により前年度と比べ増額、依然として類似団体ほかの平均を上回っている。教育費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49,370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多目的スポーツフィールド整備事業の増額などがあったものの、学校給食施設整備事業の皆減などに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減少するが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三重県平均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68,183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近年の地方債発行額抑制もあり決算額としては前年度より微減したが、市の人口減少に伴い前年度より増額、依然として類似団体ほかの平均を上回っている。今後も、事業内容の精査等を行い住民負担を減らす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財政調整基金残高については、取崩しを上回る積立てを行ったことから、前年度より標準財政規模比が増加することとなった。実質単年度収支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黒字</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が続いているが、</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今後も大規模災害の発生や景気変動による減収等に備え、安定した市民サービスを提供するために必要な基金残高の確保に努める。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三重県尾鷲市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連結実質赤字比率は、全ての会計において黒字となっている。病院事業会計においては</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標準財政規模比に</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おける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割合</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減少しているもの依然と高い割合である</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人口減少による患者数の減少、医師不足や救急医療体制の確保などから、厳しい経営が予想されているため経営改善が求められる。その他の各会計においても厳しい財政運営が予想されることから、効率的な財政運営に努め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11795688</v>
      </c>
      <c r="BO4" s="371"/>
      <c r="BP4" s="371"/>
      <c r="BQ4" s="371"/>
      <c r="BR4" s="371"/>
      <c r="BS4" s="371"/>
      <c r="BT4" s="371"/>
      <c r="BU4" s="372"/>
      <c r="BV4" s="370">
        <v>12117321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5</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11403273</v>
      </c>
      <c r="BO5" s="408"/>
      <c r="BP5" s="408"/>
      <c r="BQ5" s="408"/>
      <c r="BR5" s="408"/>
      <c r="BS5" s="408"/>
      <c r="BT5" s="408"/>
      <c r="BU5" s="409"/>
      <c r="BV5" s="407">
        <v>11794996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94.3</v>
      </c>
      <c r="CU5" s="405"/>
      <c r="CV5" s="405"/>
      <c r="CW5" s="405"/>
      <c r="CX5" s="405"/>
      <c r="CY5" s="405"/>
      <c r="CZ5" s="405"/>
      <c r="DA5" s="406"/>
      <c r="DB5" s="404">
        <v>95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392415</v>
      </c>
      <c r="BO6" s="408"/>
      <c r="BP6" s="408"/>
      <c r="BQ6" s="408"/>
      <c r="BR6" s="408"/>
      <c r="BS6" s="408"/>
      <c r="BT6" s="408"/>
      <c r="BU6" s="409"/>
      <c r="BV6" s="407">
        <v>322325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94.8</v>
      </c>
      <c r="CU6" s="445"/>
      <c r="CV6" s="445"/>
      <c r="CW6" s="445"/>
      <c r="CX6" s="445"/>
      <c r="CY6" s="445"/>
      <c r="CZ6" s="445"/>
      <c r="DA6" s="446"/>
      <c r="DB6" s="444">
        <v>96.2</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26293</v>
      </c>
      <c r="BO7" s="408"/>
      <c r="BP7" s="408"/>
      <c r="BQ7" s="408"/>
      <c r="BR7" s="408"/>
      <c r="BS7" s="408"/>
      <c r="BT7" s="408"/>
      <c r="BU7" s="409"/>
      <c r="BV7" s="407">
        <v>10361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6234989</v>
      </c>
      <c r="CU7" s="408"/>
      <c r="CV7" s="408"/>
      <c r="CW7" s="408"/>
      <c r="CX7" s="408"/>
      <c r="CY7" s="408"/>
      <c r="CZ7" s="408"/>
      <c r="DA7" s="409"/>
      <c r="DB7" s="407">
        <v>6184832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366122</v>
      </c>
      <c r="BO8" s="408"/>
      <c r="BP8" s="408"/>
      <c r="BQ8" s="408"/>
      <c r="BR8" s="408"/>
      <c r="BS8" s="408"/>
      <c r="BT8" s="408"/>
      <c r="BU8" s="409"/>
      <c r="BV8" s="407">
        <v>311964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0.34</v>
      </c>
      <c r="CU8" s="448"/>
      <c r="CV8" s="448"/>
      <c r="CW8" s="448"/>
      <c r="CX8" s="448"/>
      <c r="CY8" s="448"/>
      <c r="CZ8" s="448"/>
      <c r="DA8" s="449"/>
      <c r="DB8" s="447">
        <v>0.34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16252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54158</v>
      </c>
      <c r="BO9" s="408"/>
      <c r="BP9" s="408"/>
      <c r="BQ9" s="408"/>
      <c r="BR9" s="408"/>
      <c r="BS9" s="408"/>
      <c r="BT9" s="408"/>
      <c r="BU9" s="409"/>
      <c r="BV9" s="407">
        <v>-27159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12.9</v>
      </c>
      <c r="CU9" s="405"/>
      <c r="CV9" s="405"/>
      <c r="CW9" s="405"/>
      <c r="CX9" s="405"/>
      <c r="CY9" s="405"/>
      <c r="CZ9" s="405"/>
      <c r="DA9" s="406"/>
      <c r="DB9" s="404">
        <v>13.7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18009</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807695</v>
      </c>
      <c r="BO10" s="408"/>
      <c r="BP10" s="408"/>
      <c r="BQ10" s="408"/>
      <c r="BR10" s="408"/>
      <c r="BS10" s="408"/>
      <c r="BT10" s="408"/>
      <c r="BU10" s="409"/>
      <c r="BV10" s="407">
        <v>687411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15877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443690</v>
      </c>
      <c r="BO12" s="408"/>
      <c r="BP12" s="408"/>
      <c r="BQ12" s="408"/>
      <c r="BR12" s="408"/>
      <c r="BS12" s="408"/>
      <c r="BT12" s="408"/>
      <c r="BU12" s="409"/>
      <c r="BV12" s="407">
        <v>235302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15620</v>
      </c>
      <c r="S13" s="492"/>
      <c r="T13" s="492"/>
      <c r="U13" s="492"/>
      <c r="V13" s="493"/>
      <c r="W13" s="423" t="s">
        <v>131</v>
      </c>
      <c r="X13" s="424"/>
      <c r="Y13" s="424"/>
      <c r="Z13" s="424"/>
      <c r="AA13" s="424"/>
      <c r="AB13" s="414"/>
      <c r="AC13" s="458">
        <v>384</v>
      </c>
      <c r="AD13" s="459"/>
      <c r="AE13" s="459"/>
      <c r="AF13" s="459"/>
      <c r="AG13" s="501"/>
      <c r="AH13" s="458">
        <v>522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418163</v>
      </c>
      <c r="BO13" s="408"/>
      <c r="BP13" s="408"/>
      <c r="BQ13" s="408"/>
      <c r="BR13" s="408"/>
      <c r="BS13" s="408"/>
      <c r="BT13" s="408"/>
      <c r="BU13" s="409"/>
      <c r="BV13" s="407">
        <v>424950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8.8000000000000007</v>
      </c>
      <c r="CU13" s="405"/>
      <c r="CV13" s="405"/>
      <c r="CW13" s="405"/>
      <c r="CX13" s="405"/>
      <c r="CY13" s="405"/>
      <c r="CZ13" s="405"/>
      <c r="DA13" s="406"/>
      <c r="DB13" s="404">
        <v>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16319</v>
      </c>
      <c r="S14" s="492"/>
      <c r="T14" s="492"/>
      <c r="U14" s="492"/>
      <c r="V14" s="493"/>
      <c r="W14" s="397"/>
      <c r="X14" s="398"/>
      <c r="Y14" s="398"/>
      <c r="Z14" s="398"/>
      <c r="AA14" s="398"/>
      <c r="AB14" s="387"/>
      <c r="AC14" s="494">
        <v>5.4</v>
      </c>
      <c r="AD14" s="495"/>
      <c r="AE14" s="495"/>
      <c r="AF14" s="495"/>
      <c r="AG14" s="496"/>
      <c r="AH14" s="494">
        <v>6.4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1.4</v>
      </c>
      <c r="CU14" s="506"/>
      <c r="CV14" s="506"/>
      <c r="CW14" s="506"/>
      <c r="CX14" s="506"/>
      <c r="CY14" s="506"/>
      <c r="CZ14" s="506"/>
      <c r="DA14" s="507"/>
      <c r="DB14" s="505">
        <v>10.8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16090</v>
      </c>
      <c r="S15" s="492"/>
      <c r="T15" s="492"/>
      <c r="U15" s="492"/>
      <c r="V15" s="493"/>
      <c r="W15" s="423" t="s">
        <v>137</v>
      </c>
      <c r="X15" s="424"/>
      <c r="Y15" s="424"/>
      <c r="Z15" s="424"/>
      <c r="AA15" s="424"/>
      <c r="AB15" s="414"/>
      <c r="AC15" s="458">
        <v>1438</v>
      </c>
      <c r="AD15" s="459"/>
      <c r="AE15" s="459"/>
      <c r="AF15" s="459"/>
      <c r="AG15" s="501"/>
      <c r="AH15" s="458">
        <v>1582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1932463</v>
      </c>
      <c r="BO15" s="371"/>
      <c r="BP15" s="371"/>
      <c r="BQ15" s="371"/>
      <c r="BR15" s="371"/>
      <c r="BS15" s="371"/>
      <c r="BT15" s="371"/>
      <c r="BU15" s="372"/>
      <c r="BV15" s="370">
        <v>1891596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20.399999999999999</v>
      </c>
      <c r="AD16" s="495"/>
      <c r="AE16" s="495"/>
      <c r="AF16" s="495"/>
      <c r="AG16" s="496"/>
      <c r="AH16" s="494">
        <v>19.5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5705933</v>
      </c>
      <c r="BO16" s="408"/>
      <c r="BP16" s="408"/>
      <c r="BQ16" s="408"/>
      <c r="BR16" s="408"/>
      <c r="BS16" s="408"/>
      <c r="BT16" s="408"/>
      <c r="BU16" s="409"/>
      <c r="BV16" s="407">
        <v>5618421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5237</v>
      </c>
      <c r="AD17" s="459"/>
      <c r="AE17" s="459"/>
      <c r="AF17" s="459"/>
      <c r="AG17" s="501"/>
      <c r="AH17" s="458">
        <v>5995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2427511</v>
      </c>
      <c r="BO17" s="408"/>
      <c r="BP17" s="408"/>
      <c r="BQ17" s="408"/>
      <c r="BR17" s="408"/>
      <c r="BS17" s="408"/>
      <c r="BT17" s="408"/>
      <c r="BU17" s="409"/>
      <c r="BV17" s="407">
        <v>2385779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192.71</v>
      </c>
      <c r="M18" s="531"/>
      <c r="N18" s="531"/>
      <c r="O18" s="531"/>
      <c r="P18" s="531"/>
      <c r="Q18" s="531"/>
      <c r="R18" s="532"/>
      <c r="S18" s="532"/>
      <c r="T18" s="532"/>
      <c r="U18" s="532"/>
      <c r="V18" s="533"/>
      <c r="W18" s="425"/>
      <c r="X18" s="426"/>
      <c r="Y18" s="426"/>
      <c r="Z18" s="426"/>
      <c r="AA18" s="426"/>
      <c r="AB18" s="417"/>
      <c r="AC18" s="534">
        <v>74.2</v>
      </c>
      <c r="AD18" s="535"/>
      <c r="AE18" s="535"/>
      <c r="AF18" s="535"/>
      <c r="AG18" s="536"/>
      <c r="AH18" s="534">
        <v>74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5915789</v>
      </c>
      <c r="BO18" s="408"/>
      <c r="BP18" s="408"/>
      <c r="BQ18" s="408"/>
      <c r="BR18" s="408"/>
      <c r="BS18" s="408"/>
      <c r="BT18" s="408"/>
      <c r="BU18" s="409"/>
      <c r="BV18" s="407">
        <v>5953999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84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8401981</v>
      </c>
      <c r="BO19" s="408"/>
      <c r="BP19" s="408"/>
      <c r="BQ19" s="408"/>
      <c r="BR19" s="408"/>
      <c r="BS19" s="408"/>
      <c r="BT19" s="408"/>
      <c r="BU19" s="409"/>
      <c r="BV19" s="407">
        <v>8106025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8153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8339967</v>
      </c>
      <c r="BO22" s="371"/>
      <c r="BP22" s="371"/>
      <c r="BQ22" s="371"/>
      <c r="BR22" s="371"/>
      <c r="BS22" s="371"/>
      <c r="BT22" s="371"/>
      <c r="BU22" s="372"/>
      <c r="BV22" s="370">
        <v>8958835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7527373</v>
      </c>
      <c r="BO23" s="408"/>
      <c r="BP23" s="408"/>
      <c r="BQ23" s="408"/>
      <c r="BR23" s="408"/>
      <c r="BS23" s="408"/>
      <c r="BT23" s="408"/>
      <c r="BU23" s="409"/>
      <c r="BV23" s="407">
        <v>8094438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7200</v>
      </c>
      <c r="R24" s="459"/>
      <c r="S24" s="459"/>
      <c r="T24" s="459"/>
      <c r="U24" s="459"/>
      <c r="V24" s="501"/>
      <c r="W24" s="553"/>
      <c r="X24" s="554"/>
      <c r="Y24" s="555"/>
      <c r="Z24" s="457" t="s">
        <v>162</v>
      </c>
      <c r="AA24" s="437"/>
      <c r="AB24" s="437"/>
      <c r="AC24" s="437"/>
      <c r="AD24" s="437"/>
      <c r="AE24" s="437"/>
      <c r="AF24" s="437"/>
      <c r="AG24" s="438"/>
      <c r="AH24" s="458">
        <v>165</v>
      </c>
      <c r="AI24" s="459"/>
      <c r="AJ24" s="459"/>
      <c r="AK24" s="459"/>
      <c r="AL24" s="501"/>
      <c r="AM24" s="458">
        <v>521400</v>
      </c>
      <c r="AN24" s="459"/>
      <c r="AO24" s="459"/>
      <c r="AP24" s="459"/>
      <c r="AQ24" s="459"/>
      <c r="AR24" s="501"/>
      <c r="AS24" s="458">
        <v>3160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5023263</v>
      </c>
      <c r="BO24" s="408"/>
      <c r="BP24" s="408"/>
      <c r="BQ24" s="408"/>
      <c r="BR24" s="408"/>
      <c r="BS24" s="408"/>
      <c r="BT24" s="408"/>
      <c r="BU24" s="409"/>
      <c r="BV24" s="407">
        <v>5324615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6408</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1486758</v>
      </c>
      <c r="BO25" s="371"/>
      <c r="BP25" s="371"/>
      <c r="BQ25" s="371"/>
      <c r="BR25" s="371"/>
      <c r="BS25" s="371"/>
      <c r="BT25" s="371"/>
      <c r="BU25" s="372"/>
      <c r="BV25" s="370">
        <v>1942868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5535</v>
      </c>
      <c r="R26" s="459"/>
      <c r="S26" s="459"/>
      <c r="T26" s="459"/>
      <c r="U26" s="459"/>
      <c r="V26" s="501"/>
      <c r="W26" s="553"/>
      <c r="X26" s="554"/>
      <c r="Y26" s="555"/>
      <c r="Z26" s="457" t="s">
        <v>168</v>
      </c>
      <c r="AA26" s="559"/>
      <c r="AB26" s="559"/>
      <c r="AC26" s="559"/>
      <c r="AD26" s="559"/>
      <c r="AE26" s="559"/>
      <c r="AF26" s="559"/>
      <c r="AG26" s="560"/>
      <c r="AH26" s="458">
        <v>6</v>
      </c>
      <c r="AI26" s="459"/>
      <c r="AJ26" s="459"/>
      <c r="AK26" s="459"/>
      <c r="AL26" s="501"/>
      <c r="AM26" s="458">
        <v>13872</v>
      </c>
      <c r="AN26" s="459"/>
      <c r="AO26" s="459"/>
      <c r="AP26" s="459"/>
      <c r="AQ26" s="459"/>
      <c r="AR26" s="501"/>
      <c r="AS26" s="458">
        <v>2312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4250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3530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2485576</v>
      </c>
      <c r="BO28" s="371"/>
      <c r="BP28" s="371"/>
      <c r="BQ28" s="371"/>
      <c r="BR28" s="371"/>
      <c r="BS28" s="371"/>
      <c r="BT28" s="371"/>
      <c r="BU28" s="372"/>
      <c r="BV28" s="370">
        <v>2121571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8</v>
      </c>
      <c r="M29" s="459"/>
      <c r="N29" s="459"/>
      <c r="O29" s="459"/>
      <c r="P29" s="501"/>
      <c r="Q29" s="458">
        <v>3210</v>
      </c>
      <c r="R29" s="459"/>
      <c r="S29" s="459"/>
      <c r="T29" s="459"/>
      <c r="U29" s="459"/>
      <c r="V29" s="501"/>
      <c r="W29" s="556"/>
      <c r="X29" s="557"/>
      <c r="Y29" s="558"/>
      <c r="Z29" s="457" t="s">
        <v>178</v>
      </c>
      <c r="AA29" s="437"/>
      <c r="AB29" s="437"/>
      <c r="AC29" s="437"/>
      <c r="AD29" s="437"/>
      <c r="AE29" s="437"/>
      <c r="AF29" s="437"/>
      <c r="AG29" s="438"/>
      <c r="AH29" s="458">
        <v>167</v>
      </c>
      <c r="AI29" s="459"/>
      <c r="AJ29" s="459"/>
      <c r="AK29" s="459"/>
      <c r="AL29" s="501"/>
      <c r="AM29" s="458">
        <v>530140</v>
      </c>
      <c r="AN29" s="459"/>
      <c r="AO29" s="459"/>
      <c r="AP29" s="459"/>
      <c r="AQ29" s="459"/>
      <c r="AR29" s="501"/>
      <c r="AS29" s="458">
        <v>3174</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182940</v>
      </c>
      <c r="BO29" s="408"/>
      <c r="BP29" s="408"/>
      <c r="BQ29" s="408"/>
      <c r="BR29" s="408"/>
      <c r="BS29" s="408"/>
      <c r="BT29" s="408"/>
      <c r="BU29" s="409"/>
      <c r="BV29" s="407">
        <v>158834</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855400</v>
      </c>
      <c r="BO30" s="527"/>
      <c r="BP30" s="527"/>
      <c r="BQ30" s="527"/>
      <c r="BR30" s="527"/>
      <c r="BS30" s="527"/>
      <c r="BT30" s="527"/>
      <c r="BU30" s="528"/>
      <c r="BV30" s="526">
        <v>939665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4</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三重紀北消防組合　一般会計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尾鷲みどりの協会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5</v>
      </c>
      <c r="AN35" s="597"/>
      <c r="AO35" s="598" t="str">
        <f>IF('各会計、関係団体の財政状況及び健全化判断比率'!B31="","",'各会計、関係団体の財政状況及び健全化判断比率'!B31)</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三重県市町総合事務組合　一般会計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尾鷲文化振興会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三重県市町総合事務組合　共同研修特別会計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三重県市町総合事務組合　デジタル地図特別会計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三重県市町総合事務組合　物品特別会計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11</v>
      </c>
      <c r="BX39" s="597"/>
      <c r="BY39" s="598" t="str">
        <f>IF('各会計、関係団体の財政状況及び健全化判断比率'!B73="","",'各会計、関係団体の財政状況及び健全化判断比率'!B73)</f>
        <v>三重県市町総合事務組合　退職手当特別会計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12</v>
      </c>
      <c r="BX40" s="597"/>
      <c r="BY40" s="598" t="str">
        <f>IF('各会計、関係団体の財政状況及び健全化判断比率'!B74="","",'各会計、関係団体の財政状況及び健全化判断比率'!B74)</f>
        <v>三重県市町総合事務組合　消防救急無線特別会計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13</v>
      </c>
      <c r="BX41" s="597"/>
      <c r="BY41" s="598" t="str">
        <f>IF('各会計、関係団体の財政状況及び健全化判断比率'!B75="","",'各会計、関係団体の財政状況及び健全化判断比率'!B75)</f>
        <v>三重県市町総合事務組合　公平委員会特別会計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14</v>
      </c>
      <c r="BX42" s="597"/>
      <c r="BY42" s="598" t="str">
        <f>IF('各会計、関係団体の財政状況及び健全化判断比率'!B76="","",'各会計、関係団体の財政状況及び健全化判断比率'!B76)</f>
        <v>紀北広域連合　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15</v>
      </c>
      <c r="BX43" s="597"/>
      <c r="BY43" s="598" t="str">
        <f>IF('各会計、関係団体の財政状況及び健全化判断比率'!B77="","",'各会計、関係団体の財政状況及び健全化判断比率'!B77)</f>
        <v>紀北広域連合　介護保険事業特別会計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XyPrW9rsqf3T7Ap2DTzmFrg373VZ2LO63eC4ZOz1RXtVmkIoNDRbj1E3D8BnhsKFe5po5VpA26Yr4zDV2tcHKQ==" saltValue="u7qqMDr0aeUspH9E6UlA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topLeftCell="A3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529</v>
      </c>
      <c r="D34" s="1151"/>
      <c r="E34" s="1152"/>
      <c r="F34" s="32" t="s">
        <v>530</v>
      </c>
      <c r="G34" s="33">
        <v>5.93</v>
      </c>
      <c r="H34" s="33">
        <v>23.62</v>
      </c>
      <c r="I34" s="33">
        <v>34.01</v>
      </c>
      <c r="J34" s="34">
        <v>26.44</v>
      </c>
      <c r="K34" s="22"/>
      <c r="L34" s="22"/>
      <c r="M34" s="22"/>
      <c r="N34" s="22"/>
      <c r="O34" s="22"/>
      <c r="P34" s="22"/>
    </row>
    <row r="35" spans="1:16" ht="39" customHeight="1" x14ac:dyDescent="0.15">
      <c r="A35" s="22"/>
      <c r="B35" s="35"/>
      <c r="C35" s="1145" t="s">
        <v>531</v>
      </c>
      <c r="D35" s="1146"/>
      <c r="E35" s="1147"/>
      <c r="F35" s="36">
        <v>11.79</v>
      </c>
      <c r="G35" s="37">
        <v>11.26</v>
      </c>
      <c r="H35" s="37">
        <v>10.33</v>
      </c>
      <c r="I35" s="37">
        <v>9.3699999999999992</v>
      </c>
      <c r="J35" s="38">
        <v>8.11</v>
      </c>
      <c r="K35" s="22"/>
      <c r="L35" s="22"/>
      <c r="M35" s="22"/>
      <c r="N35" s="22"/>
      <c r="O35" s="22"/>
      <c r="P35" s="22"/>
    </row>
    <row r="36" spans="1:16" ht="39" customHeight="1" x14ac:dyDescent="0.15">
      <c r="A36" s="22"/>
      <c r="B36" s="35"/>
      <c r="C36" s="1145" t="s">
        <v>532</v>
      </c>
      <c r="D36" s="1146"/>
      <c r="E36" s="1147"/>
      <c r="F36" s="36">
        <v>3.24</v>
      </c>
      <c r="G36" s="37">
        <v>4.87</v>
      </c>
      <c r="H36" s="37">
        <v>5.35</v>
      </c>
      <c r="I36" s="37">
        <v>5.04</v>
      </c>
      <c r="J36" s="38">
        <v>5.87</v>
      </c>
      <c r="K36" s="22"/>
      <c r="L36" s="22"/>
      <c r="M36" s="22"/>
      <c r="N36" s="22"/>
      <c r="O36" s="22"/>
      <c r="P36" s="22"/>
    </row>
    <row r="37" spans="1:16" ht="39" customHeight="1" x14ac:dyDescent="0.15">
      <c r="A37" s="22"/>
      <c r="B37" s="35"/>
      <c r="C37" s="1145" t="s">
        <v>533</v>
      </c>
      <c r="D37" s="1146"/>
      <c r="E37" s="1147"/>
      <c r="F37" s="36">
        <v>0.63</v>
      </c>
      <c r="G37" s="37">
        <v>0.68</v>
      </c>
      <c r="H37" s="37">
        <v>0.26</v>
      </c>
      <c r="I37" s="37">
        <v>0.3</v>
      </c>
      <c r="J37" s="38">
        <v>0.73</v>
      </c>
      <c r="K37" s="22"/>
      <c r="L37" s="22"/>
      <c r="M37" s="22"/>
      <c r="N37" s="22"/>
      <c r="O37" s="22"/>
      <c r="P37" s="22"/>
    </row>
    <row r="38" spans="1:16" ht="39" customHeight="1" x14ac:dyDescent="0.15">
      <c r="A38" s="22"/>
      <c r="B38" s="35"/>
      <c r="C38" s="1145" t="s">
        <v>534</v>
      </c>
      <c r="D38" s="1146"/>
      <c r="E38" s="1147"/>
      <c r="F38" s="36">
        <v>7.0000000000000007E-2</v>
      </c>
      <c r="G38" s="37">
        <v>0.09</v>
      </c>
      <c r="H38" s="37">
        <v>0.08</v>
      </c>
      <c r="I38" s="37">
        <v>0.1</v>
      </c>
      <c r="J38" s="38">
        <v>0.09</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536</v>
      </c>
      <c r="D43" s="1149"/>
      <c r="E43" s="1150"/>
      <c r="F43" s="41">
        <v>0</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Ajtja/t79wPURurYcWRrP7JWFOaHuxIAWygfdyOFZXIHNKZSXiDZAm9EdRnKHxAm5Y/nmv5VRjIgTj0ENverQ==" saltValue="E4oIVC/ILNaCa8wXL/z+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1247</v>
      </c>
      <c r="L45" s="60">
        <v>1240</v>
      </c>
      <c r="M45" s="60">
        <v>1101</v>
      </c>
      <c r="N45" s="60">
        <v>1108</v>
      </c>
      <c r="O45" s="61">
        <v>1083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249</v>
      </c>
      <c r="L48" s="64">
        <v>253</v>
      </c>
      <c r="M48" s="64">
        <v>265</v>
      </c>
      <c r="N48" s="64">
        <v>277</v>
      </c>
      <c r="O48" s="65">
        <v>348</v>
      </c>
      <c r="P48" s="48"/>
      <c r="Q48" s="48"/>
      <c r="R48" s="48"/>
      <c r="S48" s="48"/>
      <c r="T48" s="48"/>
      <c r="U48" s="48"/>
    </row>
    <row r="49" spans="1:21" ht="30.75" customHeight="1" x14ac:dyDescent="0.15">
      <c r="A49" s="48"/>
      <c r="B49" s="1155"/>
      <c r="C49" s="1156"/>
      <c r="D49" s="62"/>
      <c r="E49" s="1161" t="s">
        <v>14</v>
      </c>
      <c r="F49" s="1161"/>
      <c r="G49" s="1161"/>
      <c r="H49" s="1161"/>
      <c r="I49" s="1161"/>
      <c r="J49" s="1162"/>
      <c r="K49" s="63">
        <v>8</v>
      </c>
      <c r="L49" s="64">
        <v>8</v>
      </c>
      <c r="M49" s="64">
        <v>9</v>
      </c>
      <c r="N49" s="64">
        <v>8</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5</v>
      </c>
      <c r="L50" s="64">
        <v>5</v>
      </c>
      <c r="M50" s="64">
        <v>5</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894</v>
      </c>
      <c r="L52" s="64">
        <v>920</v>
      </c>
      <c r="M52" s="64">
        <v>901</v>
      </c>
      <c r="N52" s="64">
        <v>937</v>
      </c>
      <c r="O52" s="65">
        <v>961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615</v>
      </c>
      <c r="L53" s="69">
        <v>586</v>
      </c>
      <c r="M53" s="69">
        <v>479</v>
      </c>
      <c r="N53" s="69">
        <v>458</v>
      </c>
      <c r="O53" s="70">
        <v>478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AFz9h7Wxeq53SyL2EEj4sfcnSKqVTSFmUQf48BhLGmIMlUizUXUFmyiua6mWX6HoUUOz3hiIhmLd58xoxPDGQ==" saltValue="aaksX4wyfbdOIn8rACXj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topLeftCell="A4" zoomScaleSheetLayoutView="100" workbookViewId="0">
      <selection activeCell="M42" sqref="M4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9964</v>
      </c>
      <c r="J41" s="356">
        <v>9741</v>
      </c>
      <c r="K41" s="356">
        <v>9215</v>
      </c>
      <c r="L41" s="356">
        <v>8959</v>
      </c>
      <c r="M41" s="357">
        <v>8340</v>
      </c>
    </row>
    <row r="42" spans="2:13" ht="27.75" customHeight="1" x14ac:dyDescent="0.15">
      <c r="B42" s="1186"/>
      <c r="C42" s="1187"/>
      <c r="D42" s="106"/>
      <c r="E42" s="1192" t="s">
        <v>32</v>
      </c>
      <c r="F42" s="1192"/>
      <c r="G42" s="1192"/>
      <c r="H42" s="1193"/>
      <c r="I42" s="358">
        <v>15</v>
      </c>
      <c r="J42" s="359">
        <v>9</v>
      </c>
      <c r="K42" s="359">
        <v>4</v>
      </c>
      <c r="L42" s="359">
        <v>3</v>
      </c>
      <c r="M42" s="360">
        <v>1</v>
      </c>
    </row>
    <row r="43" spans="2:13" ht="27.75" customHeight="1" x14ac:dyDescent="0.15">
      <c r="B43" s="1186"/>
      <c r="C43" s="1187"/>
      <c r="D43" s="106"/>
      <c r="E43" s="1192" t="s">
        <v>33</v>
      </c>
      <c r="F43" s="1192"/>
      <c r="G43" s="1192"/>
      <c r="H43" s="1193"/>
      <c r="I43" s="358">
        <v>1502</v>
      </c>
      <c r="J43" s="359">
        <v>1361</v>
      </c>
      <c r="K43" s="359">
        <v>1584</v>
      </c>
      <c r="L43" s="359">
        <v>1583</v>
      </c>
      <c r="M43" s="360">
        <v>1349</v>
      </c>
    </row>
    <row r="44" spans="2:13" ht="27.75" customHeight="1" x14ac:dyDescent="0.15">
      <c r="B44" s="1186"/>
      <c r="C44" s="1187"/>
      <c r="D44" s="106"/>
      <c r="E44" s="1192" t="s">
        <v>34</v>
      </c>
      <c r="F44" s="1192"/>
      <c r="G44" s="1192"/>
      <c r="H44" s="1193"/>
      <c r="I44" s="358">
        <v>38</v>
      </c>
      <c r="J44" s="359">
        <v>33</v>
      </c>
      <c r="K44" s="359">
        <v>57</v>
      </c>
      <c r="L44" s="359">
        <v>14</v>
      </c>
      <c r="M44" s="360">
        <v>21</v>
      </c>
    </row>
    <row r="45" spans="2:13" ht="27.75" customHeight="1" x14ac:dyDescent="0.15">
      <c r="B45" s="1186"/>
      <c r="C45" s="1187"/>
      <c r="D45" s="106"/>
      <c r="E45" s="1192" t="s">
        <v>35</v>
      </c>
      <c r="F45" s="1192"/>
      <c r="G45" s="1192"/>
      <c r="H45" s="1193"/>
      <c r="I45" s="358">
        <v>1329</v>
      </c>
      <c r="J45" s="359">
        <v>1395</v>
      </c>
      <c r="K45" s="359">
        <v>1419</v>
      </c>
      <c r="L45" s="359">
        <v>1317</v>
      </c>
      <c r="M45" s="360">
        <v>1422</v>
      </c>
    </row>
    <row r="46" spans="2:13" ht="27.75" customHeight="1" x14ac:dyDescent="0.15">
      <c r="B46" s="1186"/>
      <c r="C46" s="1187"/>
      <c r="D46" s="107"/>
      <c r="E46" s="1192" t="s">
        <v>36</v>
      </c>
      <c r="F46" s="1192"/>
      <c r="G46" s="1192"/>
      <c r="H46" s="1193"/>
      <c r="I46" s="358" t="s">
        <v>485</v>
      </c>
      <c r="J46" s="359" t="s">
        <v>485</v>
      </c>
      <c r="K46" s="359" t="s">
        <v>485</v>
      </c>
      <c r="L46" s="359" t="s">
        <v>485</v>
      </c>
      <c r="M46" s="360" t="s">
        <v>485</v>
      </c>
    </row>
    <row r="47" spans="2:13" ht="27.75" customHeight="1" x14ac:dyDescent="0.15">
      <c r="B47" s="1186"/>
      <c r="C47" s="1187"/>
      <c r="D47" s="108"/>
      <c r="E47" s="1194" t="s">
        <v>37</v>
      </c>
      <c r="F47" s="1195"/>
      <c r="G47" s="1195"/>
      <c r="H47" s="1196"/>
      <c r="I47" s="358" t="s">
        <v>485</v>
      </c>
      <c r="J47" s="359" t="s">
        <v>485</v>
      </c>
      <c r="K47" s="359" t="s">
        <v>485</v>
      </c>
      <c r="L47" s="359" t="s">
        <v>485</v>
      </c>
      <c r="M47" s="360" t="s">
        <v>485</v>
      </c>
    </row>
    <row r="48" spans="2:13" ht="27.75" customHeight="1" x14ac:dyDescent="0.15">
      <c r="B48" s="1186"/>
      <c r="C48" s="1187"/>
      <c r="D48" s="106"/>
      <c r="E48" s="1192" t="s">
        <v>38</v>
      </c>
      <c r="F48" s="1192"/>
      <c r="G48" s="1192"/>
      <c r="H48" s="1193"/>
      <c r="I48" s="358" t="s">
        <v>485</v>
      </c>
      <c r="J48" s="359" t="s">
        <v>485</v>
      </c>
      <c r="K48" s="359" t="s">
        <v>485</v>
      </c>
      <c r="L48" s="359" t="s">
        <v>485</v>
      </c>
      <c r="M48" s="360" t="s">
        <v>485</v>
      </c>
    </row>
    <row r="49" spans="2:13" ht="27.75" customHeight="1" x14ac:dyDescent="0.15">
      <c r="B49" s="1188"/>
      <c r="C49" s="1189"/>
      <c r="D49" s="106"/>
      <c r="E49" s="1192" t="s">
        <v>39</v>
      </c>
      <c r="F49" s="1192"/>
      <c r="G49" s="1192"/>
      <c r="H49" s="1193"/>
      <c r="I49" s="358" t="s">
        <v>485</v>
      </c>
      <c r="J49" s="359" t="s">
        <v>485</v>
      </c>
      <c r="K49" s="359" t="s">
        <v>485</v>
      </c>
      <c r="L49" s="359" t="s">
        <v>485</v>
      </c>
      <c r="M49" s="360" t="s">
        <v>485</v>
      </c>
    </row>
    <row r="50" spans="2:13" ht="27.75" customHeight="1" x14ac:dyDescent="0.15">
      <c r="B50" s="1197" t="s">
        <v>40</v>
      </c>
      <c r="C50" s="1198"/>
      <c r="D50" s="109"/>
      <c r="E50" s="1192" t="s">
        <v>41</v>
      </c>
      <c r="F50" s="1192"/>
      <c r="G50" s="1192"/>
      <c r="H50" s="1193"/>
      <c r="I50" s="358">
        <v>2084</v>
      </c>
      <c r="J50" s="359">
        <v>2218</v>
      </c>
      <c r="K50" s="359">
        <v>2987</v>
      </c>
      <c r="L50" s="359">
        <v>3474</v>
      </c>
      <c r="M50" s="360">
        <v>3760</v>
      </c>
    </row>
    <row r="51" spans="2:13" ht="27.75" customHeight="1" x14ac:dyDescent="0.15">
      <c r="B51" s="1186"/>
      <c r="C51" s="1187"/>
      <c r="D51" s="106"/>
      <c r="E51" s="1192" t="s">
        <v>42</v>
      </c>
      <c r="F51" s="1192"/>
      <c r="G51" s="1192"/>
      <c r="H51" s="1193"/>
      <c r="I51" s="358">
        <v>151</v>
      </c>
      <c r="J51" s="359">
        <v>109</v>
      </c>
      <c r="K51" s="359">
        <v>162</v>
      </c>
      <c r="L51" s="359">
        <v>162</v>
      </c>
      <c r="M51" s="360">
        <v>164</v>
      </c>
    </row>
    <row r="52" spans="2:13" ht="27.75" customHeight="1" x14ac:dyDescent="0.15">
      <c r="B52" s="1188"/>
      <c r="C52" s="1189"/>
      <c r="D52" s="106"/>
      <c r="E52" s="1192" t="s">
        <v>43</v>
      </c>
      <c r="F52" s="1192"/>
      <c r="G52" s="1192"/>
      <c r="H52" s="1193"/>
      <c r="I52" s="358">
        <v>8308</v>
      </c>
      <c r="J52" s="359">
        <v>8262</v>
      </c>
      <c r="K52" s="359">
        <v>7903</v>
      </c>
      <c r="L52" s="359">
        <v>7668</v>
      </c>
      <c r="M52" s="360">
        <v>7130</v>
      </c>
    </row>
    <row r="53" spans="2:13" ht="27.75" customHeight="1" thickBot="1" x14ac:dyDescent="0.2">
      <c r="B53" s="1199" t="s">
        <v>19</v>
      </c>
      <c r="C53" s="1200"/>
      <c r="D53" s="110"/>
      <c r="E53" s="1201" t="s">
        <v>44</v>
      </c>
      <c r="F53" s="1201"/>
      <c r="G53" s="1201"/>
      <c r="H53" s="1202"/>
      <c r="I53" s="361">
        <v>2305</v>
      </c>
      <c r="J53" s="362">
        <v>1951</v>
      </c>
      <c r="K53" s="362">
        <v>1228</v>
      </c>
      <c r="L53" s="362">
        <v>570</v>
      </c>
      <c r="M53" s="363">
        <v>79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BRB0+Dl4oDRhxoxuxRTOICi6AGE6xEJNnEYKXtoNS7s1hEtjeYB1oouS7UkSG/qvRt+4xLBrq4y8liWqH+8jQ==" saltValue="7WjyL5eJPB+MNCWsDYTU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zoomScale="70" zoomScaleNormal="70" zoomScaleSheetLayoutView="100" workbookViewId="0">
      <selection activeCell="K27" sqref="K27"/>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1669</v>
      </c>
      <c r="G55" s="122">
        <v>2122</v>
      </c>
      <c r="H55" s="123">
        <v>2486</v>
      </c>
    </row>
    <row r="56" spans="2:8" ht="52.5" customHeight="1" x14ac:dyDescent="0.15">
      <c r="B56" s="124"/>
      <c r="C56" s="1213" t="s">
        <v>47</v>
      </c>
      <c r="D56" s="1213"/>
      <c r="E56" s="1214"/>
      <c r="F56" s="125">
        <v>195</v>
      </c>
      <c r="G56" s="125">
        <v>159</v>
      </c>
      <c r="H56" s="126">
        <v>183</v>
      </c>
    </row>
    <row r="57" spans="2:8" ht="53.25" customHeight="1" x14ac:dyDescent="0.15">
      <c r="B57" s="124"/>
      <c r="C57" s="1215" t="s">
        <v>48</v>
      </c>
      <c r="D57" s="1215"/>
      <c r="E57" s="1216"/>
      <c r="F57" s="127">
        <v>921</v>
      </c>
      <c r="G57" s="127">
        <v>940</v>
      </c>
      <c r="H57" s="128">
        <v>855</v>
      </c>
    </row>
    <row r="58" spans="2:8" ht="45.75" customHeight="1" x14ac:dyDescent="0.15">
      <c r="B58" s="129"/>
      <c r="C58" s="1203" t="s">
        <v>563</v>
      </c>
      <c r="D58" s="1204"/>
      <c r="E58" s="1205"/>
      <c r="F58" s="130">
        <v>429</v>
      </c>
      <c r="G58" s="130">
        <v>440</v>
      </c>
      <c r="H58" s="131">
        <v>383</v>
      </c>
    </row>
    <row r="59" spans="2:8" ht="45.75" customHeight="1" x14ac:dyDescent="0.15">
      <c r="B59" s="129"/>
      <c r="C59" s="1203" t="s">
        <v>564</v>
      </c>
      <c r="D59" s="1204"/>
      <c r="E59" s="1205"/>
      <c r="F59" s="130">
        <v>119</v>
      </c>
      <c r="G59" s="130">
        <v>119</v>
      </c>
      <c r="H59" s="131">
        <v>119</v>
      </c>
    </row>
    <row r="60" spans="2:8" ht="45.75" customHeight="1" x14ac:dyDescent="0.15">
      <c r="B60" s="129"/>
      <c r="C60" s="1203" t="s">
        <v>565</v>
      </c>
      <c r="D60" s="1204"/>
      <c r="E60" s="1205"/>
      <c r="F60" s="130">
        <v>108</v>
      </c>
      <c r="G60" s="130">
        <v>108</v>
      </c>
      <c r="H60" s="131">
        <v>108</v>
      </c>
    </row>
    <row r="61" spans="2:8" ht="45.75" customHeight="1" x14ac:dyDescent="0.15">
      <c r="B61" s="129"/>
      <c r="C61" s="1203" t="s">
        <v>566</v>
      </c>
      <c r="D61" s="1204"/>
      <c r="E61" s="1205"/>
      <c r="F61" s="130">
        <v>72</v>
      </c>
      <c r="G61" s="130">
        <v>72</v>
      </c>
      <c r="H61" s="131">
        <v>72</v>
      </c>
    </row>
    <row r="62" spans="2:8" ht="45.75" customHeight="1" thickBot="1" x14ac:dyDescent="0.2">
      <c r="B62" s="132"/>
      <c r="C62" s="1206" t="s">
        <v>567</v>
      </c>
      <c r="D62" s="1207"/>
      <c r="E62" s="1208"/>
      <c r="F62" s="133">
        <v>44</v>
      </c>
      <c r="G62" s="133">
        <v>44</v>
      </c>
      <c r="H62" s="134">
        <v>44</v>
      </c>
    </row>
    <row r="63" spans="2:8" ht="52.5" customHeight="1" thickBot="1" x14ac:dyDescent="0.2">
      <c r="B63" s="135"/>
      <c r="C63" s="1209" t="s">
        <v>49</v>
      </c>
      <c r="D63" s="1209"/>
      <c r="E63" s="1210"/>
      <c r="F63" s="136">
        <v>2785</v>
      </c>
      <c r="G63" s="136">
        <v>3220</v>
      </c>
      <c r="H63" s="137">
        <v>3524</v>
      </c>
    </row>
    <row r="64" spans="2:8" x14ac:dyDescent="0.15"/>
  </sheetData>
  <sheetProtection algorithmName="SHA-512" hashValue="JBps+8BChHqOg3rodxpn8koilU/BytJqrNTgKcBjxoMxW8vZ86w8FdH2uQEman+96g0naX9hAuFZGsva5rih9Q==" saltValue="9BE14+txvrZWNz4gX2ui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52140</v>
      </c>
      <c r="E3" s="156"/>
      <c r="F3" s="157">
        <v>79288</v>
      </c>
      <c r="G3" s="158"/>
      <c r="H3" s="159"/>
    </row>
    <row r="4" spans="1:8" x14ac:dyDescent="0.15">
      <c r="A4" s="160"/>
      <c r="B4" s="161"/>
      <c r="C4" s="162"/>
      <c r="D4" s="163">
        <v>38760</v>
      </c>
      <c r="E4" s="164"/>
      <c r="F4" s="165">
        <v>41870</v>
      </c>
      <c r="G4" s="166"/>
      <c r="H4" s="167"/>
    </row>
    <row r="5" spans="1:8" x14ac:dyDescent="0.15">
      <c r="A5" s="148" t="s">
        <v>518</v>
      </c>
      <c r="B5" s="153"/>
      <c r="C5" s="154"/>
      <c r="D5" s="155">
        <v>66683</v>
      </c>
      <c r="E5" s="156"/>
      <c r="F5" s="157">
        <v>84962</v>
      </c>
      <c r="G5" s="158"/>
      <c r="H5" s="159"/>
    </row>
    <row r="6" spans="1:8" x14ac:dyDescent="0.15">
      <c r="A6" s="160"/>
      <c r="B6" s="161"/>
      <c r="C6" s="162"/>
      <c r="D6" s="163">
        <v>56657</v>
      </c>
      <c r="E6" s="164"/>
      <c r="F6" s="165">
        <v>42793</v>
      </c>
      <c r="G6" s="166"/>
      <c r="H6" s="167"/>
    </row>
    <row r="7" spans="1:8" x14ac:dyDescent="0.15">
      <c r="A7" s="148" t="s">
        <v>519</v>
      </c>
      <c r="B7" s="153"/>
      <c r="C7" s="154"/>
      <c r="D7" s="155">
        <v>33484</v>
      </c>
      <c r="E7" s="156"/>
      <c r="F7" s="157">
        <v>71279</v>
      </c>
      <c r="G7" s="158"/>
      <c r="H7" s="159"/>
    </row>
    <row r="8" spans="1:8" x14ac:dyDescent="0.15">
      <c r="A8" s="160"/>
      <c r="B8" s="161"/>
      <c r="C8" s="162"/>
      <c r="D8" s="163">
        <v>21115</v>
      </c>
      <c r="E8" s="164"/>
      <c r="F8" s="165">
        <v>36731</v>
      </c>
      <c r="G8" s="166"/>
      <c r="H8" s="167"/>
    </row>
    <row r="9" spans="1:8" x14ac:dyDescent="0.15">
      <c r="A9" s="148" t="s">
        <v>520</v>
      </c>
      <c r="B9" s="153"/>
      <c r="C9" s="154"/>
      <c r="D9" s="155">
        <v>72684</v>
      </c>
      <c r="E9" s="156"/>
      <c r="F9" s="157">
        <v>74994</v>
      </c>
      <c r="G9" s="158"/>
      <c r="H9" s="159"/>
    </row>
    <row r="10" spans="1:8" x14ac:dyDescent="0.15">
      <c r="A10" s="160"/>
      <c r="B10" s="161"/>
      <c r="C10" s="162"/>
      <c r="D10" s="163">
        <v>49213</v>
      </c>
      <c r="E10" s="164"/>
      <c r="F10" s="165">
        <v>36188</v>
      </c>
      <c r="G10" s="166"/>
      <c r="H10" s="167"/>
    </row>
    <row r="11" spans="1:8" x14ac:dyDescent="0.15">
      <c r="A11" s="148" t="s">
        <v>521</v>
      </c>
      <c r="B11" s="153"/>
      <c r="C11" s="154"/>
      <c r="D11" s="155">
        <v>53094</v>
      </c>
      <c r="E11" s="156"/>
      <c r="F11" s="157">
        <v>71849</v>
      </c>
      <c r="G11" s="158"/>
      <c r="H11" s="159"/>
    </row>
    <row r="12" spans="1:8" x14ac:dyDescent="0.15">
      <c r="A12" s="160"/>
      <c r="B12" s="161"/>
      <c r="C12" s="168"/>
      <c r="D12" s="163">
        <v>33111</v>
      </c>
      <c r="E12" s="164"/>
      <c r="F12" s="165">
        <v>36144</v>
      </c>
      <c r="G12" s="166"/>
      <c r="H12" s="167"/>
    </row>
    <row r="13" spans="1:8" x14ac:dyDescent="0.15">
      <c r="A13" s="148"/>
      <c r="B13" s="153"/>
      <c r="C13" s="169"/>
      <c r="D13" s="170">
        <v>55617</v>
      </c>
      <c r="E13" s="171"/>
      <c r="F13" s="172">
        <v>76474</v>
      </c>
      <c r="G13" s="173"/>
      <c r="H13" s="159"/>
    </row>
    <row r="14" spans="1:8" x14ac:dyDescent="0.15">
      <c r="A14" s="160"/>
      <c r="B14" s="161"/>
      <c r="C14" s="162"/>
      <c r="D14" s="163">
        <v>39771</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3.25</v>
      </c>
      <c r="C19" s="174">
        <f>ROUND(VALUE(SUBSTITUTE(実質収支比率等に係る経年分析!G$48,"▲","-")),2)</f>
        <v>4.87</v>
      </c>
      <c r="D19" s="174">
        <f>ROUND(VALUE(SUBSTITUTE(実質収支比率等に係る経年分析!H$48,"▲","-")),2)</f>
        <v>5.35</v>
      </c>
      <c r="E19" s="174">
        <f>ROUND(VALUE(SUBSTITUTE(実質収支比率等に係る経年分析!I$48,"▲","-")),2)</f>
        <v>5.04</v>
      </c>
      <c r="F19" s="174">
        <f>ROUND(VALUE(SUBSTITUTE(実質収支比率等に係る経年分析!J$48,"▲","-")),2)</f>
        <v>5.87</v>
      </c>
    </row>
    <row r="20" spans="1:11" x14ac:dyDescent="0.15">
      <c r="A20" s="174" t="s">
        <v>53</v>
      </c>
      <c r="B20" s="174">
        <f>ROUND(VALUE(SUBSTITUTE(実質収支比率等に係る経年分析!F$47,"▲","-")),2)</f>
        <v>15</v>
      </c>
      <c r="C20" s="174">
        <f>ROUND(VALUE(SUBSTITUTE(実質収支比率等に係る経年分析!G$47,"▲","-")),2)</f>
        <v>15.44</v>
      </c>
      <c r="D20" s="174">
        <f>ROUND(VALUE(SUBSTITUTE(実質収支比率等に係る経年分析!H$47,"▲","-")),2)</f>
        <v>26.36</v>
      </c>
      <c r="E20" s="174">
        <f>ROUND(VALUE(SUBSTITUTE(実質収支比率等に係る経年分析!I$47,"▲","-")),2)</f>
        <v>34.299999999999997</v>
      </c>
      <c r="F20" s="174">
        <f>ROUND(VALUE(SUBSTITUTE(実質収支比率等に係る経年分析!J$47,"▲","-")),2)</f>
        <v>39.86</v>
      </c>
    </row>
    <row r="21" spans="1:11" x14ac:dyDescent="0.15">
      <c r="A21" s="174" t="s">
        <v>54</v>
      </c>
      <c r="B21" s="174">
        <f>IF(ISNUMBER(VALUE(SUBSTITUTE(実質収支比率等に係る経年分析!F$49,"▲","-"))),ROUND(VALUE(SUBSTITUTE(実質収支比率等に係る経年分析!F$49,"▲","-")),2),NA())</f>
        <v>2.31</v>
      </c>
      <c r="C21" s="174">
        <f>IF(ISNUMBER(VALUE(SUBSTITUTE(実質収支比率等に係る経年分析!G$49,"▲","-"))),ROUND(VALUE(SUBSTITUTE(実質収支比率等に係る経年分析!G$49,"▲","-")),2),NA())</f>
        <v>2.39</v>
      </c>
      <c r="D21" s="174">
        <f>IF(ISNUMBER(VALUE(SUBSTITUTE(実質収支比率等に係る経年分析!H$49,"▲","-"))),ROUND(VALUE(SUBSTITUTE(実質収支比率等に係る経年分析!H$49,"▲","-")),2),NA())</f>
        <v>12.37</v>
      </c>
      <c r="E21" s="174">
        <f>IF(ISNUMBER(VALUE(SUBSTITUTE(実質収支比率等に係る経年分析!I$49,"▲","-"))),ROUND(VALUE(SUBSTITUTE(実質収支比率等に係る経年分析!I$49,"▲","-")),2),NA())</f>
        <v>6.87</v>
      </c>
      <c r="F21" s="174">
        <f>IF(ISNUMBER(VALUE(SUBSTITUTE(実質収支比率等に係る経年分析!J$49,"▲","-"))),ROUND(VALUE(SUBSTITUTE(実質収支比率等に係る経年分析!J$49,"▲","-")),2),NA())</f>
        <v>6.71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0.09</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5.87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11.26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9.3699999999999992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8.11</v>
      </c>
    </row>
    <row r="36" spans="1:16" x14ac:dyDescent="0.15">
      <c r="A36" s="175" t="str">
        <f>IF(連結実質赤字比率に係る赤字・黒字の構成分析!C$34="",NA(),連結実質赤字比率に係る赤字・黒字の構成分析!C$34)</f>
        <v>病院事業会計</v>
      </c>
      <c r="B36" s="175">
        <f>IF(ROUND(VALUE(SUBSTITUTE(連結実質赤字比率に係る赤字・黒字の構成分析!F$34,"▲", "-")), 2) &lt; 0, ABS(ROUND(VALUE(SUBSTITUTE(連結実質赤字比率に係る赤字・黒字の構成分析!F$34,"▲", "-")), 2)), NA())</f>
        <v>0.87</v>
      </c>
      <c r="C36" s="175" t="e">
        <f>IF(ROUND(VALUE(SUBSTITUTE(連結実質赤字比率に係る赤字・黒字の構成分析!F$34,"▲", "-")), 2) &gt;= 0, ABS(ROUND(VALUE(SUBSTITUTE(連結実質赤字比率に係る赤字・黒字の構成分析!F$34,"▲", "-")), 2)), NA())</f>
        <v>#N/A</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23.62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26.44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894</v>
      </c>
      <c r="E42" s="176"/>
      <c r="F42" s="176"/>
      <c r="G42" s="176">
        <f>'実質公債費比率（分子）の構造'!L$52</f>
        <v>920</v>
      </c>
      <c r="H42" s="176"/>
      <c r="I42" s="176"/>
      <c r="J42" s="176">
        <f>'実質公債費比率（分子）の構造'!M$52</f>
        <v>901</v>
      </c>
      <c r="K42" s="176"/>
      <c r="L42" s="176"/>
      <c r="M42" s="176">
        <f>'実質公債費比率（分子）の構造'!N$52</f>
        <v>937</v>
      </c>
      <c r="N42" s="176"/>
      <c r="O42" s="176"/>
      <c r="P42" s="176">
        <f>'実質公債費比率（分子）の構造'!O$52</f>
        <v>961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2</v>
      </c>
      <c r="L44" s="176"/>
      <c r="M44" s="176"/>
      <c r="N44" s="176">
        <f>'実質公債費比率（分子）の構造'!O$50</f>
        <v>2</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9</v>
      </c>
      <c r="I45" s="176"/>
      <c r="J45" s="176"/>
      <c r="K45" s="176">
        <f>'実質公債費比率（分子）の構造'!N$49</f>
        <v>8</v>
      </c>
      <c r="L45" s="176"/>
      <c r="M45" s="176"/>
      <c r="N45" s="176">
        <f>'実質公債費比率（分子）の構造'!O$49</f>
        <v>6</v>
      </c>
      <c r="O45" s="176"/>
      <c r="P45" s="176"/>
    </row>
    <row r="46" spans="1:16" x14ac:dyDescent="0.15">
      <c r="A46" s="176" t="s">
        <v>64</v>
      </c>
      <c r="B46" s="176">
        <f>'実質公債費比率（分子）の構造'!K$48</f>
        <v>249</v>
      </c>
      <c r="C46" s="176"/>
      <c r="D46" s="176"/>
      <c r="E46" s="176">
        <f>'実質公債費比率（分子）の構造'!L$48</f>
        <v>253</v>
      </c>
      <c r="F46" s="176"/>
      <c r="G46" s="176"/>
      <c r="H46" s="176">
        <f>'実質公債費比率（分子）の構造'!M$48</f>
        <v>265</v>
      </c>
      <c r="I46" s="176"/>
      <c r="J46" s="176"/>
      <c r="K46" s="176">
        <f>'実質公債費比率（分子）の構造'!N$48</f>
        <v>277</v>
      </c>
      <c r="L46" s="176"/>
      <c r="M46" s="176"/>
      <c r="N46" s="176">
        <f>'実質公債費比率（分子）の構造'!O$48</f>
        <v>348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1247</v>
      </c>
      <c r="C49" s="176"/>
      <c r="D49" s="176"/>
      <c r="E49" s="176">
        <f>'実質公債費比率（分子）の構造'!L$45</f>
        <v>1240</v>
      </c>
      <c r="F49" s="176"/>
      <c r="G49" s="176"/>
      <c r="H49" s="176">
        <f>'実質公債費比率（分子）の構造'!M$45</f>
        <v>1101</v>
      </c>
      <c r="I49" s="176"/>
      <c r="J49" s="176"/>
      <c r="K49" s="176">
        <f>'実質公債費比率（分子）の構造'!N$45</f>
        <v>1108</v>
      </c>
      <c r="L49" s="176"/>
      <c r="M49" s="176"/>
      <c r="N49" s="176">
        <f>'実質公債費比率（分子）の構造'!O$45</f>
        <v>1083</v>
      </c>
      <c r="O49" s="176"/>
      <c r="P49" s="176"/>
    </row>
    <row r="50" spans="1:16" x14ac:dyDescent="0.15">
      <c r="A50" s="176" t="s">
        <v>67</v>
      </c>
      <c r="B50" s="176" t="e">
        <f>NA()</f>
        <v>#N/A</v>
      </c>
      <c r="C50" s="176">
        <f>IF(ISNUMBER('実質公債費比率（分子）の構造'!K$53),'実質公債費比率（分子）の構造'!K$53,NA())</f>
        <v>615</v>
      </c>
      <c r="D50" s="176" t="e">
        <f>NA()</f>
        <v>#N/A</v>
      </c>
      <c r="E50" s="176" t="e">
        <f>NA()</f>
        <v>#N/A</v>
      </c>
      <c r="F50" s="176">
        <f>IF(ISNUMBER('実質公債費比率（分子）の構造'!L$53),'実質公債費比率（分子）の構造'!L$53,NA())</f>
        <v>586</v>
      </c>
      <c r="G50" s="176" t="e">
        <f>NA()</f>
        <v>#N/A</v>
      </c>
      <c r="H50" s="176" t="e">
        <f>NA()</f>
        <v>#N/A</v>
      </c>
      <c r="I50" s="176">
        <f>IF(ISNUMBER('実質公債費比率（分子）の構造'!M$53),'実質公債費比率（分子）の構造'!M$53,NA())</f>
        <v>479</v>
      </c>
      <c r="J50" s="176" t="e">
        <f>NA()</f>
        <v>#N/A</v>
      </c>
      <c r="K50" s="176" t="e">
        <f>NA()</f>
        <v>#N/A</v>
      </c>
      <c r="L50" s="176">
        <f>IF(ISNUMBER('実質公債費比率（分子）の構造'!N$53),'実質公債費比率（分子）の構造'!N$53,NA())</f>
        <v>458</v>
      </c>
      <c r="M50" s="176" t="e">
        <f>NA()</f>
        <v>#N/A</v>
      </c>
      <c r="N50" s="176" t="e">
        <f>NA()</f>
        <v>#N/A</v>
      </c>
      <c r="O50" s="176">
        <f>IF(ISNUMBER('実質公債費比率（分子）の構造'!O$53),'実質公債費比率（分子）の構造'!O$53,NA())</f>
        <v>478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8308</v>
      </c>
      <c r="E56" s="175"/>
      <c r="F56" s="175"/>
      <c r="G56" s="175">
        <f>'将来負担比率（分子）の構造'!J$52</f>
        <v>8262</v>
      </c>
      <c r="H56" s="175"/>
      <c r="I56" s="175"/>
      <c r="J56" s="175">
        <f>'将来負担比率（分子）の構造'!K$52</f>
        <v>7903</v>
      </c>
      <c r="K56" s="175"/>
      <c r="L56" s="175"/>
      <c r="M56" s="175">
        <f>'将来負担比率（分子）の構造'!L$52</f>
        <v>7668</v>
      </c>
      <c r="N56" s="175"/>
      <c r="O56" s="175"/>
      <c r="P56" s="175">
        <f>'将来負担比率（分子）の構造'!M$52</f>
        <v>7130</v>
      </c>
    </row>
    <row r="57" spans="1:16" x14ac:dyDescent="0.15">
      <c r="A57" s="175" t="s">
        <v>42</v>
      </c>
      <c r="B57" s="175"/>
      <c r="C57" s="175"/>
      <c r="D57" s="175">
        <f>'将来負担比率（分子）の構造'!I$51</f>
        <v>151</v>
      </c>
      <c r="E57" s="175"/>
      <c r="F57" s="175"/>
      <c r="G57" s="175">
        <f>'将来負担比率（分子）の構造'!J$51</f>
        <v>109</v>
      </c>
      <c r="H57" s="175"/>
      <c r="I57" s="175"/>
      <c r="J57" s="175">
        <f>'将来負担比率（分子）の構造'!K$51</f>
        <v>162</v>
      </c>
      <c r="K57" s="175"/>
      <c r="L57" s="175"/>
      <c r="M57" s="175">
        <f>'将来負担比率（分子）の構造'!L$51</f>
        <v>162</v>
      </c>
      <c r="N57" s="175"/>
      <c r="O57" s="175"/>
      <c r="P57" s="175">
        <f>'将来負担比率（分子）の構造'!M$51</f>
        <v>164</v>
      </c>
    </row>
    <row r="58" spans="1:16" x14ac:dyDescent="0.15">
      <c r="A58" s="175" t="s">
        <v>41</v>
      </c>
      <c r="B58" s="175"/>
      <c r="C58" s="175"/>
      <c r="D58" s="175">
        <f>'将来負担比率（分子）の構造'!I$50</f>
        <v>2084</v>
      </c>
      <c r="E58" s="175"/>
      <c r="F58" s="175"/>
      <c r="G58" s="175">
        <f>'将来負担比率（分子）の構造'!J$50</f>
        <v>2218</v>
      </c>
      <c r="H58" s="175"/>
      <c r="I58" s="175"/>
      <c r="J58" s="175">
        <f>'将来負担比率（分子）の構造'!K$50</f>
        <v>2987</v>
      </c>
      <c r="K58" s="175"/>
      <c r="L58" s="175"/>
      <c r="M58" s="175">
        <f>'将来負担比率（分子）の構造'!L$50</f>
        <v>3474</v>
      </c>
      <c r="N58" s="175"/>
      <c r="O58" s="175"/>
      <c r="P58" s="175">
        <f>'将来負担比率（分子）の構造'!M$50</f>
        <v>3760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1329</v>
      </c>
      <c r="C62" s="175"/>
      <c r="D62" s="175"/>
      <c r="E62" s="175">
        <f>'将来負担比率（分子）の構造'!J$45</f>
        <v>1395</v>
      </c>
      <c r="F62" s="175"/>
      <c r="G62" s="175"/>
      <c r="H62" s="175">
        <f>'将来負担比率（分子）の構造'!K$45</f>
        <v>1419</v>
      </c>
      <c r="I62" s="175"/>
      <c r="J62" s="175"/>
      <c r="K62" s="175">
        <f>'将来負担比率（分子）の構造'!L$45</f>
        <v>1317</v>
      </c>
      <c r="L62" s="175"/>
      <c r="M62" s="175"/>
      <c r="N62" s="175">
        <f>'将来負担比率（分子）の構造'!M$45</f>
        <v>1422</v>
      </c>
      <c r="O62" s="175"/>
      <c r="P62" s="175"/>
    </row>
    <row r="63" spans="1:16" x14ac:dyDescent="0.15">
      <c r="A63" s="175" t="s">
        <v>34</v>
      </c>
      <c r="B63" s="175">
        <f>'将来負担比率（分子）の構造'!I$44</f>
        <v>38</v>
      </c>
      <c r="C63" s="175"/>
      <c r="D63" s="175"/>
      <c r="E63" s="175">
        <f>'将来負担比率（分子）の構造'!J$44</f>
        <v>33</v>
      </c>
      <c r="F63" s="175"/>
      <c r="G63" s="175"/>
      <c r="H63" s="175">
        <f>'将来負担比率（分子）の構造'!K$44</f>
        <v>57</v>
      </c>
      <c r="I63" s="175"/>
      <c r="J63" s="175"/>
      <c r="K63" s="175">
        <f>'将来負担比率（分子）の構造'!L$44</f>
        <v>14</v>
      </c>
      <c r="L63" s="175"/>
      <c r="M63" s="175"/>
      <c r="N63" s="175">
        <f>'将来負担比率（分子）の構造'!M$44</f>
        <v>21</v>
      </c>
      <c r="O63" s="175"/>
      <c r="P63" s="175"/>
    </row>
    <row r="64" spans="1:16" x14ac:dyDescent="0.15">
      <c r="A64" s="175" t="s">
        <v>33</v>
      </c>
      <c r="B64" s="175">
        <f>'将来負担比率（分子）の構造'!I$43</f>
        <v>1502</v>
      </c>
      <c r="C64" s="175"/>
      <c r="D64" s="175"/>
      <c r="E64" s="175">
        <f>'将来負担比率（分子）の構造'!J$43</f>
        <v>1361</v>
      </c>
      <c r="F64" s="175"/>
      <c r="G64" s="175"/>
      <c r="H64" s="175">
        <f>'将来負担比率（分子）の構造'!K$43</f>
        <v>1584</v>
      </c>
      <c r="I64" s="175"/>
      <c r="J64" s="175"/>
      <c r="K64" s="175">
        <f>'将来負担比率（分子）の構造'!L$43</f>
        <v>1583</v>
      </c>
      <c r="L64" s="175"/>
      <c r="M64" s="175"/>
      <c r="N64" s="175">
        <f>'将来負担比率（分子）の構造'!M$43</f>
        <v>1349</v>
      </c>
      <c r="O64" s="175"/>
      <c r="P64" s="175"/>
    </row>
    <row r="65" spans="1:16" x14ac:dyDescent="0.15">
      <c r="A65" s="175" t="s">
        <v>32</v>
      </c>
      <c r="B65" s="175">
        <f>'将来負担比率（分子）の構造'!I$42</f>
        <v>15</v>
      </c>
      <c r="C65" s="175"/>
      <c r="D65" s="175"/>
      <c r="E65" s="175">
        <f>'将来負担比率（分子）の構造'!J$42</f>
        <v>9</v>
      </c>
      <c r="F65" s="175"/>
      <c r="G65" s="175"/>
      <c r="H65" s="175">
        <f>'将来負担比率（分子）の構造'!K$42</f>
        <v>4</v>
      </c>
      <c r="I65" s="175"/>
      <c r="J65" s="175"/>
      <c r="K65" s="175">
        <f>'将来負担比率（分子）の構造'!L$42</f>
        <v>3</v>
      </c>
      <c r="L65" s="175"/>
      <c r="M65" s="175"/>
      <c r="N65" s="175">
        <f>'将来負担比率（分子）の構造'!M$42</f>
        <v>1</v>
      </c>
      <c r="O65" s="175"/>
      <c r="P65" s="175"/>
    </row>
    <row r="66" spans="1:16" x14ac:dyDescent="0.15">
      <c r="A66" s="175" t="s">
        <v>31</v>
      </c>
      <c r="B66" s="175">
        <f>'将来負担比率（分子）の構造'!I$41</f>
        <v>9964</v>
      </c>
      <c r="C66" s="175"/>
      <c r="D66" s="175"/>
      <c r="E66" s="175">
        <f>'将来負担比率（分子）の構造'!J$41</f>
        <v>9741</v>
      </c>
      <c r="F66" s="175"/>
      <c r="G66" s="175"/>
      <c r="H66" s="175">
        <f>'将来負担比率（分子）の構造'!K$41</f>
        <v>9215</v>
      </c>
      <c r="I66" s="175"/>
      <c r="J66" s="175"/>
      <c r="K66" s="175">
        <f>'将来負担比率（分子）の構造'!L$41</f>
        <v>8959</v>
      </c>
      <c r="L66" s="175"/>
      <c r="M66" s="175"/>
      <c r="N66" s="175">
        <f>'将来負担比率（分子）の構造'!M$41</f>
        <v>8340</v>
      </c>
      <c r="O66" s="175"/>
      <c r="P66" s="175"/>
    </row>
    <row r="67" spans="1:16" x14ac:dyDescent="0.15">
      <c r="A67" s="175" t="s">
        <v>71</v>
      </c>
      <c r="B67" s="175" t="e">
        <f>NA()</f>
        <v>#N/A</v>
      </c>
      <c r="C67" s="175">
        <f>IF(ISNUMBER('将来負担比率（分子）の構造'!I$53), IF('将来負担比率（分子）の構造'!I$53 &lt; 0, 0, '将来負担比率（分子）の構造'!I$53), NA())</f>
        <v>2305</v>
      </c>
      <c r="D67" s="175" t="e">
        <f>NA()</f>
        <v>#N/A</v>
      </c>
      <c r="E67" s="175" t="e">
        <f>NA()</f>
        <v>#N/A</v>
      </c>
      <c r="F67" s="175">
        <f>IF(ISNUMBER('将来負担比率（分子）の構造'!J$53), IF('将来負担比率（分子）の構造'!J$53 &lt; 0, 0, '将来負担比率（分子）の構造'!J$53), NA())</f>
        <v>1951</v>
      </c>
      <c r="G67" s="175" t="e">
        <f>NA()</f>
        <v>#N/A</v>
      </c>
      <c r="H67" s="175" t="e">
        <f>NA()</f>
        <v>#N/A</v>
      </c>
      <c r="I67" s="175">
        <f>IF(ISNUMBER('将来負担比率（分子）の構造'!K$53), IF('将来負担比率（分子）の構造'!K$53 &lt; 0, 0, '将来負担比率（分子）の構造'!K$53), NA())</f>
        <v>1228</v>
      </c>
      <c r="J67" s="175" t="e">
        <f>NA()</f>
        <v>#N/A</v>
      </c>
      <c r="K67" s="175" t="e">
        <f>NA()</f>
        <v>#N/A</v>
      </c>
      <c r="L67" s="175">
        <f>IF(ISNUMBER('将来負担比率（分子）の構造'!L$53), IF('将来負担比率（分子）の構造'!L$53 &lt; 0, 0, '将来負担比率（分子）の構造'!L$53), NA())</f>
        <v>570</v>
      </c>
      <c r="M67" s="175" t="e">
        <f>NA()</f>
        <v>#N/A</v>
      </c>
      <c r="N67" s="175" t="e">
        <f>NA()</f>
        <v>#N/A</v>
      </c>
      <c r="O67" s="175">
        <f>IF(ISNUMBER('将来負担比率（分子）の構造'!M$53), IF('将来負担比率（分子）の構造'!M$53 &lt; 0, 0, '将来負担比率（分子）の構造'!M$53), NA())</f>
        <v>79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1669</v>
      </c>
      <c r="C72" s="179">
        <f>基金残高に係る経年分析!G55</f>
        <v>2122</v>
      </c>
      <c r="D72" s="179">
        <f>基金残高に係る経年分析!H55</f>
        <v>2486</v>
      </c>
    </row>
    <row r="73" spans="1:16" x14ac:dyDescent="0.15">
      <c r="A73" s="178" t="s">
        <v>74</v>
      </c>
      <c r="B73" s="179">
        <f>基金残高に係る経年分析!F56</f>
        <v>195</v>
      </c>
      <c r="C73" s="179">
        <f>基金残高に係る経年分析!G56</f>
        <v>159</v>
      </c>
      <c r="D73" s="179">
        <f>基金残高に係る経年分析!H56</f>
        <v>183</v>
      </c>
    </row>
    <row r="74" spans="1:16" x14ac:dyDescent="0.15">
      <c r="A74" s="178" t="s">
        <v>75</v>
      </c>
      <c r="B74" s="179">
        <f>基金残高に係る経年分析!F57</f>
        <v>921</v>
      </c>
      <c r="C74" s="179">
        <f>基金残高に係る経年分析!G57</f>
        <v>940</v>
      </c>
      <c r="D74" s="179">
        <f>基金残高に係る経年分析!H57</f>
        <v>855</v>
      </c>
    </row>
  </sheetData>
  <sheetProtection algorithmName="SHA-512" hashValue="h2kWjrvdGHfTnzfOhS3WAf416z1jmTPLMf57AK//f0hhEaPNetmMqisNpwfZgmWKeIP+xiTgpz8C/8RMfWZggQ==" saltValue="1WWWKn0uCj4fTby8UiS4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L38" sqref="AL38:AO3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1971682</v>
      </c>
      <c r="S5" s="613"/>
      <c r="T5" s="613"/>
      <c r="U5" s="613"/>
      <c r="V5" s="613"/>
      <c r="W5" s="613"/>
      <c r="X5" s="613"/>
      <c r="Y5" s="614"/>
      <c r="Z5" s="615">
        <v>16.7</v>
      </c>
      <c r="AA5" s="615"/>
      <c r="AB5" s="615"/>
      <c r="AC5" s="615"/>
      <c r="AD5" s="616">
        <v>1858548</v>
      </c>
      <c r="AE5" s="616"/>
      <c r="AF5" s="616"/>
      <c r="AG5" s="616"/>
      <c r="AH5" s="616"/>
      <c r="AI5" s="616"/>
      <c r="AJ5" s="616"/>
      <c r="AK5" s="616"/>
      <c r="AL5" s="617">
        <v>29.8</v>
      </c>
      <c r="AM5" s="618"/>
      <c r="AN5" s="618"/>
      <c r="AO5" s="619"/>
      <c r="AP5" s="609" t="s">
        <v>217</v>
      </c>
      <c r="AQ5" s="610"/>
      <c r="AR5" s="610"/>
      <c r="AS5" s="610"/>
      <c r="AT5" s="610"/>
      <c r="AU5" s="610"/>
      <c r="AV5" s="610"/>
      <c r="AW5" s="610"/>
      <c r="AX5" s="610"/>
      <c r="AY5" s="610"/>
      <c r="AZ5" s="610"/>
      <c r="BA5" s="610"/>
      <c r="BB5" s="610"/>
      <c r="BC5" s="610"/>
      <c r="BD5" s="610"/>
      <c r="BE5" s="610"/>
      <c r="BF5" s="611"/>
      <c r="BG5" s="623">
        <v>1858548</v>
      </c>
      <c r="BH5" s="624"/>
      <c r="BI5" s="624"/>
      <c r="BJ5" s="624"/>
      <c r="BK5" s="624"/>
      <c r="BL5" s="624"/>
      <c r="BM5" s="624"/>
      <c r="BN5" s="625"/>
      <c r="BO5" s="626">
        <v>94.3</v>
      </c>
      <c r="BP5" s="626"/>
      <c r="BQ5" s="626"/>
      <c r="BR5" s="626"/>
      <c r="BS5" s="627">
        <v>22089</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83305</v>
      </c>
      <c r="S6" s="624"/>
      <c r="T6" s="624"/>
      <c r="U6" s="624"/>
      <c r="V6" s="624"/>
      <c r="W6" s="624"/>
      <c r="X6" s="624"/>
      <c r="Y6" s="625"/>
      <c r="Z6" s="626">
        <v>0.7</v>
      </c>
      <c r="AA6" s="626"/>
      <c r="AB6" s="626"/>
      <c r="AC6" s="626"/>
      <c r="AD6" s="627">
        <v>83305</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1858548</v>
      </c>
      <c r="BH6" s="624"/>
      <c r="BI6" s="624"/>
      <c r="BJ6" s="624"/>
      <c r="BK6" s="624"/>
      <c r="BL6" s="624"/>
      <c r="BM6" s="624"/>
      <c r="BN6" s="625"/>
      <c r="BO6" s="626">
        <v>94.3</v>
      </c>
      <c r="BP6" s="626"/>
      <c r="BQ6" s="626"/>
      <c r="BR6" s="626"/>
      <c r="BS6" s="627">
        <v>22089</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84770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84770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715</v>
      </c>
      <c r="S7" s="624"/>
      <c r="T7" s="624"/>
      <c r="U7" s="624"/>
      <c r="V7" s="624"/>
      <c r="W7" s="624"/>
      <c r="X7" s="624"/>
      <c r="Y7" s="625"/>
      <c r="Z7" s="626">
        <v>0</v>
      </c>
      <c r="AA7" s="626"/>
      <c r="AB7" s="626"/>
      <c r="AC7" s="626"/>
      <c r="AD7" s="627">
        <v>715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864593</v>
      </c>
      <c r="BH7" s="624"/>
      <c r="BI7" s="624"/>
      <c r="BJ7" s="624"/>
      <c r="BK7" s="624"/>
      <c r="BL7" s="624"/>
      <c r="BM7" s="624"/>
      <c r="BN7" s="625"/>
      <c r="BO7" s="626">
        <v>43.9</v>
      </c>
      <c r="BP7" s="626"/>
      <c r="BQ7" s="626"/>
      <c r="BR7" s="626"/>
      <c r="BS7" s="627">
        <v>22089</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2551942</v>
      </c>
      <c r="CS7" s="624"/>
      <c r="CT7" s="624"/>
      <c r="CU7" s="624"/>
      <c r="CV7" s="624"/>
      <c r="CW7" s="624"/>
      <c r="CX7" s="624"/>
      <c r="CY7" s="625"/>
      <c r="CZ7" s="626">
        <v>22.4</v>
      </c>
      <c r="DA7" s="626"/>
      <c r="DB7" s="626"/>
      <c r="DC7" s="626"/>
      <c r="DD7" s="632">
        <v>12351</v>
      </c>
      <c r="DE7" s="624"/>
      <c r="DF7" s="624"/>
      <c r="DG7" s="624"/>
      <c r="DH7" s="624"/>
      <c r="DI7" s="624"/>
      <c r="DJ7" s="624"/>
      <c r="DK7" s="624"/>
      <c r="DL7" s="624"/>
      <c r="DM7" s="624"/>
      <c r="DN7" s="624"/>
      <c r="DO7" s="624"/>
      <c r="DP7" s="625"/>
      <c r="DQ7" s="632">
        <v>1884596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14362</v>
      </c>
      <c r="S8" s="624"/>
      <c r="T8" s="624"/>
      <c r="U8" s="624"/>
      <c r="V8" s="624"/>
      <c r="W8" s="624"/>
      <c r="X8" s="624"/>
      <c r="Y8" s="625"/>
      <c r="Z8" s="626">
        <v>0.1</v>
      </c>
      <c r="AA8" s="626"/>
      <c r="AB8" s="626"/>
      <c r="AC8" s="626"/>
      <c r="AD8" s="627">
        <v>14362</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26787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3682908</v>
      </c>
      <c r="CS8" s="624"/>
      <c r="CT8" s="624"/>
      <c r="CU8" s="624"/>
      <c r="CV8" s="624"/>
      <c r="CW8" s="624"/>
      <c r="CX8" s="624"/>
      <c r="CY8" s="625"/>
      <c r="CZ8" s="626">
        <v>32.299999999999997</v>
      </c>
      <c r="DA8" s="626"/>
      <c r="DB8" s="626"/>
      <c r="DC8" s="626"/>
      <c r="DD8" s="632">
        <v>10524</v>
      </c>
      <c r="DE8" s="624"/>
      <c r="DF8" s="624"/>
      <c r="DG8" s="624"/>
      <c r="DH8" s="624"/>
      <c r="DI8" s="624"/>
      <c r="DJ8" s="624"/>
      <c r="DK8" s="624"/>
      <c r="DL8" s="624"/>
      <c r="DM8" s="624"/>
      <c r="DN8" s="624"/>
      <c r="DO8" s="624"/>
      <c r="DP8" s="625"/>
      <c r="DQ8" s="632">
        <v>2165556</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15730</v>
      </c>
      <c r="S9" s="624"/>
      <c r="T9" s="624"/>
      <c r="U9" s="624"/>
      <c r="V9" s="624"/>
      <c r="W9" s="624"/>
      <c r="X9" s="624"/>
      <c r="Y9" s="625"/>
      <c r="Z9" s="626">
        <v>0.1</v>
      </c>
      <c r="AA9" s="626"/>
      <c r="AB9" s="626"/>
      <c r="AC9" s="626"/>
      <c r="AD9" s="627">
        <v>15730</v>
      </c>
      <c r="AE9" s="627"/>
      <c r="AF9" s="627"/>
      <c r="AG9" s="627"/>
      <c r="AH9" s="627"/>
      <c r="AI9" s="627"/>
      <c r="AJ9" s="627"/>
      <c r="AK9" s="627"/>
      <c r="AL9" s="628">
        <v>0.3</v>
      </c>
      <c r="AM9" s="629"/>
      <c r="AN9" s="629"/>
      <c r="AO9" s="630"/>
      <c r="AP9" s="620" t="s">
        <v>231</v>
      </c>
      <c r="AQ9" s="621"/>
      <c r="AR9" s="621"/>
      <c r="AS9" s="621"/>
      <c r="AT9" s="621"/>
      <c r="AU9" s="621"/>
      <c r="AV9" s="621"/>
      <c r="AW9" s="621"/>
      <c r="AX9" s="621"/>
      <c r="AY9" s="621"/>
      <c r="AZ9" s="621"/>
      <c r="BA9" s="621"/>
      <c r="BB9" s="621"/>
      <c r="BC9" s="621"/>
      <c r="BD9" s="621"/>
      <c r="BE9" s="621"/>
      <c r="BF9" s="622"/>
      <c r="BG9" s="623">
        <v>701715</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1743513</v>
      </c>
      <c r="CS9" s="624"/>
      <c r="CT9" s="624"/>
      <c r="CU9" s="624"/>
      <c r="CV9" s="624"/>
      <c r="CW9" s="624"/>
      <c r="CX9" s="624"/>
      <c r="CY9" s="625"/>
      <c r="CZ9" s="626">
        <v>15.3</v>
      </c>
      <c r="DA9" s="626"/>
      <c r="DB9" s="626"/>
      <c r="DC9" s="626"/>
      <c r="DD9" s="632">
        <v>308868</v>
      </c>
      <c r="DE9" s="624"/>
      <c r="DF9" s="624"/>
      <c r="DG9" s="624"/>
      <c r="DH9" s="624"/>
      <c r="DI9" s="624"/>
      <c r="DJ9" s="624"/>
      <c r="DK9" s="624"/>
      <c r="DL9" s="624"/>
      <c r="DM9" s="624"/>
      <c r="DN9" s="624"/>
      <c r="DO9" s="624"/>
      <c r="DP9" s="625"/>
      <c r="DQ9" s="632">
        <v>1298044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55912</v>
      </c>
      <c r="BH10" s="624"/>
      <c r="BI10" s="624"/>
      <c r="BJ10" s="624"/>
      <c r="BK10" s="624"/>
      <c r="BL10" s="624"/>
      <c r="BM10" s="624"/>
      <c r="BN10" s="625"/>
      <c r="BO10" s="626">
        <v>2.8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413431</v>
      </c>
      <c r="S11" s="624"/>
      <c r="T11" s="624"/>
      <c r="U11" s="624"/>
      <c r="V11" s="624"/>
      <c r="W11" s="624"/>
      <c r="X11" s="624"/>
      <c r="Y11" s="625"/>
      <c r="Z11" s="628">
        <v>3.5</v>
      </c>
      <c r="AA11" s="629"/>
      <c r="AB11" s="629"/>
      <c r="AC11" s="635"/>
      <c r="AD11" s="632">
        <v>413431</v>
      </c>
      <c r="AE11" s="624"/>
      <c r="AF11" s="624"/>
      <c r="AG11" s="624"/>
      <c r="AH11" s="624"/>
      <c r="AI11" s="624"/>
      <c r="AJ11" s="624"/>
      <c r="AK11" s="625"/>
      <c r="AL11" s="628">
        <v>6.6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80179</v>
      </c>
      <c r="BH11" s="624"/>
      <c r="BI11" s="624"/>
      <c r="BJ11" s="624"/>
      <c r="BK11" s="624"/>
      <c r="BL11" s="624"/>
      <c r="BM11" s="624"/>
      <c r="BN11" s="625"/>
      <c r="BO11" s="626">
        <v>4.0999999999999996</v>
      </c>
      <c r="BP11" s="626"/>
      <c r="BQ11" s="626"/>
      <c r="BR11" s="626"/>
      <c r="BS11" s="627">
        <v>22089</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310116</v>
      </c>
      <c r="CS11" s="624"/>
      <c r="CT11" s="624"/>
      <c r="CU11" s="624"/>
      <c r="CV11" s="624"/>
      <c r="CW11" s="624"/>
      <c r="CX11" s="624"/>
      <c r="CY11" s="625"/>
      <c r="CZ11" s="626">
        <v>2.7</v>
      </c>
      <c r="DA11" s="626"/>
      <c r="DB11" s="626"/>
      <c r="DC11" s="626"/>
      <c r="DD11" s="632">
        <v>90461</v>
      </c>
      <c r="DE11" s="624"/>
      <c r="DF11" s="624"/>
      <c r="DG11" s="624"/>
      <c r="DH11" s="624"/>
      <c r="DI11" s="624"/>
      <c r="DJ11" s="624"/>
      <c r="DK11" s="624"/>
      <c r="DL11" s="624"/>
      <c r="DM11" s="624"/>
      <c r="DN11" s="624"/>
      <c r="DO11" s="624"/>
      <c r="DP11" s="625"/>
      <c r="DQ11" s="632">
        <v>187558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777927</v>
      </c>
      <c r="BH12" s="624"/>
      <c r="BI12" s="624"/>
      <c r="BJ12" s="624"/>
      <c r="BK12" s="624"/>
      <c r="BL12" s="624"/>
      <c r="BM12" s="624"/>
      <c r="BN12" s="625"/>
      <c r="BO12" s="626">
        <v>39.5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224521</v>
      </c>
      <c r="CS12" s="624"/>
      <c r="CT12" s="624"/>
      <c r="CU12" s="624"/>
      <c r="CV12" s="624"/>
      <c r="CW12" s="624"/>
      <c r="CX12" s="624"/>
      <c r="CY12" s="625"/>
      <c r="CZ12" s="626">
        <v>2</v>
      </c>
      <c r="DA12" s="626"/>
      <c r="DB12" s="626"/>
      <c r="DC12" s="626"/>
      <c r="DD12" s="632" t="s">
        <v>122</v>
      </c>
      <c r="DE12" s="624"/>
      <c r="DF12" s="624"/>
      <c r="DG12" s="624"/>
      <c r="DH12" s="624"/>
      <c r="DI12" s="624"/>
      <c r="DJ12" s="624"/>
      <c r="DK12" s="624"/>
      <c r="DL12" s="624"/>
      <c r="DM12" s="624"/>
      <c r="DN12" s="624"/>
      <c r="DO12" s="624"/>
      <c r="DP12" s="625"/>
      <c r="DQ12" s="632">
        <v>193506</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770515</v>
      </c>
      <c r="BH13" s="624"/>
      <c r="BI13" s="624"/>
      <c r="BJ13" s="624"/>
      <c r="BK13" s="624"/>
      <c r="BL13" s="624"/>
      <c r="BM13" s="624"/>
      <c r="BN13" s="625"/>
      <c r="BO13" s="626">
        <v>39.1</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401875</v>
      </c>
      <c r="CS13" s="624"/>
      <c r="CT13" s="624"/>
      <c r="CU13" s="624"/>
      <c r="CV13" s="624"/>
      <c r="CW13" s="624"/>
      <c r="CX13" s="624"/>
      <c r="CY13" s="625"/>
      <c r="CZ13" s="626">
        <v>3.5</v>
      </c>
      <c r="DA13" s="626"/>
      <c r="DB13" s="626"/>
      <c r="DC13" s="626"/>
      <c r="DD13" s="632">
        <v>205927</v>
      </c>
      <c r="DE13" s="624"/>
      <c r="DF13" s="624"/>
      <c r="DG13" s="624"/>
      <c r="DH13" s="624"/>
      <c r="DI13" s="624"/>
      <c r="DJ13" s="624"/>
      <c r="DK13" s="624"/>
      <c r="DL13" s="624"/>
      <c r="DM13" s="624"/>
      <c r="DN13" s="624"/>
      <c r="DO13" s="624"/>
      <c r="DP13" s="625"/>
      <c r="DQ13" s="632">
        <v>147112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460</v>
      </c>
      <c r="S14" s="624"/>
      <c r="T14" s="624"/>
      <c r="U14" s="624"/>
      <c r="V14" s="624"/>
      <c r="W14" s="624"/>
      <c r="X14" s="624"/>
      <c r="Y14" s="625"/>
      <c r="Z14" s="626">
        <v>0</v>
      </c>
      <c r="AA14" s="626"/>
      <c r="AB14" s="626"/>
      <c r="AC14" s="626"/>
      <c r="AD14" s="627">
        <v>460</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63962</v>
      </c>
      <c r="BH14" s="624"/>
      <c r="BI14" s="624"/>
      <c r="BJ14" s="624"/>
      <c r="BK14" s="624"/>
      <c r="BL14" s="624"/>
      <c r="BM14" s="624"/>
      <c r="BN14" s="625"/>
      <c r="BO14" s="626">
        <v>3.2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535714</v>
      </c>
      <c r="CS14" s="624"/>
      <c r="CT14" s="624"/>
      <c r="CU14" s="624"/>
      <c r="CV14" s="624"/>
      <c r="CW14" s="624"/>
      <c r="CX14" s="624"/>
      <c r="CY14" s="625"/>
      <c r="CZ14" s="626">
        <v>4.7</v>
      </c>
      <c r="DA14" s="626"/>
      <c r="DB14" s="626"/>
      <c r="DC14" s="626"/>
      <c r="DD14" s="632">
        <v>43560</v>
      </c>
      <c r="DE14" s="624"/>
      <c r="DF14" s="624"/>
      <c r="DG14" s="624"/>
      <c r="DH14" s="624"/>
      <c r="DI14" s="624"/>
      <c r="DJ14" s="624"/>
      <c r="DK14" s="624"/>
      <c r="DL14" s="624"/>
      <c r="DM14" s="624"/>
      <c r="DN14" s="624"/>
      <c r="DO14" s="624"/>
      <c r="DP14" s="625"/>
      <c r="DQ14" s="632">
        <v>472179</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152066</v>
      </c>
      <c r="BH15" s="624"/>
      <c r="BI15" s="624"/>
      <c r="BJ15" s="624"/>
      <c r="BK15" s="624"/>
      <c r="BL15" s="624"/>
      <c r="BM15" s="624"/>
      <c r="BN15" s="625"/>
      <c r="BO15" s="626">
        <v>7.7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783843</v>
      </c>
      <c r="CS15" s="624"/>
      <c r="CT15" s="624"/>
      <c r="CU15" s="624"/>
      <c r="CV15" s="624"/>
      <c r="CW15" s="624"/>
      <c r="CX15" s="624"/>
      <c r="CY15" s="625"/>
      <c r="CZ15" s="626">
        <v>6.9</v>
      </c>
      <c r="DA15" s="626"/>
      <c r="DB15" s="626"/>
      <c r="DC15" s="626"/>
      <c r="DD15" s="632">
        <v>171278</v>
      </c>
      <c r="DE15" s="624"/>
      <c r="DF15" s="624"/>
      <c r="DG15" s="624"/>
      <c r="DH15" s="624"/>
      <c r="DI15" s="624"/>
      <c r="DJ15" s="624"/>
      <c r="DK15" s="624"/>
      <c r="DL15" s="624"/>
      <c r="DM15" s="624"/>
      <c r="DN15" s="624"/>
      <c r="DO15" s="624"/>
      <c r="DP15" s="625"/>
      <c r="DQ15" s="632">
        <v>492174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7498</v>
      </c>
      <c r="S16" s="624"/>
      <c r="T16" s="624"/>
      <c r="U16" s="624"/>
      <c r="V16" s="624"/>
      <c r="W16" s="624"/>
      <c r="X16" s="624"/>
      <c r="Y16" s="625"/>
      <c r="Z16" s="626">
        <v>0.1</v>
      </c>
      <c r="AA16" s="626"/>
      <c r="AB16" s="626"/>
      <c r="AC16" s="626"/>
      <c r="AD16" s="627">
        <v>7498</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1537</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1537</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45458</v>
      </c>
      <c r="S17" s="624"/>
      <c r="T17" s="624"/>
      <c r="U17" s="624"/>
      <c r="V17" s="624"/>
      <c r="W17" s="624"/>
      <c r="X17" s="624"/>
      <c r="Y17" s="625"/>
      <c r="Z17" s="626">
        <v>0.4</v>
      </c>
      <c r="AA17" s="626"/>
      <c r="AB17" s="626"/>
      <c r="AC17" s="626"/>
      <c r="AD17" s="627">
        <v>45458</v>
      </c>
      <c r="AE17" s="627"/>
      <c r="AF17" s="627"/>
      <c r="AG17" s="627"/>
      <c r="AH17" s="627"/>
      <c r="AI17" s="627"/>
      <c r="AJ17" s="627"/>
      <c r="AK17" s="627"/>
      <c r="AL17" s="628">
        <v>0.7</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1082534</v>
      </c>
      <c r="CS17" s="624"/>
      <c r="CT17" s="624"/>
      <c r="CU17" s="624"/>
      <c r="CV17" s="624"/>
      <c r="CW17" s="624"/>
      <c r="CX17" s="624"/>
      <c r="CY17" s="625"/>
      <c r="CZ17" s="626">
        <v>9.5</v>
      </c>
      <c r="DA17" s="626"/>
      <c r="DB17" s="626"/>
      <c r="DC17" s="626"/>
      <c r="DD17" s="632" t="s">
        <v>122</v>
      </c>
      <c r="DE17" s="624"/>
      <c r="DF17" s="624"/>
      <c r="DG17" s="624"/>
      <c r="DH17" s="624"/>
      <c r="DI17" s="624"/>
      <c r="DJ17" s="624"/>
      <c r="DK17" s="624"/>
      <c r="DL17" s="624"/>
      <c r="DM17" s="624"/>
      <c r="DN17" s="624"/>
      <c r="DO17" s="624"/>
      <c r="DP17" s="625"/>
      <c r="DQ17" s="632">
        <v>1082534</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8521</v>
      </c>
      <c r="S18" s="624"/>
      <c r="T18" s="624"/>
      <c r="U18" s="624"/>
      <c r="V18" s="624"/>
      <c r="W18" s="624"/>
      <c r="X18" s="624"/>
      <c r="Y18" s="625"/>
      <c r="Z18" s="626">
        <v>0.1</v>
      </c>
      <c r="AA18" s="626"/>
      <c r="AB18" s="626"/>
      <c r="AC18" s="626"/>
      <c r="AD18" s="627">
        <v>8521</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8443</v>
      </c>
      <c r="S19" s="624"/>
      <c r="T19" s="624"/>
      <c r="U19" s="624"/>
      <c r="V19" s="624"/>
      <c r="W19" s="624"/>
      <c r="X19" s="624"/>
      <c r="Y19" s="625"/>
      <c r="Z19" s="626">
        <v>0.1</v>
      </c>
      <c r="AA19" s="626"/>
      <c r="AB19" s="626"/>
      <c r="AC19" s="626"/>
      <c r="AD19" s="627">
        <v>8443</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113134</v>
      </c>
      <c r="BH19" s="624"/>
      <c r="BI19" s="624"/>
      <c r="BJ19" s="624"/>
      <c r="BK19" s="624"/>
      <c r="BL19" s="624"/>
      <c r="BM19" s="624"/>
      <c r="BN19" s="625"/>
      <c r="BO19" s="626">
        <v>5.7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78</v>
      </c>
      <c r="S20" s="624"/>
      <c r="T20" s="624"/>
      <c r="U20" s="624"/>
      <c r="V20" s="624"/>
      <c r="W20" s="624"/>
      <c r="X20" s="624"/>
      <c r="Y20" s="625"/>
      <c r="Z20" s="626">
        <v>0</v>
      </c>
      <c r="AA20" s="626"/>
      <c r="AB20" s="626"/>
      <c r="AC20" s="626"/>
      <c r="AD20" s="627">
        <v>78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113134</v>
      </c>
      <c r="BH20" s="624"/>
      <c r="BI20" s="624"/>
      <c r="BJ20" s="624"/>
      <c r="BK20" s="624"/>
      <c r="BL20" s="624"/>
      <c r="BM20" s="624"/>
      <c r="BN20" s="625"/>
      <c r="BO20" s="626">
        <v>5.7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11403273</v>
      </c>
      <c r="CS20" s="624"/>
      <c r="CT20" s="624"/>
      <c r="CU20" s="624"/>
      <c r="CV20" s="624"/>
      <c r="CW20" s="624"/>
      <c r="CX20" s="624"/>
      <c r="CY20" s="625"/>
      <c r="CZ20" s="626">
        <v>100</v>
      </c>
      <c r="DA20" s="626"/>
      <c r="DB20" s="626"/>
      <c r="DC20" s="626"/>
      <c r="DD20" s="632">
        <v>842969</v>
      </c>
      <c r="DE20" s="624"/>
      <c r="DF20" s="624"/>
      <c r="DG20" s="624"/>
      <c r="DH20" s="624"/>
      <c r="DI20" s="624"/>
      <c r="DJ20" s="624"/>
      <c r="DK20" s="624"/>
      <c r="DL20" s="624"/>
      <c r="DM20" s="624"/>
      <c r="DN20" s="624"/>
      <c r="DO20" s="624"/>
      <c r="DP20" s="625"/>
      <c r="DQ20" s="632">
        <v>8009566</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4338168</v>
      </c>
      <c r="S21" s="624"/>
      <c r="T21" s="624"/>
      <c r="U21" s="624"/>
      <c r="V21" s="624"/>
      <c r="W21" s="624"/>
      <c r="X21" s="624"/>
      <c r="Y21" s="625"/>
      <c r="Z21" s="626">
        <v>36.799999999999997</v>
      </c>
      <c r="AA21" s="626"/>
      <c r="AB21" s="626"/>
      <c r="AC21" s="626"/>
      <c r="AD21" s="627">
        <v>3773470</v>
      </c>
      <c r="AE21" s="627"/>
      <c r="AF21" s="627"/>
      <c r="AG21" s="627"/>
      <c r="AH21" s="627"/>
      <c r="AI21" s="627"/>
      <c r="AJ21" s="627"/>
      <c r="AK21" s="627"/>
      <c r="AL21" s="628">
        <v>60.5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3773470</v>
      </c>
      <c r="S22" s="624"/>
      <c r="T22" s="624"/>
      <c r="U22" s="624"/>
      <c r="V22" s="624"/>
      <c r="W22" s="624"/>
      <c r="X22" s="624"/>
      <c r="Y22" s="625"/>
      <c r="Z22" s="626">
        <v>32</v>
      </c>
      <c r="AA22" s="626"/>
      <c r="AB22" s="626"/>
      <c r="AC22" s="626"/>
      <c r="AD22" s="627">
        <v>3773470</v>
      </c>
      <c r="AE22" s="627"/>
      <c r="AF22" s="627"/>
      <c r="AG22" s="627"/>
      <c r="AH22" s="627"/>
      <c r="AI22" s="627"/>
      <c r="AJ22" s="627"/>
      <c r="AK22" s="627"/>
      <c r="AL22" s="628">
        <v>60.5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564698</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113134</v>
      </c>
      <c r="BH23" s="624"/>
      <c r="BI23" s="624"/>
      <c r="BJ23" s="624"/>
      <c r="BK23" s="624"/>
      <c r="BL23" s="624"/>
      <c r="BM23" s="624"/>
      <c r="BN23" s="625"/>
      <c r="BO23" s="626">
        <v>5.7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4811397</v>
      </c>
      <c r="CS24" s="613"/>
      <c r="CT24" s="613"/>
      <c r="CU24" s="613"/>
      <c r="CV24" s="613"/>
      <c r="CW24" s="613"/>
      <c r="CX24" s="613"/>
      <c r="CY24" s="614"/>
      <c r="CZ24" s="617">
        <v>42.2</v>
      </c>
      <c r="DA24" s="618"/>
      <c r="DB24" s="618"/>
      <c r="DC24" s="634"/>
      <c r="DD24" s="658">
        <v>3493128</v>
      </c>
      <c r="DE24" s="613"/>
      <c r="DF24" s="613"/>
      <c r="DG24" s="613"/>
      <c r="DH24" s="613"/>
      <c r="DI24" s="613"/>
      <c r="DJ24" s="613"/>
      <c r="DK24" s="614"/>
      <c r="DL24" s="658">
        <v>3051805</v>
      </c>
      <c r="DM24" s="613"/>
      <c r="DN24" s="613"/>
      <c r="DO24" s="613"/>
      <c r="DP24" s="613"/>
      <c r="DQ24" s="613"/>
      <c r="DR24" s="613"/>
      <c r="DS24" s="613"/>
      <c r="DT24" s="613"/>
      <c r="DU24" s="613"/>
      <c r="DV24" s="614"/>
      <c r="DW24" s="617">
        <v>48.6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6899330</v>
      </c>
      <c r="S25" s="624"/>
      <c r="T25" s="624"/>
      <c r="U25" s="624"/>
      <c r="V25" s="624"/>
      <c r="W25" s="624"/>
      <c r="X25" s="624"/>
      <c r="Y25" s="625"/>
      <c r="Z25" s="626">
        <v>58.5</v>
      </c>
      <c r="AA25" s="626"/>
      <c r="AB25" s="626"/>
      <c r="AC25" s="626"/>
      <c r="AD25" s="627">
        <v>6221498</v>
      </c>
      <c r="AE25" s="627"/>
      <c r="AF25" s="627"/>
      <c r="AG25" s="627"/>
      <c r="AH25" s="627"/>
      <c r="AI25" s="627"/>
      <c r="AJ25" s="627"/>
      <c r="AK25" s="627"/>
      <c r="AL25" s="628">
        <v>99.7</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1638067</v>
      </c>
      <c r="CS25" s="655"/>
      <c r="CT25" s="655"/>
      <c r="CU25" s="655"/>
      <c r="CV25" s="655"/>
      <c r="CW25" s="655"/>
      <c r="CX25" s="655"/>
      <c r="CY25" s="656"/>
      <c r="CZ25" s="628">
        <v>14.4</v>
      </c>
      <c r="DA25" s="653"/>
      <c r="DB25" s="653"/>
      <c r="DC25" s="657"/>
      <c r="DD25" s="632">
        <v>1562370</v>
      </c>
      <c r="DE25" s="655"/>
      <c r="DF25" s="655"/>
      <c r="DG25" s="655"/>
      <c r="DH25" s="655"/>
      <c r="DI25" s="655"/>
      <c r="DJ25" s="655"/>
      <c r="DK25" s="656"/>
      <c r="DL25" s="632">
        <v>1499007</v>
      </c>
      <c r="DM25" s="655"/>
      <c r="DN25" s="655"/>
      <c r="DO25" s="655"/>
      <c r="DP25" s="655"/>
      <c r="DQ25" s="655"/>
      <c r="DR25" s="655"/>
      <c r="DS25" s="655"/>
      <c r="DT25" s="655"/>
      <c r="DU25" s="655"/>
      <c r="DV25" s="656"/>
      <c r="DW25" s="628">
        <v>23.9</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1055</v>
      </c>
      <c r="S26" s="624"/>
      <c r="T26" s="624"/>
      <c r="U26" s="624"/>
      <c r="V26" s="624"/>
      <c r="W26" s="624"/>
      <c r="X26" s="624"/>
      <c r="Y26" s="625"/>
      <c r="Z26" s="626">
        <v>0</v>
      </c>
      <c r="AA26" s="626"/>
      <c r="AB26" s="626"/>
      <c r="AC26" s="626"/>
      <c r="AD26" s="627">
        <v>1055</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980613</v>
      </c>
      <c r="CS26" s="624"/>
      <c r="CT26" s="624"/>
      <c r="CU26" s="624"/>
      <c r="CV26" s="624"/>
      <c r="CW26" s="624"/>
      <c r="CX26" s="624"/>
      <c r="CY26" s="625"/>
      <c r="CZ26" s="628">
        <v>8.6</v>
      </c>
      <c r="DA26" s="653"/>
      <c r="DB26" s="653"/>
      <c r="DC26" s="657"/>
      <c r="DD26" s="632">
        <v>931099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64422</v>
      </c>
      <c r="S27" s="624"/>
      <c r="T27" s="624"/>
      <c r="U27" s="624"/>
      <c r="V27" s="624"/>
      <c r="W27" s="624"/>
      <c r="X27" s="624"/>
      <c r="Y27" s="625"/>
      <c r="Z27" s="626">
        <v>0.5</v>
      </c>
      <c r="AA27" s="626"/>
      <c r="AB27" s="626"/>
      <c r="AC27" s="626"/>
      <c r="AD27" s="627">
        <v>16</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1971682</v>
      </c>
      <c r="BH27" s="624"/>
      <c r="BI27" s="624"/>
      <c r="BJ27" s="624"/>
      <c r="BK27" s="624"/>
      <c r="BL27" s="624"/>
      <c r="BM27" s="624"/>
      <c r="BN27" s="625"/>
      <c r="BO27" s="626">
        <v>100</v>
      </c>
      <c r="BP27" s="626"/>
      <c r="BQ27" s="626"/>
      <c r="BR27" s="626"/>
      <c r="BS27" s="627">
        <v>22089</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2090796</v>
      </c>
      <c r="CS27" s="655"/>
      <c r="CT27" s="655"/>
      <c r="CU27" s="655"/>
      <c r="CV27" s="655"/>
      <c r="CW27" s="655"/>
      <c r="CX27" s="655"/>
      <c r="CY27" s="656"/>
      <c r="CZ27" s="628">
        <v>18.3</v>
      </c>
      <c r="DA27" s="653"/>
      <c r="DB27" s="653"/>
      <c r="DC27" s="657"/>
      <c r="DD27" s="632">
        <v>848224</v>
      </c>
      <c r="DE27" s="655"/>
      <c r="DF27" s="655"/>
      <c r="DG27" s="655"/>
      <c r="DH27" s="655"/>
      <c r="DI27" s="655"/>
      <c r="DJ27" s="655"/>
      <c r="DK27" s="656"/>
      <c r="DL27" s="632">
        <v>470264</v>
      </c>
      <c r="DM27" s="655"/>
      <c r="DN27" s="655"/>
      <c r="DO27" s="655"/>
      <c r="DP27" s="655"/>
      <c r="DQ27" s="655"/>
      <c r="DR27" s="655"/>
      <c r="DS27" s="655"/>
      <c r="DT27" s="655"/>
      <c r="DU27" s="655"/>
      <c r="DV27" s="656"/>
      <c r="DW27" s="628">
        <v>7.5</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32836</v>
      </c>
      <c r="S28" s="624"/>
      <c r="T28" s="624"/>
      <c r="U28" s="624"/>
      <c r="V28" s="624"/>
      <c r="W28" s="624"/>
      <c r="X28" s="624"/>
      <c r="Y28" s="625"/>
      <c r="Z28" s="626">
        <v>0.3</v>
      </c>
      <c r="AA28" s="626"/>
      <c r="AB28" s="626"/>
      <c r="AC28" s="626"/>
      <c r="AD28" s="627">
        <v>1179</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1082534</v>
      </c>
      <c r="CS28" s="624"/>
      <c r="CT28" s="624"/>
      <c r="CU28" s="624"/>
      <c r="CV28" s="624"/>
      <c r="CW28" s="624"/>
      <c r="CX28" s="624"/>
      <c r="CY28" s="625"/>
      <c r="CZ28" s="628">
        <v>9.5</v>
      </c>
      <c r="DA28" s="653"/>
      <c r="DB28" s="653"/>
      <c r="DC28" s="657"/>
      <c r="DD28" s="632">
        <v>1082534</v>
      </c>
      <c r="DE28" s="624"/>
      <c r="DF28" s="624"/>
      <c r="DG28" s="624"/>
      <c r="DH28" s="624"/>
      <c r="DI28" s="624"/>
      <c r="DJ28" s="624"/>
      <c r="DK28" s="625"/>
      <c r="DL28" s="632">
        <v>1082534</v>
      </c>
      <c r="DM28" s="624"/>
      <c r="DN28" s="624"/>
      <c r="DO28" s="624"/>
      <c r="DP28" s="624"/>
      <c r="DQ28" s="624"/>
      <c r="DR28" s="624"/>
      <c r="DS28" s="624"/>
      <c r="DT28" s="624"/>
      <c r="DU28" s="624"/>
      <c r="DV28" s="625"/>
      <c r="DW28" s="628">
        <v>17.3</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75805</v>
      </c>
      <c r="S29" s="624"/>
      <c r="T29" s="624"/>
      <c r="U29" s="624"/>
      <c r="V29" s="624"/>
      <c r="W29" s="624"/>
      <c r="X29" s="624"/>
      <c r="Y29" s="625"/>
      <c r="Z29" s="626">
        <v>0.6</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1082534</v>
      </c>
      <c r="CS29" s="655"/>
      <c r="CT29" s="655"/>
      <c r="CU29" s="655"/>
      <c r="CV29" s="655"/>
      <c r="CW29" s="655"/>
      <c r="CX29" s="655"/>
      <c r="CY29" s="656"/>
      <c r="CZ29" s="628">
        <v>9.5</v>
      </c>
      <c r="DA29" s="653"/>
      <c r="DB29" s="653"/>
      <c r="DC29" s="657"/>
      <c r="DD29" s="632">
        <v>1082534</v>
      </c>
      <c r="DE29" s="655"/>
      <c r="DF29" s="655"/>
      <c r="DG29" s="655"/>
      <c r="DH29" s="655"/>
      <c r="DI29" s="655"/>
      <c r="DJ29" s="655"/>
      <c r="DK29" s="656"/>
      <c r="DL29" s="632">
        <v>1082534</v>
      </c>
      <c r="DM29" s="655"/>
      <c r="DN29" s="655"/>
      <c r="DO29" s="655"/>
      <c r="DP29" s="655"/>
      <c r="DQ29" s="655"/>
      <c r="DR29" s="655"/>
      <c r="DS29" s="655"/>
      <c r="DT29" s="655"/>
      <c r="DU29" s="655"/>
      <c r="DV29" s="656"/>
      <c r="DW29" s="628">
        <v>17.3</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1528914</v>
      </c>
      <c r="S30" s="624"/>
      <c r="T30" s="624"/>
      <c r="U30" s="624"/>
      <c r="V30" s="624"/>
      <c r="W30" s="624"/>
      <c r="X30" s="624"/>
      <c r="Y30" s="625"/>
      <c r="Z30" s="626">
        <v>13</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1055668</v>
      </c>
      <c r="CS30" s="624"/>
      <c r="CT30" s="624"/>
      <c r="CU30" s="624"/>
      <c r="CV30" s="624"/>
      <c r="CW30" s="624"/>
      <c r="CX30" s="624"/>
      <c r="CY30" s="625"/>
      <c r="CZ30" s="628">
        <v>9.3000000000000007</v>
      </c>
      <c r="DA30" s="653"/>
      <c r="DB30" s="653"/>
      <c r="DC30" s="657"/>
      <c r="DD30" s="632">
        <v>1055668</v>
      </c>
      <c r="DE30" s="624"/>
      <c r="DF30" s="624"/>
      <c r="DG30" s="624"/>
      <c r="DH30" s="624"/>
      <c r="DI30" s="624"/>
      <c r="DJ30" s="624"/>
      <c r="DK30" s="625"/>
      <c r="DL30" s="632">
        <v>1055668</v>
      </c>
      <c r="DM30" s="624"/>
      <c r="DN30" s="624"/>
      <c r="DO30" s="624"/>
      <c r="DP30" s="624"/>
      <c r="DQ30" s="624"/>
      <c r="DR30" s="624"/>
      <c r="DS30" s="624"/>
      <c r="DT30" s="624"/>
      <c r="DU30" s="624"/>
      <c r="DV30" s="625"/>
      <c r="DW30" s="628">
        <v>16.8</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18"/>
      <c r="AV31" s="218"/>
      <c r="AW31" s="218"/>
      <c r="AX31" s="609" t="s">
        <v>178</v>
      </c>
      <c r="AY31" s="610"/>
      <c r="AZ31" s="610"/>
      <c r="BA31" s="610"/>
      <c r="BB31" s="610"/>
      <c r="BC31" s="610"/>
      <c r="BD31" s="610"/>
      <c r="BE31" s="610"/>
      <c r="BF31" s="611"/>
      <c r="BG31" s="679">
        <v>98.7</v>
      </c>
      <c r="BH31" s="667"/>
      <c r="BI31" s="667"/>
      <c r="BJ31" s="667"/>
      <c r="BK31" s="667"/>
      <c r="BL31" s="667"/>
      <c r="BM31" s="618">
        <v>95.6</v>
      </c>
      <c r="BN31" s="667"/>
      <c r="BO31" s="667"/>
      <c r="BP31" s="667"/>
      <c r="BQ31" s="668"/>
      <c r="BR31" s="679">
        <v>98.9</v>
      </c>
      <c r="BS31" s="667"/>
      <c r="BT31" s="667"/>
      <c r="BU31" s="667"/>
      <c r="BV31" s="667"/>
      <c r="BW31" s="667"/>
      <c r="BX31" s="618">
        <v>95.9</v>
      </c>
      <c r="BY31" s="667"/>
      <c r="BZ31" s="667"/>
      <c r="CA31" s="667"/>
      <c r="CB31" s="668"/>
      <c r="CD31" s="661"/>
      <c r="CE31" s="662"/>
      <c r="CF31" s="620" t="s">
        <v>301</v>
      </c>
      <c r="CG31" s="621"/>
      <c r="CH31" s="621"/>
      <c r="CI31" s="621"/>
      <c r="CJ31" s="621"/>
      <c r="CK31" s="621"/>
      <c r="CL31" s="621"/>
      <c r="CM31" s="621"/>
      <c r="CN31" s="621"/>
      <c r="CO31" s="621"/>
      <c r="CP31" s="621"/>
      <c r="CQ31" s="622"/>
      <c r="CR31" s="623">
        <v>26866</v>
      </c>
      <c r="CS31" s="655"/>
      <c r="CT31" s="655"/>
      <c r="CU31" s="655"/>
      <c r="CV31" s="655"/>
      <c r="CW31" s="655"/>
      <c r="CX31" s="655"/>
      <c r="CY31" s="656"/>
      <c r="CZ31" s="628">
        <v>0.2</v>
      </c>
      <c r="DA31" s="653"/>
      <c r="DB31" s="653"/>
      <c r="DC31" s="657"/>
      <c r="DD31" s="632">
        <v>26866</v>
      </c>
      <c r="DE31" s="655"/>
      <c r="DF31" s="655"/>
      <c r="DG31" s="655"/>
      <c r="DH31" s="655"/>
      <c r="DI31" s="655"/>
      <c r="DJ31" s="655"/>
      <c r="DK31" s="656"/>
      <c r="DL31" s="632">
        <v>26866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573939</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303</v>
      </c>
      <c r="AX32" s="620" t="s">
        <v>304</v>
      </c>
      <c r="AY32" s="621"/>
      <c r="AZ32" s="621"/>
      <c r="BA32" s="621"/>
      <c r="BB32" s="621"/>
      <c r="BC32" s="621"/>
      <c r="BD32" s="621"/>
      <c r="BE32" s="621"/>
      <c r="BF32" s="622"/>
      <c r="BG32" s="680">
        <v>99</v>
      </c>
      <c r="BH32" s="655"/>
      <c r="BI32" s="655"/>
      <c r="BJ32" s="655"/>
      <c r="BK32" s="655"/>
      <c r="BL32" s="655"/>
      <c r="BM32" s="629">
        <v>96.3</v>
      </c>
      <c r="BN32" s="655"/>
      <c r="BO32" s="655"/>
      <c r="BP32" s="655"/>
      <c r="BQ32" s="678"/>
      <c r="BR32" s="680">
        <v>98.9</v>
      </c>
      <c r="BS32" s="655"/>
      <c r="BT32" s="655"/>
      <c r="BU32" s="655"/>
      <c r="BV32" s="655"/>
      <c r="BW32" s="655"/>
      <c r="BX32" s="629">
        <v>96.3</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23469</v>
      </c>
      <c r="S33" s="624"/>
      <c r="T33" s="624"/>
      <c r="U33" s="624"/>
      <c r="V33" s="624"/>
      <c r="W33" s="624"/>
      <c r="X33" s="624"/>
      <c r="Y33" s="625"/>
      <c r="Z33" s="626">
        <v>0.2</v>
      </c>
      <c r="AA33" s="626"/>
      <c r="AB33" s="626"/>
      <c r="AC33" s="626"/>
      <c r="AD33" s="627">
        <v>17189</v>
      </c>
      <c r="AE33" s="627"/>
      <c r="AF33" s="627"/>
      <c r="AG33" s="627"/>
      <c r="AH33" s="627"/>
      <c r="AI33" s="627"/>
      <c r="AJ33" s="627"/>
      <c r="AK33" s="627"/>
      <c r="AL33" s="628">
        <v>0.3</v>
      </c>
      <c r="AM33" s="629"/>
      <c r="AN33" s="629"/>
      <c r="AO33" s="630"/>
      <c r="AP33" s="673"/>
      <c r="AQ33" s="674"/>
      <c r="AR33" s="674"/>
      <c r="AS33" s="674"/>
      <c r="AT33" s="677"/>
      <c r="AU33" s="219"/>
      <c r="AV33" s="219"/>
      <c r="AW33" s="219"/>
      <c r="AX33" s="644" t="s">
        <v>307</v>
      </c>
      <c r="AY33" s="645"/>
      <c r="AZ33" s="645"/>
      <c r="BA33" s="645"/>
      <c r="BB33" s="645"/>
      <c r="BC33" s="645"/>
      <c r="BD33" s="645"/>
      <c r="BE33" s="645"/>
      <c r="BF33" s="646"/>
      <c r="BG33" s="681">
        <v>98.3</v>
      </c>
      <c r="BH33" s="682"/>
      <c r="BI33" s="682"/>
      <c r="BJ33" s="682"/>
      <c r="BK33" s="682"/>
      <c r="BL33" s="682"/>
      <c r="BM33" s="683">
        <v>94.3</v>
      </c>
      <c r="BN33" s="682"/>
      <c r="BO33" s="682"/>
      <c r="BP33" s="682"/>
      <c r="BQ33" s="684"/>
      <c r="BR33" s="681">
        <v>98.8</v>
      </c>
      <c r="BS33" s="682"/>
      <c r="BT33" s="682"/>
      <c r="BU33" s="682"/>
      <c r="BV33" s="682"/>
      <c r="BW33" s="682"/>
      <c r="BX33" s="683">
        <v>94.9</v>
      </c>
      <c r="BY33" s="682"/>
      <c r="BZ33" s="682"/>
      <c r="CA33" s="682"/>
      <c r="CB33" s="684"/>
      <c r="CD33" s="620" t="s">
        <v>308</v>
      </c>
      <c r="CE33" s="621"/>
      <c r="CF33" s="621"/>
      <c r="CG33" s="621"/>
      <c r="CH33" s="621"/>
      <c r="CI33" s="621"/>
      <c r="CJ33" s="621"/>
      <c r="CK33" s="621"/>
      <c r="CL33" s="621"/>
      <c r="CM33" s="621"/>
      <c r="CN33" s="621"/>
      <c r="CO33" s="621"/>
      <c r="CP33" s="621"/>
      <c r="CQ33" s="622"/>
      <c r="CR33" s="623">
        <v>5747370</v>
      </c>
      <c r="CS33" s="655"/>
      <c r="CT33" s="655"/>
      <c r="CU33" s="655"/>
      <c r="CV33" s="655"/>
      <c r="CW33" s="655"/>
      <c r="CX33" s="655"/>
      <c r="CY33" s="656"/>
      <c r="CZ33" s="628">
        <v>50.4</v>
      </c>
      <c r="DA33" s="653"/>
      <c r="DB33" s="653"/>
      <c r="DC33" s="657"/>
      <c r="DD33" s="632">
        <v>4306926</v>
      </c>
      <c r="DE33" s="655"/>
      <c r="DF33" s="655"/>
      <c r="DG33" s="655"/>
      <c r="DH33" s="655"/>
      <c r="DI33" s="655"/>
      <c r="DJ33" s="655"/>
      <c r="DK33" s="656"/>
      <c r="DL33" s="632">
        <v>2863984</v>
      </c>
      <c r="DM33" s="655"/>
      <c r="DN33" s="655"/>
      <c r="DO33" s="655"/>
      <c r="DP33" s="655"/>
      <c r="DQ33" s="655"/>
      <c r="DR33" s="655"/>
      <c r="DS33" s="655"/>
      <c r="DT33" s="655"/>
      <c r="DU33" s="655"/>
      <c r="DV33" s="656"/>
      <c r="DW33" s="628">
        <v>45.6</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578746</v>
      </c>
      <c r="S34" s="624"/>
      <c r="T34" s="624"/>
      <c r="U34" s="624"/>
      <c r="V34" s="624"/>
      <c r="W34" s="624"/>
      <c r="X34" s="624"/>
      <c r="Y34" s="625"/>
      <c r="Z34" s="626">
        <v>4.9000000000000004</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1841908</v>
      </c>
      <c r="CS34" s="624"/>
      <c r="CT34" s="624"/>
      <c r="CU34" s="624"/>
      <c r="CV34" s="624"/>
      <c r="CW34" s="624"/>
      <c r="CX34" s="624"/>
      <c r="CY34" s="625"/>
      <c r="CZ34" s="628">
        <v>16.2</v>
      </c>
      <c r="DA34" s="653"/>
      <c r="DB34" s="653"/>
      <c r="DC34" s="657"/>
      <c r="DD34" s="632">
        <v>1172064</v>
      </c>
      <c r="DE34" s="624"/>
      <c r="DF34" s="624"/>
      <c r="DG34" s="624"/>
      <c r="DH34" s="624"/>
      <c r="DI34" s="624"/>
      <c r="DJ34" s="624"/>
      <c r="DK34" s="625"/>
      <c r="DL34" s="632">
        <v>937987</v>
      </c>
      <c r="DM34" s="624"/>
      <c r="DN34" s="624"/>
      <c r="DO34" s="624"/>
      <c r="DP34" s="624"/>
      <c r="DQ34" s="624"/>
      <c r="DR34" s="624"/>
      <c r="DS34" s="624"/>
      <c r="DT34" s="624"/>
      <c r="DU34" s="624"/>
      <c r="DV34" s="625"/>
      <c r="DW34" s="628">
        <v>14.9</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934657</v>
      </c>
      <c r="S35" s="624"/>
      <c r="T35" s="624"/>
      <c r="U35" s="624"/>
      <c r="V35" s="624"/>
      <c r="W35" s="624"/>
      <c r="X35" s="624"/>
      <c r="Y35" s="625"/>
      <c r="Z35" s="626">
        <v>7.9</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104830</v>
      </c>
      <c r="CS35" s="655"/>
      <c r="CT35" s="655"/>
      <c r="CU35" s="655"/>
      <c r="CV35" s="655"/>
      <c r="CW35" s="655"/>
      <c r="CX35" s="655"/>
      <c r="CY35" s="656"/>
      <c r="CZ35" s="628">
        <v>0.9</v>
      </c>
      <c r="DA35" s="653"/>
      <c r="DB35" s="653"/>
      <c r="DC35" s="657"/>
      <c r="DD35" s="632">
        <v>62207</v>
      </c>
      <c r="DE35" s="655"/>
      <c r="DF35" s="655"/>
      <c r="DG35" s="655"/>
      <c r="DH35" s="655"/>
      <c r="DI35" s="655"/>
      <c r="DJ35" s="655"/>
      <c r="DK35" s="656"/>
      <c r="DL35" s="632">
        <v>58961</v>
      </c>
      <c r="DM35" s="655"/>
      <c r="DN35" s="655"/>
      <c r="DO35" s="655"/>
      <c r="DP35" s="655"/>
      <c r="DQ35" s="655"/>
      <c r="DR35" s="655"/>
      <c r="DS35" s="655"/>
      <c r="DT35" s="655"/>
      <c r="DU35" s="655"/>
      <c r="DV35" s="656"/>
      <c r="DW35" s="628">
        <v>0.9</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322325</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1640727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46024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1522234</v>
      </c>
      <c r="CS36" s="624"/>
      <c r="CT36" s="624"/>
      <c r="CU36" s="624"/>
      <c r="CV36" s="624"/>
      <c r="CW36" s="624"/>
      <c r="CX36" s="624"/>
      <c r="CY36" s="625"/>
      <c r="CZ36" s="628">
        <v>13.3</v>
      </c>
      <c r="DA36" s="653"/>
      <c r="DB36" s="653"/>
      <c r="DC36" s="657"/>
      <c r="DD36" s="632">
        <v>1309159</v>
      </c>
      <c r="DE36" s="624"/>
      <c r="DF36" s="624"/>
      <c r="DG36" s="624"/>
      <c r="DH36" s="624"/>
      <c r="DI36" s="624"/>
      <c r="DJ36" s="624"/>
      <c r="DK36" s="625"/>
      <c r="DL36" s="632">
        <v>988276</v>
      </c>
      <c r="DM36" s="624"/>
      <c r="DN36" s="624"/>
      <c r="DO36" s="624"/>
      <c r="DP36" s="624"/>
      <c r="DQ36" s="624"/>
      <c r="DR36" s="624"/>
      <c r="DS36" s="624"/>
      <c r="DT36" s="624"/>
      <c r="DU36" s="624"/>
      <c r="DV36" s="625"/>
      <c r="DW36" s="628">
        <v>15.7</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323390</v>
      </c>
      <c r="S37" s="624"/>
      <c r="T37" s="624"/>
      <c r="U37" s="624"/>
      <c r="V37" s="624"/>
      <c r="W37" s="624"/>
      <c r="X37" s="624"/>
      <c r="Y37" s="625"/>
      <c r="Z37" s="626">
        <v>2.7</v>
      </c>
      <c r="AA37" s="626"/>
      <c r="AB37" s="626"/>
      <c r="AC37" s="626"/>
      <c r="AD37" s="627">
        <v>521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546060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10869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571543</v>
      </c>
      <c r="CS37" s="655"/>
      <c r="CT37" s="655"/>
      <c r="CU37" s="655"/>
      <c r="CV37" s="655"/>
      <c r="CW37" s="655"/>
      <c r="CX37" s="655"/>
      <c r="CY37" s="656"/>
      <c r="CZ37" s="628">
        <v>5</v>
      </c>
      <c r="DA37" s="653"/>
      <c r="DB37" s="653"/>
      <c r="DC37" s="657"/>
      <c r="DD37" s="632">
        <v>551199</v>
      </c>
      <c r="DE37" s="655"/>
      <c r="DF37" s="655"/>
      <c r="DG37" s="655"/>
      <c r="DH37" s="655"/>
      <c r="DI37" s="655"/>
      <c r="DJ37" s="655"/>
      <c r="DK37" s="656"/>
      <c r="DL37" s="632">
        <v>518439</v>
      </c>
      <c r="DM37" s="655"/>
      <c r="DN37" s="655"/>
      <c r="DO37" s="655"/>
      <c r="DP37" s="655"/>
      <c r="DQ37" s="655"/>
      <c r="DR37" s="655"/>
      <c r="DS37" s="655"/>
      <c r="DT37" s="655"/>
      <c r="DU37" s="655"/>
      <c r="DV37" s="656"/>
      <c r="DW37" s="628">
        <v>8.3000000000000007</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436800</v>
      </c>
      <c r="S38" s="624"/>
      <c r="T38" s="624"/>
      <c r="U38" s="624"/>
      <c r="V38" s="624"/>
      <c r="W38" s="624"/>
      <c r="X38" s="624"/>
      <c r="Y38" s="625"/>
      <c r="Z38" s="626">
        <v>3.7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21551</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2475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1073116</v>
      </c>
      <c r="CS38" s="624"/>
      <c r="CT38" s="624"/>
      <c r="CU38" s="624"/>
      <c r="CV38" s="624"/>
      <c r="CW38" s="624"/>
      <c r="CX38" s="624"/>
      <c r="CY38" s="625"/>
      <c r="CZ38" s="628">
        <v>9.4</v>
      </c>
      <c r="DA38" s="653"/>
      <c r="DB38" s="653"/>
      <c r="DC38" s="657"/>
      <c r="DD38" s="632">
        <v>915571</v>
      </c>
      <c r="DE38" s="624"/>
      <c r="DF38" s="624"/>
      <c r="DG38" s="624"/>
      <c r="DH38" s="624"/>
      <c r="DI38" s="624"/>
      <c r="DJ38" s="624"/>
      <c r="DK38" s="625"/>
      <c r="DL38" s="632">
        <v>878760</v>
      </c>
      <c r="DM38" s="624"/>
      <c r="DN38" s="624"/>
      <c r="DO38" s="624"/>
      <c r="DP38" s="624"/>
      <c r="DQ38" s="624"/>
      <c r="DR38" s="624"/>
      <c r="DS38" s="624"/>
      <c r="DT38" s="624"/>
      <c r="DU38" s="624"/>
      <c r="DV38" s="625"/>
      <c r="DW38" s="628">
        <v>14</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3464</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1201862</v>
      </c>
      <c r="CS39" s="655"/>
      <c r="CT39" s="655"/>
      <c r="CU39" s="655"/>
      <c r="CV39" s="655"/>
      <c r="CW39" s="655"/>
      <c r="CX39" s="655"/>
      <c r="CY39" s="656"/>
      <c r="CZ39" s="628">
        <v>10.5</v>
      </c>
      <c r="DA39" s="653"/>
      <c r="DB39" s="653"/>
      <c r="DC39" s="657"/>
      <c r="DD39" s="632">
        <v>847925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34000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23"/>
      <c r="BM40" s="621" t="s">
        <v>334</v>
      </c>
      <c r="BN40" s="621"/>
      <c r="BO40" s="621"/>
      <c r="BP40" s="621"/>
      <c r="BQ40" s="621"/>
      <c r="BR40" s="621"/>
      <c r="BS40" s="621"/>
      <c r="BT40" s="621"/>
      <c r="BU40" s="622"/>
      <c r="BV40" s="623">
        <v>96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3420</v>
      </c>
      <c r="CS40" s="624"/>
      <c r="CT40" s="624"/>
      <c r="CU40" s="624"/>
      <c r="CV40" s="624"/>
      <c r="CW40" s="624"/>
      <c r="CX40" s="624"/>
      <c r="CY40" s="625"/>
      <c r="CZ40" s="628">
        <v>0</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11795688</v>
      </c>
      <c r="S41" s="696"/>
      <c r="T41" s="696"/>
      <c r="U41" s="696"/>
      <c r="V41" s="696"/>
      <c r="W41" s="696"/>
      <c r="X41" s="696"/>
      <c r="Y41" s="700"/>
      <c r="Z41" s="701">
        <v>100</v>
      </c>
      <c r="AA41" s="701"/>
      <c r="AB41" s="701"/>
      <c r="AC41" s="701"/>
      <c r="AD41" s="702">
        <v>6241458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201638</v>
      </c>
      <c r="BA41" s="624"/>
      <c r="BB41" s="624"/>
      <c r="BC41" s="624"/>
      <c r="BD41" s="655"/>
      <c r="BE41" s="655"/>
      <c r="BF41" s="678"/>
      <c r="BG41" s="671"/>
      <c r="BH41" s="672"/>
      <c r="BI41" s="672"/>
      <c r="BJ41" s="672"/>
      <c r="BK41" s="672"/>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871478</v>
      </c>
      <c r="BA42" s="696"/>
      <c r="BB42" s="696"/>
      <c r="BC42" s="696"/>
      <c r="BD42" s="682"/>
      <c r="BE42" s="682"/>
      <c r="BF42" s="684"/>
      <c r="BG42" s="673"/>
      <c r="BH42" s="674"/>
      <c r="BI42" s="674"/>
      <c r="BJ42" s="674"/>
      <c r="BK42" s="674"/>
      <c r="BL42" s="224"/>
      <c r="BM42" s="645" t="s">
        <v>341</v>
      </c>
      <c r="BN42" s="645"/>
      <c r="BO42" s="645"/>
      <c r="BP42" s="645"/>
      <c r="BQ42" s="645"/>
      <c r="BR42" s="645"/>
      <c r="BS42" s="645"/>
      <c r="BT42" s="645"/>
      <c r="BU42" s="646"/>
      <c r="BV42" s="695">
        <v>458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844506</v>
      </c>
      <c r="CS42" s="655"/>
      <c r="CT42" s="655"/>
      <c r="CU42" s="655"/>
      <c r="CV42" s="655"/>
      <c r="CW42" s="655"/>
      <c r="CX42" s="655"/>
      <c r="CY42" s="656"/>
      <c r="CZ42" s="628">
        <v>7.4</v>
      </c>
      <c r="DA42" s="653"/>
      <c r="DB42" s="653"/>
      <c r="DC42" s="657"/>
      <c r="DD42" s="632">
        <v>209512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23560</v>
      </c>
      <c r="CS43" s="655"/>
      <c r="CT43" s="655"/>
      <c r="CU43" s="655"/>
      <c r="CV43" s="655"/>
      <c r="CW43" s="655"/>
      <c r="CX43" s="655"/>
      <c r="CY43" s="656"/>
      <c r="CZ43" s="628">
        <v>0.2</v>
      </c>
      <c r="DA43" s="653"/>
      <c r="DB43" s="653"/>
      <c r="DC43" s="657"/>
      <c r="DD43" s="632">
        <v>23560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842969</v>
      </c>
      <c r="CS44" s="624"/>
      <c r="CT44" s="624"/>
      <c r="CU44" s="624"/>
      <c r="CV44" s="624"/>
      <c r="CW44" s="624"/>
      <c r="CX44" s="624"/>
      <c r="CY44" s="625"/>
      <c r="CZ44" s="628">
        <v>7.4</v>
      </c>
      <c r="DA44" s="629"/>
      <c r="DB44" s="629"/>
      <c r="DC44" s="635"/>
      <c r="DD44" s="632">
        <v>207975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252451</v>
      </c>
      <c r="CS45" s="655"/>
      <c r="CT45" s="655"/>
      <c r="CU45" s="655"/>
      <c r="CV45" s="655"/>
      <c r="CW45" s="655"/>
      <c r="CX45" s="655"/>
      <c r="CY45" s="656"/>
      <c r="CZ45" s="628">
        <v>2.2000000000000002</v>
      </c>
      <c r="DA45" s="653"/>
      <c r="DB45" s="653"/>
      <c r="DC45" s="657"/>
      <c r="DD45" s="632">
        <v>18557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349</v>
      </c>
      <c r="CG46" s="621"/>
      <c r="CH46" s="621"/>
      <c r="CI46" s="621"/>
      <c r="CJ46" s="621"/>
      <c r="CK46" s="621"/>
      <c r="CL46" s="621"/>
      <c r="CM46" s="621"/>
      <c r="CN46" s="621"/>
      <c r="CO46" s="621"/>
      <c r="CP46" s="621"/>
      <c r="CQ46" s="622"/>
      <c r="CR46" s="623">
        <v>525702</v>
      </c>
      <c r="CS46" s="624"/>
      <c r="CT46" s="624"/>
      <c r="CU46" s="624"/>
      <c r="CV46" s="624"/>
      <c r="CW46" s="624"/>
      <c r="CX46" s="624"/>
      <c r="CY46" s="625"/>
      <c r="CZ46" s="628">
        <v>4.5999999999999996</v>
      </c>
      <c r="DA46" s="629"/>
      <c r="DB46" s="629"/>
      <c r="DC46" s="635"/>
      <c r="DD46" s="632">
        <v>188102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350</v>
      </c>
      <c r="CG47" s="621"/>
      <c r="CH47" s="621"/>
      <c r="CI47" s="621"/>
      <c r="CJ47" s="621"/>
      <c r="CK47" s="621"/>
      <c r="CL47" s="621"/>
      <c r="CM47" s="621"/>
      <c r="CN47" s="621"/>
      <c r="CO47" s="621"/>
      <c r="CP47" s="621"/>
      <c r="CQ47" s="622"/>
      <c r="CR47" s="623">
        <v>1537</v>
      </c>
      <c r="CS47" s="655"/>
      <c r="CT47" s="655"/>
      <c r="CU47" s="655"/>
      <c r="CV47" s="655"/>
      <c r="CW47" s="655"/>
      <c r="CX47" s="655"/>
      <c r="CY47" s="656"/>
      <c r="CZ47" s="628">
        <v>0</v>
      </c>
      <c r="DA47" s="653"/>
      <c r="DB47" s="653"/>
      <c r="DC47" s="657"/>
      <c r="DD47" s="632">
        <v>1537</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11403273</v>
      </c>
      <c r="CS49" s="682"/>
      <c r="CT49" s="682"/>
      <c r="CU49" s="682"/>
      <c r="CV49" s="682"/>
      <c r="CW49" s="682"/>
      <c r="CX49" s="682"/>
      <c r="CY49" s="711"/>
      <c r="CZ49" s="703">
        <v>100</v>
      </c>
      <c r="DA49" s="712"/>
      <c r="DB49" s="712"/>
      <c r="DC49" s="713"/>
      <c r="DD49" s="714">
        <v>8009566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RySKVQiNKFJsumSox+yKgOB+5rDhe+S0/CaxBZB0OqVch+FgLbzNJtgrcRqiMB7mAG26OvvKxub3wYus6bPCw==" saltValue="BvilIu2/dJQ/p0uT/MHcQ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opLeftCell="A19" zoomScale="70" zoomScaleNormal="25" zoomScaleSheetLayoutView="70" workbookViewId="0">
      <selection activeCell="AP30" sqref="AP30:AT30"/>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2" t="s">
        <v>372</v>
      </c>
      <c r="DH5" s="763"/>
      <c r="DI5" s="763"/>
      <c r="DJ5" s="763"/>
      <c r="DK5" s="764"/>
      <c r="DL5" s="762" t="s">
        <v>373</v>
      </c>
      <c r="DM5" s="763"/>
      <c r="DN5" s="763"/>
      <c r="DO5" s="763"/>
      <c r="DP5" s="764"/>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5"/>
      <c r="DH6" s="766"/>
      <c r="DI6" s="766"/>
      <c r="DJ6" s="766"/>
      <c r="DK6" s="767"/>
      <c r="DL6" s="765"/>
      <c r="DM6" s="766"/>
      <c r="DN6" s="766"/>
      <c r="DO6" s="766"/>
      <c r="DP6" s="767"/>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11796</v>
      </c>
      <c r="R7" s="753"/>
      <c r="S7" s="753"/>
      <c r="T7" s="753"/>
      <c r="U7" s="753"/>
      <c r="V7" s="753">
        <v>11403</v>
      </c>
      <c r="W7" s="753"/>
      <c r="X7" s="753"/>
      <c r="Y7" s="753"/>
      <c r="Z7" s="753"/>
      <c r="AA7" s="753">
        <v>392</v>
      </c>
      <c r="AB7" s="753"/>
      <c r="AC7" s="753"/>
      <c r="AD7" s="753"/>
      <c r="AE7" s="754"/>
      <c r="AF7" s="755">
        <v>366</v>
      </c>
      <c r="AG7" s="756"/>
      <c r="AH7" s="756"/>
      <c r="AI7" s="756"/>
      <c r="AJ7" s="757"/>
      <c r="AK7" s="758">
        <v>935</v>
      </c>
      <c r="AL7" s="759"/>
      <c r="AM7" s="759"/>
      <c r="AN7" s="759"/>
      <c r="AO7" s="759"/>
      <c r="AP7" s="759">
        <v>8340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560</v>
      </c>
      <c r="BT7" s="747"/>
      <c r="BU7" s="747"/>
      <c r="BV7" s="747"/>
      <c r="BW7" s="747"/>
      <c r="BX7" s="747"/>
      <c r="BY7" s="747"/>
      <c r="BZ7" s="747"/>
      <c r="CA7" s="747"/>
      <c r="CB7" s="747"/>
      <c r="CC7" s="747"/>
      <c r="CD7" s="747"/>
      <c r="CE7" s="747"/>
      <c r="CF7" s="747"/>
      <c r="CG7" s="778"/>
      <c r="CH7" s="743">
        <v>-31</v>
      </c>
      <c r="CI7" s="744"/>
      <c r="CJ7" s="744"/>
      <c r="CK7" s="744"/>
      <c r="CL7" s="745"/>
      <c r="CM7" s="743">
        <v>274</v>
      </c>
      <c r="CN7" s="744"/>
      <c r="CO7" s="744"/>
      <c r="CP7" s="744"/>
      <c r="CQ7" s="745"/>
      <c r="CR7" s="743">
        <v>10</v>
      </c>
      <c r="CS7" s="744"/>
      <c r="CT7" s="744"/>
      <c r="CU7" s="744"/>
      <c r="CV7" s="745"/>
      <c r="CW7" s="743" t="s">
        <v>562</v>
      </c>
      <c r="CX7" s="744"/>
      <c r="CY7" s="744"/>
      <c r="CZ7" s="744"/>
      <c r="DA7" s="745"/>
      <c r="DB7" s="743" t="s">
        <v>562</v>
      </c>
      <c r="DC7" s="744"/>
      <c r="DD7" s="744"/>
      <c r="DE7" s="744"/>
      <c r="DF7" s="745"/>
      <c r="DG7" s="743" t="s">
        <v>562</v>
      </c>
      <c r="DH7" s="744"/>
      <c r="DI7" s="744"/>
      <c r="DJ7" s="744"/>
      <c r="DK7" s="745"/>
      <c r="DL7" s="743" t="s">
        <v>562</v>
      </c>
      <c r="DM7" s="744"/>
      <c r="DN7" s="744"/>
      <c r="DO7" s="744"/>
      <c r="DP7" s="745"/>
      <c r="DQ7" s="743" t="s">
        <v>562</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8"/>
      <c r="AL8" s="769"/>
      <c r="AM8" s="769"/>
      <c r="AN8" s="769"/>
      <c r="AO8" s="769"/>
      <c r="AP8" s="769"/>
      <c r="AQ8" s="769"/>
      <c r="AR8" s="769"/>
      <c r="AS8" s="769"/>
      <c r="AT8" s="769"/>
      <c r="AU8" s="770"/>
      <c r="AV8" s="770"/>
      <c r="AW8" s="770"/>
      <c r="AX8" s="770"/>
      <c r="AY8" s="771"/>
      <c r="AZ8" s="232"/>
      <c r="BA8" s="232"/>
      <c r="BB8" s="232"/>
      <c r="BC8" s="232"/>
      <c r="BD8" s="232"/>
      <c r="BE8" s="233"/>
      <c r="BF8" s="233"/>
      <c r="BG8" s="233"/>
      <c r="BH8" s="233"/>
      <c r="BI8" s="233"/>
      <c r="BJ8" s="233"/>
      <c r="BK8" s="233"/>
      <c r="BL8" s="233"/>
      <c r="BM8" s="233"/>
      <c r="BN8" s="233"/>
      <c r="BO8" s="233"/>
      <c r="BP8" s="233"/>
      <c r="BQ8" s="238">
        <v>2</v>
      </c>
      <c r="BR8" s="239"/>
      <c r="BS8" s="772" t="s">
        <v>561</v>
      </c>
      <c r="BT8" s="773"/>
      <c r="BU8" s="773"/>
      <c r="BV8" s="773"/>
      <c r="BW8" s="773"/>
      <c r="BX8" s="773"/>
      <c r="BY8" s="773"/>
      <c r="BZ8" s="773"/>
      <c r="CA8" s="773"/>
      <c r="CB8" s="773"/>
      <c r="CC8" s="773"/>
      <c r="CD8" s="773"/>
      <c r="CE8" s="773"/>
      <c r="CF8" s="773"/>
      <c r="CG8" s="774"/>
      <c r="CH8" s="775">
        <v>-1</v>
      </c>
      <c r="CI8" s="776"/>
      <c r="CJ8" s="776"/>
      <c r="CK8" s="776"/>
      <c r="CL8" s="777"/>
      <c r="CM8" s="775">
        <v>39</v>
      </c>
      <c r="CN8" s="776"/>
      <c r="CO8" s="776"/>
      <c r="CP8" s="776"/>
      <c r="CQ8" s="777"/>
      <c r="CR8" s="775">
        <v>30</v>
      </c>
      <c r="CS8" s="776"/>
      <c r="CT8" s="776"/>
      <c r="CU8" s="776"/>
      <c r="CV8" s="777"/>
      <c r="CW8" s="775" t="s">
        <v>562</v>
      </c>
      <c r="CX8" s="776"/>
      <c r="CY8" s="776"/>
      <c r="CZ8" s="776"/>
      <c r="DA8" s="777"/>
      <c r="DB8" s="775" t="s">
        <v>562</v>
      </c>
      <c r="DC8" s="776"/>
      <c r="DD8" s="776"/>
      <c r="DE8" s="776"/>
      <c r="DF8" s="777"/>
      <c r="DG8" s="775" t="s">
        <v>562</v>
      </c>
      <c r="DH8" s="776"/>
      <c r="DI8" s="776"/>
      <c r="DJ8" s="776"/>
      <c r="DK8" s="777"/>
      <c r="DL8" s="775" t="s">
        <v>562</v>
      </c>
      <c r="DM8" s="776"/>
      <c r="DN8" s="776"/>
      <c r="DO8" s="776"/>
      <c r="DP8" s="777"/>
      <c r="DQ8" s="775" t="s">
        <v>562</v>
      </c>
      <c r="DR8" s="776"/>
      <c r="DS8" s="776"/>
      <c r="DT8" s="776"/>
      <c r="DU8" s="777"/>
      <c r="DV8" s="772"/>
      <c r="DW8" s="773"/>
      <c r="DX8" s="773"/>
      <c r="DY8" s="773"/>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8"/>
      <c r="AL9" s="769"/>
      <c r="AM9" s="769"/>
      <c r="AN9" s="769"/>
      <c r="AO9" s="769"/>
      <c r="AP9" s="769"/>
      <c r="AQ9" s="769"/>
      <c r="AR9" s="769"/>
      <c r="AS9" s="769"/>
      <c r="AT9" s="769"/>
      <c r="AU9" s="770"/>
      <c r="AV9" s="770"/>
      <c r="AW9" s="770"/>
      <c r="AX9" s="770"/>
      <c r="AY9" s="771"/>
      <c r="AZ9" s="232"/>
      <c r="BA9" s="232"/>
      <c r="BB9" s="232"/>
      <c r="BC9" s="232"/>
      <c r="BD9" s="232"/>
      <c r="BE9" s="233"/>
      <c r="BF9" s="233"/>
      <c r="BG9" s="233"/>
      <c r="BH9" s="233"/>
      <c r="BI9" s="233"/>
      <c r="BJ9" s="233"/>
      <c r="BK9" s="233"/>
      <c r="BL9" s="233"/>
      <c r="BM9" s="233"/>
      <c r="BN9" s="233"/>
      <c r="BO9" s="233"/>
      <c r="BP9" s="233"/>
      <c r="BQ9" s="238">
        <v>3</v>
      </c>
      <c r="BR9" s="239"/>
      <c r="BS9" s="772"/>
      <c r="BT9" s="773"/>
      <c r="BU9" s="773"/>
      <c r="BV9" s="773"/>
      <c r="BW9" s="773"/>
      <c r="BX9" s="773"/>
      <c r="BY9" s="773"/>
      <c r="BZ9" s="773"/>
      <c r="CA9" s="773"/>
      <c r="CB9" s="773"/>
      <c r="CC9" s="773"/>
      <c r="CD9" s="773"/>
      <c r="CE9" s="773"/>
      <c r="CF9" s="773"/>
      <c r="CG9" s="774"/>
      <c r="CH9" s="775"/>
      <c r="CI9" s="776"/>
      <c r="CJ9" s="776"/>
      <c r="CK9" s="776"/>
      <c r="CL9" s="777"/>
      <c r="CM9" s="775"/>
      <c r="CN9" s="776"/>
      <c r="CO9" s="776"/>
      <c r="CP9" s="776"/>
      <c r="CQ9" s="777"/>
      <c r="CR9" s="775"/>
      <c r="CS9" s="776"/>
      <c r="CT9" s="776"/>
      <c r="CU9" s="776"/>
      <c r="CV9" s="777"/>
      <c r="CW9" s="775"/>
      <c r="CX9" s="776"/>
      <c r="CY9" s="776"/>
      <c r="CZ9" s="776"/>
      <c r="DA9" s="777"/>
      <c r="DB9" s="775"/>
      <c r="DC9" s="776"/>
      <c r="DD9" s="776"/>
      <c r="DE9" s="776"/>
      <c r="DF9" s="777"/>
      <c r="DG9" s="775"/>
      <c r="DH9" s="776"/>
      <c r="DI9" s="776"/>
      <c r="DJ9" s="776"/>
      <c r="DK9" s="777"/>
      <c r="DL9" s="775"/>
      <c r="DM9" s="776"/>
      <c r="DN9" s="776"/>
      <c r="DO9" s="776"/>
      <c r="DP9" s="777"/>
      <c r="DQ9" s="775"/>
      <c r="DR9" s="776"/>
      <c r="DS9" s="776"/>
      <c r="DT9" s="776"/>
      <c r="DU9" s="777"/>
      <c r="DV9" s="772"/>
      <c r="DW9" s="773"/>
      <c r="DX9" s="773"/>
      <c r="DY9" s="773"/>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8"/>
      <c r="AL10" s="769"/>
      <c r="AM10" s="769"/>
      <c r="AN10" s="769"/>
      <c r="AO10" s="769"/>
      <c r="AP10" s="769"/>
      <c r="AQ10" s="769"/>
      <c r="AR10" s="769"/>
      <c r="AS10" s="769"/>
      <c r="AT10" s="769"/>
      <c r="AU10" s="770"/>
      <c r="AV10" s="770"/>
      <c r="AW10" s="770"/>
      <c r="AX10" s="770"/>
      <c r="AY10" s="771"/>
      <c r="AZ10" s="232"/>
      <c r="BA10" s="232"/>
      <c r="BB10" s="232"/>
      <c r="BC10" s="232"/>
      <c r="BD10" s="232"/>
      <c r="BE10" s="233"/>
      <c r="BF10" s="233"/>
      <c r="BG10" s="233"/>
      <c r="BH10" s="233"/>
      <c r="BI10" s="233"/>
      <c r="BJ10" s="233"/>
      <c r="BK10" s="233"/>
      <c r="BL10" s="233"/>
      <c r="BM10" s="233"/>
      <c r="BN10" s="233"/>
      <c r="BO10" s="233"/>
      <c r="BP10" s="233"/>
      <c r="BQ10" s="238">
        <v>4</v>
      </c>
      <c r="BR10" s="239"/>
      <c r="BS10" s="772"/>
      <c r="BT10" s="773"/>
      <c r="BU10" s="773"/>
      <c r="BV10" s="773"/>
      <c r="BW10" s="773"/>
      <c r="BX10" s="773"/>
      <c r="BY10" s="773"/>
      <c r="BZ10" s="773"/>
      <c r="CA10" s="773"/>
      <c r="CB10" s="773"/>
      <c r="CC10" s="773"/>
      <c r="CD10" s="773"/>
      <c r="CE10" s="773"/>
      <c r="CF10" s="773"/>
      <c r="CG10" s="774"/>
      <c r="CH10" s="775"/>
      <c r="CI10" s="776"/>
      <c r="CJ10" s="776"/>
      <c r="CK10" s="776"/>
      <c r="CL10" s="777"/>
      <c r="CM10" s="775"/>
      <c r="CN10" s="776"/>
      <c r="CO10" s="776"/>
      <c r="CP10" s="776"/>
      <c r="CQ10" s="777"/>
      <c r="CR10" s="775"/>
      <c r="CS10" s="776"/>
      <c r="CT10" s="776"/>
      <c r="CU10" s="776"/>
      <c r="CV10" s="777"/>
      <c r="CW10" s="775"/>
      <c r="CX10" s="776"/>
      <c r="CY10" s="776"/>
      <c r="CZ10" s="776"/>
      <c r="DA10" s="777"/>
      <c r="DB10" s="775"/>
      <c r="DC10" s="776"/>
      <c r="DD10" s="776"/>
      <c r="DE10" s="776"/>
      <c r="DF10" s="777"/>
      <c r="DG10" s="775"/>
      <c r="DH10" s="776"/>
      <c r="DI10" s="776"/>
      <c r="DJ10" s="776"/>
      <c r="DK10" s="777"/>
      <c r="DL10" s="775"/>
      <c r="DM10" s="776"/>
      <c r="DN10" s="776"/>
      <c r="DO10" s="776"/>
      <c r="DP10" s="777"/>
      <c r="DQ10" s="775"/>
      <c r="DR10" s="776"/>
      <c r="DS10" s="776"/>
      <c r="DT10" s="776"/>
      <c r="DU10" s="777"/>
      <c r="DV10" s="772"/>
      <c r="DW10" s="773"/>
      <c r="DX10" s="773"/>
      <c r="DY10" s="773"/>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8"/>
      <c r="AL11" s="769"/>
      <c r="AM11" s="769"/>
      <c r="AN11" s="769"/>
      <c r="AO11" s="769"/>
      <c r="AP11" s="769"/>
      <c r="AQ11" s="769"/>
      <c r="AR11" s="769"/>
      <c r="AS11" s="769"/>
      <c r="AT11" s="769"/>
      <c r="AU11" s="770"/>
      <c r="AV11" s="770"/>
      <c r="AW11" s="770"/>
      <c r="AX11" s="770"/>
      <c r="AY11" s="771"/>
      <c r="AZ11" s="232"/>
      <c r="BA11" s="232"/>
      <c r="BB11" s="232"/>
      <c r="BC11" s="232"/>
      <c r="BD11" s="232"/>
      <c r="BE11" s="233"/>
      <c r="BF11" s="233"/>
      <c r="BG11" s="233"/>
      <c r="BH11" s="233"/>
      <c r="BI11" s="233"/>
      <c r="BJ11" s="233"/>
      <c r="BK11" s="233"/>
      <c r="BL11" s="233"/>
      <c r="BM11" s="233"/>
      <c r="BN11" s="233"/>
      <c r="BO11" s="233"/>
      <c r="BP11" s="233"/>
      <c r="BQ11" s="238">
        <v>5</v>
      </c>
      <c r="BR11" s="239"/>
      <c r="BS11" s="772"/>
      <c r="BT11" s="773"/>
      <c r="BU11" s="773"/>
      <c r="BV11" s="773"/>
      <c r="BW11" s="773"/>
      <c r="BX11" s="773"/>
      <c r="BY11" s="773"/>
      <c r="BZ11" s="773"/>
      <c r="CA11" s="773"/>
      <c r="CB11" s="773"/>
      <c r="CC11" s="773"/>
      <c r="CD11" s="773"/>
      <c r="CE11" s="773"/>
      <c r="CF11" s="773"/>
      <c r="CG11" s="774"/>
      <c r="CH11" s="775"/>
      <c r="CI11" s="776"/>
      <c r="CJ11" s="776"/>
      <c r="CK11" s="776"/>
      <c r="CL11" s="777"/>
      <c r="CM11" s="775"/>
      <c r="CN11" s="776"/>
      <c r="CO11" s="776"/>
      <c r="CP11" s="776"/>
      <c r="CQ11" s="777"/>
      <c r="CR11" s="775"/>
      <c r="CS11" s="776"/>
      <c r="CT11" s="776"/>
      <c r="CU11" s="776"/>
      <c r="CV11" s="777"/>
      <c r="CW11" s="775"/>
      <c r="CX11" s="776"/>
      <c r="CY11" s="776"/>
      <c r="CZ11" s="776"/>
      <c r="DA11" s="777"/>
      <c r="DB11" s="775"/>
      <c r="DC11" s="776"/>
      <c r="DD11" s="776"/>
      <c r="DE11" s="776"/>
      <c r="DF11" s="777"/>
      <c r="DG11" s="775"/>
      <c r="DH11" s="776"/>
      <c r="DI11" s="776"/>
      <c r="DJ11" s="776"/>
      <c r="DK11" s="777"/>
      <c r="DL11" s="775"/>
      <c r="DM11" s="776"/>
      <c r="DN11" s="776"/>
      <c r="DO11" s="776"/>
      <c r="DP11" s="777"/>
      <c r="DQ11" s="775"/>
      <c r="DR11" s="776"/>
      <c r="DS11" s="776"/>
      <c r="DT11" s="776"/>
      <c r="DU11" s="777"/>
      <c r="DV11" s="772"/>
      <c r="DW11" s="773"/>
      <c r="DX11" s="773"/>
      <c r="DY11" s="773"/>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8"/>
      <c r="AL12" s="769"/>
      <c r="AM12" s="769"/>
      <c r="AN12" s="769"/>
      <c r="AO12" s="769"/>
      <c r="AP12" s="769"/>
      <c r="AQ12" s="769"/>
      <c r="AR12" s="769"/>
      <c r="AS12" s="769"/>
      <c r="AT12" s="769"/>
      <c r="AU12" s="770"/>
      <c r="AV12" s="770"/>
      <c r="AW12" s="770"/>
      <c r="AX12" s="770"/>
      <c r="AY12" s="771"/>
      <c r="AZ12" s="232"/>
      <c r="BA12" s="232"/>
      <c r="BB12" s="232"/>
      <c r="BC12" s="232"/>
      <c r="BD12" s="232"/>
      <c r="BE12" s="233"/>
      <c r="BF12" s="233"/>
      <c r="BG12" s="233"/>
      <c r="BH12" s="233"/>
      <c r="BI12" s="233"/>
      <c r="BJ12" s="233"/>
      <c r="BK12" s="233"/>
      <c r="BL12" s="233"/>
      <c r="BM12" s="233"/>
      <c r="BN12" s="233"/>
      <c r="BO12" s="233"/>
      <c r="BP12" s="233"/>
      <c r="BQ12" s="238">
        <v>6</v>
      </c>
      <c r="BR12" s="239"/>
      <c r="BS12" s="772"/>
      <c r="BT12" s="773"/>
      <c r="BU12" s="773"/>
      <c r="BV12" s="773"/>
      <c r="BW12" s="773"/>
      <c r="BX12" s="773"/>
      <c r="BY12" s="773"/>
      <c r="BZ12" s="773"/>
      <c r="CA12" s="773"/>
      <c r="CB12" s="773"/>
      <c r="CC12" s="773"/>
      <c r="CD12" s="773"/>
      <c r="CE12" s="773"/>
      <c r="CF12" s="773"/>
      <c r="CG12" s="774"/>
      <c r="CH12" s="775"/>
      <c r="CI12" s="776"/>
      <c r="CJ12" s="776"/>
      <c r="CK12" s="776"/>
      <c r="CL12" s="777"/>
      <c r="CM12" s="775"/>
      <c r="CN12" s="776"/>
      <c r="CO12" s="776"/>
      <c r="CP12" s="776"/>
      <c r="CQ12" s="777"/>
      <c r="CR12" s="775"/>
      <c r="CS12" s="776"/>
      <c r="CT12" s="776"/>
      <c r="CU12" s="776"/>
      <c r="CV12" s="777"/>
      <c r="CW12" s="775"/>
      <c r="CX12" s="776"/>
      <c r="CY12" s="776"/>
      <c r="CZ12" s="776"/>
      <c r="DA12" s="777"/>
      <c r="DB12" s="775"/>
      <c r="DC12" s="776"/>
      <c r="DD12" s="776"/>
      <c r="DE12" s="776"/>
      <c r="DF12" s="777"/>
      <c r="DG12" s="775"/>
      <c r="DH12" s="776"/>
      <c r="DI12" s="776"/>
      <c r="DJ12" s="776"/>
      <c r="DK12" s="777"/>
      <c r="DL12" s="775"/>
      <c r="DM12" s="776"/>
      <c r="DN12" s="776"/>
      <c r="DO12" s="776"/>
      <c r="DP12" s="777"/>
      <c r="DQ12" s="775"/>
      <c r="DR12" s="776"/>
      <c r="DS12" s="776"/>
      <c r="DT12" s="776"/>
      <c r="DU12" s="777"/>
      <c r="DV12" s="772"/>
      <c r="DW12" s="773"/>
      <c r="DX12" s="773"/>
      <c r="DY12" s="773"/>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8"/>
      <c r="AL13" s="769"/>
      <c r="AM13" s="769"/>
      <c r="AN13" s="769"/>
      <c r="AO13" s="769"/>
      <c r="AP13" s="769"/>
      <c r="AQ13" s="769"/>
      <c r="AR13" s="769"/>
      <c r="AS13" s="769"/>
      <c r="AT13" s="769"/>
      <c r="AU13" s="770"/>
      <c r="AV13" s="770"/>
      <c r="AW13" s="770"/>
      <c r="AX13" s="770"/>
      <c r="AY13" s="771"/>
      <c r="AZ13" s="232"/>
      <c r="BA13" s="232"/>
      <c r="BB13" s="232"/>
      <c r="BC13" s="232"/>
      <c r="BD13" s="232"/>
      <c r="BE13" s="233"/>
      <c r="BF13" s="233"/>
      <c r="BG13" s="233"/>
      <c r="BH13" s="233"/>
      <c r="BI13" s="233"/>
      <c r="BJ13" s="233"/>
      <c r="BK13" s="233"/>
      <c r="BL13" s="233"/>
      <c r="BM13" s="233"/>
      <c r="BN13" s="233"/>
      <c r="BO13" s="233"/>
      <c r="BP13" s="233"/>
      <c r="BQ13" s="238">
        <v>7</v>
      </c>
      <c r="BR13" s="239"/>
      <c r="BS13" s="772"/>
      <c r="BT13" s="773"/>
      <c r="BU13" s="773"/>
      <c r="BV13" s="773"/>
      <c r="BW13" s="773"/>
      <c r="BX13" s="773"/>
      <c r="BY13" s="773"/>
      <c r="BZ13" s="773"/>
      <c r="CA13" s="773"/>
      <c r="CB13" s="773"/>
      <c r="CC13" s="773"/>
      <c r="CD13" s="773"/>
      <c r="CE13" s="773"/>
      <c r="CF13" s="773"/>
      <c r="CG13" s="774"/>
      <c r="CH13" s="775"/>
      <c r="CI13" s="776"/>
      <c r="CJ13" s="776"/>
      <c r="CK13" s="776"/>
      <c r="CL13" s="777"/>
      <c r="CM13" s="775"/>
      <c r="CN13" s="776"/>
      <c r="CO13" s="776"/>
      <c r="CP13" s="776"/>
      <c r="CQ13" s="777"/>
      <c r="CR13" s="775"/>
      <c r="CS13" s="776"/>
      <c r="CT13" s="776"/>
      <c r="CU13" s="776"/>
      <c r="CV13" s="777"/>
      <c r="CW13" s="775"/>
      <c r="CX13" s="776"/>
      <c r="CY13" s="776"/>
      <c r="CZ13" s="776"/>
      <c r="DA13" s="777"/>
      <c r="DB13" s="775"/>
      <c r="DC13" s="776"/>
      <c r="DD13" s="776"/>
      <c r="DE13" s="776"/>
      <c r="DF13" s="777"/>
      <c r="DG13" s="775"/>
      <c r="DH13" s="776"/>
      <c r="DI13" s="776"/>
      <c r="DJ13" s="776"/>
      <c r="DK13" s="777"/>
      <c r="DL13" s="775"/>
      <c r="DM13" s="776"/>
      <c r="DN13" s="776"/>
      <c r="DO13" s="776"/>
      <c r="DP13" s="777"/>
      <c r="DQ13" s="775"/>
      <c r="DR13" s="776"/>
      <c r="DS13" s="776"/>
      <c r="DT13" s="776"/>
      <c r="DU13" s="777"/>
      <c r="DV13" s="772"/>
      <c r="DW13" s="773"/>
      <c r="DX13" s="773"/>
      <c r="DY13" s="773"/>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8"/>
      <c r="AL14" s="769"/>
      <c r="AM14" s="769"/>
      <c r="AN14" s="769"/>
      <c r="AO14" s="769"/>
      <c r="AP14" s="769"/>
      <c r="AQ14" s="769"/>
      <c r="AR14" s="769"/>
      <c r="AS14" s="769"/>
      <c r="AT14" s="769"/>
      <c r="AU14" s="770"/>
      <c r="AV14" s="770"/>
      <c r="AW14" s="770"/>
      <c r="AX14" s="770"/>
      <c r="AY14" s="771"/>
      <c r="AZ14" s="232"/>
      <c r="BA14" s="232"/>
      <c r="BB14" s="232"/>
      <c r="BC14" s="232"/>
      <c r="BD14" s="232"/>
      <c r="BE14" s="233"/>
      <c r="BF14" s="233"/>
      <c r="BG14" s="233"/>
      <c r="BH14" s="233"/>
      <c r="BI14" s="233"/>
      <c r="BJ14" s="233"/>
      <c r="BK14" s="233"/>
      <c r="BL14" s="233"/>
      <c r="BM14" s="233"/>
      <c r="BN14" s="233"/>
      <c r="BO14" s="233"/>
      <c r="BP14" s="233"/>
      <c r="BQ14" s="238">
        <v>8</v>
      </c>
      <c r="BR14" s="239"/>
      <c r="BS14" s="772"/>
      <c r="BT14" s="773"/>
      <c r="BU14" s="773"/>
      <c r="BV14" s="773"/>
      <c r="BW14" s="773"/>
      <c r="BX14" s="773"/>
      <c r="BY14" s="773"/>
      <c r="BZ14" s="773"/>
      <c r="CA14" s="773"/>
      <c r="CB14" s="773"/>
      <c r="CC14" s="773"/>
      <c r="CD14" s="773"/>
      <c r="CE14" s="773"/>
      <c r="CF14" s="773"/>
      <c r="CG14" s="774"/>
      <c r="CH14" s="775"/>
      <c r="CI14" s="776"/>
      <c r="CJ14" s="776"/>
      <c r="CK14" s="776"/>
      <c r="CL14" s="777"/>
      <c r="CM14" s="775"/>
      <c r="CN14" s="776"/>
      <c r="CO14" s="776"/>
      <c r="CP14" s="776"/>
      <c r="CQ14" s="777"/>
      <c r="CR14" s="775"/>
      <c r="CS14" s="776"/>
      <c r="CT14" s="776"/>
      <c r="CU14" s="776"/>
      <c r="CV14" s="777"/>
      <c r="CW14" s="775"/>
      <c r="CX14" s="776"/>
      <c r="CY14" s="776"/>
      <c r="CZ14" s="776"/>
      <c r="DA14" s="777"/>
      <c r="DB14" s="775"/>
      <c r="DC14" s="776"/>
      <c r="DD14" s="776"/>
      <c r="DE14" s="776"/>
      <c r="DF14" s="777"/>
      <c r="DG14" s="775"/>
      <c r="DH14" s="776"/>
      <c r="DI14" s="776"/>
      <c r="DJ14" s="776"/>
      <c r="DK14" s="777"/>
      <c r="DL14" s="775"/>
      <c r="DM14" s="776"/>
      <c r="DN14" s="776"/>
      <c r="DO14" s="776"/>
      <c r="DP14" s="777"/>
      <c r="DQ14" s="775"/>
      <c r="DR14" s="776"/>
      <c r="DS14" s="776"/>
      <c r="DT14" s="776"/>
      <c r="DU14" s="777"/>
      <c r="DV14" s="772"/>
      <c r="DW14" s="773"/>
      <c r="DX14" s="773"/>
      <c r="DY14" s="773"/>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8"/>
      <c r="AL15" s="769"/>
      <c r="AM15" s="769"/>
      <c r="AN15" s="769"/>
      <c r="AO15" s="769"/>
      <c r="AP15" s="769"/>
      <c r="AQ15" s="769"/>
      <c r="AR15" s="769"/>
      <c r="AS15" s="769"/>
      <c r="AT15" s="769"/>
      <c r="AU15" s="770"/>
      <c r="AV15" s="770"/>
      <c r="AW15" s="770"/>
      <c r="AX15" s="770"/>
      <c r="AY15" s="771"/>
      <c r="AZ15" s="232"/>
      <c r="BA15" s="232"/>
      <c r="BB15" s="232"/>
      <c r="BC15" s="232"/>
      <c r="BD15" s="232"/>
      <c r="BE15" s="233"/>
      <c r="BF15" s="233"/>
      <c r="BG15" s="233"/>
      <c r="BH15" s="233"/>
      <c r="BI15" s="233"/>
      <c r="BJ15" s="233"/>
      <c r="BK15" s="233"/>
      <c r="BL15" s="233"/>
      <c r="BM15" s="233"/>
      <c r="BN15" s="233"/>
      <c r="BO15" s="233"/>
      <c r="BP15" s="233"/>
      <c r="BQ15" s="238">
        <v>9</v>
      </c>
      <c r="BR15" s="239"/>
      <c r="BS15" s="772"/>
      <c r="BT15" s="773"/>
      <c r="BU15" s="773"/>
      <c r="BV15" s="773"/>
      <c r="BW15" s="773"/>
      <c r="BX15" s="773"/>
      <c r="BY15" s="773"/>
      <c r="BZ15" s="773"/>
      <c r="CA15" s="773"/>
      <c r="CB15" s="773"/>
      <c r="CC15" s="773"/>
      <c r="CD15" s="773"/>
      <c r="CE15" s="773"/>
      <c r="CF15" s="773"/>
      <c r="CG15" s="774"/>
      <c r="CH15" s="775"/>
      <c r="CI15" s="776"/>
      <c r="CJ15" s="776"/>
      <c r="CK15" s="776"/>
      <c r="CL15" s="777"/>
      <c r="CM15" s="775"/>
      <c r="CN15" s="776"/>
      <c r="CO15" s="776"/>
      <c r="CP15" s="776"/>
      <c r="CQ15" s="777"/>
      <c r="CR15" s="775"/>
      <c r="CS15" s="776"/>
      <c r="CT15" s="776"/>
      <c r="CU15" s="776"/>
      <c r="CV15" s="777"/>
      <c r="CW15" s="775"/>
      <c r="CX15" s="776"/>
      <c r="CY15" s="776"/>
      <c r="CZ15" s="776"/>
      <c r="DA15" s="777"/>
      <c r="DB15" s="775"/>
      <c r="DC15" s="776"/>
      <c r="DD15" s="776"/>
      <c r="DE15" s="776"/>
      <c r="DF15" s="777"/>
      <c r="DG15" s="775"/>
      <c r="DH15" s="776"/>
      <c r="DI15" s="776"/>
      <c r="DJ15" s="776"/>
      <c r="DK15" s="777"/>
      <c r="DL15" s="775"/>
      <c r="DM15" s="776"/>
      <c r="DN15" s="776"/>
      <c r="DO15" s="776"/>
      <c r="DP15" s="777"/>
      <c r="DQ15" s="775"/>
      <c r="DR15" s="776"/>
      <c r="DS15" s="776"/>
      <c r="DT15" s="776"/>
      <c r="DU15" s="777"/>
      <c r="DV15" s="772"/>
      <c r="DW15" s="773"/>
      <c r="DX15" s="773"/>
      <c r="DY15" s="773"/>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8"/>
      <c r="AL16" s="769"/>
      <c r="AM16" s="769"/>
      <c r="AN16" s="769"/>
      <c r="AO16" s="769"/>
      <c r="AP16" s="769"/>
      <c r="AQ16" s="769"/>
      <c r="AR16" s="769"/>
      <c r="AS16" s="769"/>
      <c r="AT16" s="769"/>
      <c r="AU16" s="770"/>
      <c r="AV16" s="770"/>
      <c r="AW16" s="770"/>
      <c r="AX16" s="770"/>
      <c r="AY16" s="771"/>
      <c r="AZ16" s="232"/>
      <c r="BA16" s="232"/>
      <c r="BB16" s="232"/>
      <c r="BC16" s="232"/>
      <c r="BD16" s="232"/>
      <c r="BE16" s="233"/>
      <c r="BF16" s="233"/>
      <c r="BG16" s="233"/>
      <c r="BH16" s="233"/>
      <c r="BI16" s="233"/>
      <c r="BJ16" s="233"/>
      <c r="BK16" s="233"/>
      <c r="BL16" s="233"/>
      <c r="BM16" s="233"/>
      <c r="BN16" s="233"/>
      <c r="BO16" s="233"/>
      <c r="BP16" s="233"/>
      <c r="BQ16" s="238">
        <v>10</v>
      </c>
      <c r="BR16" s="239"/>
      <c r="BS16" s="772"/>
      <c r="BT16" s="773"/>
      <c r="BU16" s="773"/>
      <c r="BV16" s="773"/>
      <c r="BW16" s="773"/>
      <c r="BX16" s="773"/>
      <c r="BY16" s="773"/>
      <c r="BZ16" s="773"/>
      <c r="CA16" s="773"/>
      <c r="CB16" s="773"/>
      <c r="CC16" s="773"/>
      <c r="CD16" s="773"/>
      <c r="CE16" s="773"/>
      <c r="CF16" s="773"/>
      <c r="CG16" s="774"/>
      <c r="CH16" s="775"/>
      <c r="CI16" s="776"/>
      <c r="CJ16" s="776"/>
      <c r="CK16" s="776"/>
      <c r="CL16" s="777"/>
      <c r="CM16" s="775"/>
      <c r="CN16" s="776"/>
      <c r="CO16" s="776"/>
      <c r="CP16" s="776"/>
      <c r="CQ16" s="777"/>
      <c r="CR16" s="775"/>
      <c r="CS16" s="776"/>
      <c r="CT16" s="776"/>
      <c r="CU16" s="776"/>
      <c r="CV16" s="777"/>
      <c r="CW16" s="775"/>
      <c r="CX16" s="776"/>
      <c r="CY16" s="776"/>
      <c r="CZ16" s="776"/>
      <c r="DA16" s="777"/>
      <c r="DB16" s="775"/>
      <c r="DC16" s="776"/>
      <c r="DD16" s="776"/>
      <c r="DE16" s="776"/>
      <c r="DF16" s="777"/>
      <c r="DG16" s="775"/>
      <c r="DH16" s="776"/>
      <c r="DI16" s="776"/>
      <c r="DJ16" s="776"/>
      <c r="DK16" s="777"/>
      <c r="DL16" s="775"/>
      <c r="DM16" s="776"/>
      <c r="DN16" s="776"/>
      <c r="DO16" s="776"/>
      <c r="DP16" s="777"/>
      <c r="DQ16" s="775"/>
      <c r="DR16" s="776"/>
      <c r="DS16" s="776"/>
      <c r="DT16" s="776"/>
      <c r="DU16" s="777"/>
      <c r="DV16" s="772"/>
      <c r="DW16" s="773"/>
      <c r="DX16" s="773"/>
      <c r="DY16" s="773"/>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8"/>
      <c r="AL17" s="769"/>
      <c r="AM17" s="769"/>
      <c r="AN17" s="769"/>
      <c r="AO17" s="769"/>
      <c r="AP17" s="769"/>
      <c r="AQ17" s="769"/>
      <c r="AR17" s="769"/>
      <c r="AS17" s="769"/>
      <c r="AT17" s="769"/>
      <c r="AU17" s="770"/>
      <c r="AV17" s="770"/>
      <c r="AW17" s="770"/>
      <c r="AX17" s="770"/>
      <c r="AY17" s="771"/>
      <c r="AZ17" s="232"/>
      <c r="BA17" s="232"/>
      <c r="BB17" s="232"/>
      <c r="BC17" s="232"/>
      <c r="BD17" s="232"/>
      <c r="BE17" s="233"/>
      <c r="BF17" s="233"/>
      <c r="BG17" s="233"/>
      <c r="BH17" s="233"/>
      <c r="BI17" s="233"/>
      <c r="BJ17" s="233"/>
      <c r="BK17" s="233"/>
      <c r="BL17" s="233"/>
      <c r="BM17" s="233"/>
      <c r="BN17" s="233"/>
      <c r="BO17" s="233"/>
      <c r="BP17" s="233"/>
      <c r="BQ17" s="238">
        <v>11</v>
      </c>
      <c r="BR17" s="239"/>
      <c r="BS17" s="772"/>
      <c r="BT17" s="773"/>
      <c r="BU17" s="773"/>
      <c r="BV17" s="773"/>
      <c r="BW17" s="773"/>
      <c r="BX17" s="773"/>
      <c r="BY17" s="773"/>
      <c r="BZ17" s="773"/>
      <c r="CA17" s="773"/>
      <c r="CB17" s="773"/>
      <c r="CC17" s="773"/>
      <c r="CD17" s="773"/>
      <c r="CE17" s="773"/>
      <c r="CF17" s="773"/>
      <c r="CG17" s="774"/>
      <c r="CH17" s="775"/>
      <c r="CI17" s="776"/>
      <c r="CJ17" s="776"/>
      <c r="CK17" s="776"/>
      <c r="CL17" s="777"/>
      <c r="CM17" s="775"/>
      <c r="CN17" s="776"/>
      <c r="CO17" s="776"/>
      <c r="CP17" s="776"/>
      <c r="CQ17" s="777"/>
      <c r="CR17" s="775"/>
      <c r="CS17" s="776"/>
      <c r="CT17" s="776"/>
      <c r="CU17" s="776"/>
      <c r="CV17" s="777"/>
      <c r="CW17" s="775"/>
      <c r="CX17" s="776"/>
      <c r="CY17" s="776"/>
      <c r="CZ17" s="776"/>
      <c r="DA17" s="777"/>
      <c r="DB17" s="775"/>
      <c r="DC17" s="776"/>
      <c r="DD17" s="776"/>
      <c r="DE17" s="776"/>
      <c r="DF17" s="777"/>
      <c r="DG17" s="775"/>
      <c r="DH17" s="776"/>
      <c r="DI17" s="776"/>
      <c r="DJ17" s="776"/>
      <c r="DK17" s="777"/>
      <c r="DL17" s="775"/>
      <c r="DM17" s="776"/>
      <c r="DN17" s="776"/>
      <c r="DO17" s="776"/>
      <c r="DP17" s="777"/>
      <c r="DQ17" s="775"/>
      <c r="DR17" s="776"/>
      <c r="DS17" s="776"/>
      <c r="DT17" s="776"/>
      <c r="DU17" s="777"/>
      <c r="DV17" s="772"/>
      <c r="DW17" s="773"/>
      <c r="DX17" s="773"/>
      <c r="DY17" s="773"/>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8"/>
      <c r="AL18" s="769"/>
      <c r="AM18" s="769"/>
      <c r="AN18" s="769"/>
      <c r="AO18" s="769"/>
      <c r="AP18" s="769"/>
      <c r="AQ18" s="769"/>
      <c r="AR18" s="769"/>
      <c r="AS18" s="769"/>
      <c r="AT18" s="769"/>
      <c r="AU18" s="770"/>
      <c r="AV18" s="770"/>
      <c r="AW18" s="770"/>
      <c r="AX18" s="770"/>
      <c r="AY18" s="771"/>
      <c r="AZ18" s="232"/>
      <c r="BA18" s="232"/>
      <c r="BB18" s="232"/>
      <c r="BC18" s="232"/>
      <c r="BD18" s="232"/>
      <c r="BE18" s="233"/>
      <c r="BF18" s="233"/>
      <c r="BG18" s="233"/>
      <c r="BH18" s="233"/>
      <c r="BI18" s="233"/>
      <c r="BJ18" s="233"/>
      <c r="BK18" s="233"/>
      <c r="BL18" s="233"/>
      <c r="BM18" s="233"/>
      <c r="BN18" s="233"/>
      <c r="BO18" s="233"/>
      <c r="BP18" s="233"/>
      <c r="BQ18" s="238">
        <v>12</v>
      </c>
      <c r="BR18" s="239"/>
      <c r="BS18" s="772"/>
      <c r="BT18" s="773"/>
      <c r="BU18" s="773"/>
      <c r="BV18" s="773"/>
      <c r="BW18" s="773"/>
      <c r="BX18" s="773"/>
      <c r="BY18" s="773"/>
      <c r="BZ18" s="773"/>
      <c r="CA18" s="773"/>
      <c r="CB18" s="773"/>
      <c r="CC18" s="773"/>
      <c r="CD18" s="773"/>
      <c r="CE18" s="773"/>
      <c r="CF18" s="773"/>
      <c r="CG18" s="774"/>
      <c r="CH18" s="775"/>
      <c r="CI18" s="776"/>
      <c r="CJ18" s="776"/>
      <c r="CK18" s="776"/>
      <c r="CL18" s="777"/>
      <c r="CM18" s="775"/>
      <c r="CN18" s="776"/>
      <c r="CO18" s="776"/>
      <c r="CP18" s="776"/>
      <c r="CQ18" s="777"/>
      <c r="CR18" s="775"/>
      <c r="CS18" s="776"/>
      <c r="CT18" s="776"/>
      <c r="CU18" s="776"/>
      <c r="CV18" s="777"/>
      <c r="CW18" s="775"/>
      <c r="CX18" s="776"/>
      <c r="CY18" s="776"/>
      <c r="CZ18" s="776"/>
      <c r="DA18" s="777"/>
      <c r="DB18" s="775"/>
      <c r="DC18" s="776"/>
      <c r="DD18" s="776"/>
      <c r="DE18" s="776"/>
      <c r="DF18" s="777"/>
      <c r="DG18" s="775"/>
      <c r="DH18" s="776"/>
      <c r="DI18" s="776"/>
      <c r="DJ18" s="776"/>
      <c r="DK18" s="777"/>
      <c r="DL18" s="775"/>
      <c r="DM18" s="776"/>
      <c r="DN18" s="776"/>
      <c r="DO18" s="776"/>
      <c r="DP18" s="777"/>
      <c r="DQ18" s="775"/>
      <c r="DR18" s="776"/>
      <c r="DS18" s="776"/>
      <c r="DT18" s="776"/>
      <c r="DU18" s="777"/>
      <c r="DV18" s="772"/>
      <c r="DW18" s="773"/>
      <c r="DX18" s="773"/>
      <c r="DY18" s="773"/>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8"/>
      <c r="AL19" s="769"/>
      <c r="AM19" s="769"/>
      <c r="AN19" s="769"/>
      <c r="AO19" s="769"/>
      <c r="AP19" s="769"/>
      <c r="AQ19" s="769"/>
      <c r="AR19" s="769"/>
      <c r="AS19" s="769"/>
      <c r="AT19" s="769"/>
      <c r="AU19" s="770"/>
      <c r="AV19" s="770"/>
      <c r="AW19" s="770"/>
      <c r="AX19" s="770"/>
      <c r="AY19" s="771"/>
      <c r="AZ19" s="232"/>
      <c r="BA19" s="232"/>
      <c r="BB19" s="232"/>
      <c r="BC19" s="232"/>
      <c r="BD19" s="232"/>
      <c r="BE19" s="233"/>
      <c r="BF19" s="233"/>
      <c r="BG19" s="233"/>
      <c r="BH19" s="233"/>
      <c r="BI19" s="233"/>
      <c r="BJ19" s="233"/>
      <c r="BK19" s="233"/>
      <c r="BL19" s="233"/>
      <c r="BM19" s="233"/>
      <c r="BN19" s="233"/>
      <c r="BO19" s="233"/>
      <c r="BP19" s="233"/>
      <c r="BQ19" s="238">
        <v>13</v>
      </c>
      <c r="BR19" s="239"/>
      <c r="BS19" s="772"/>
      <c r="BT19" s="773"/>
      <c r="BU19" s="773"/>
      <c r="BV19" s="773"/>
      <c r="BW19" s="773"/>
      <c r="BX19" s="773"/>
      <c r="BY19" s="773"/>
      <c r="BZ19" s="773"/>
      <c r="CA19" s="773"/>
      <c r="CB19" s="773"/>
      <c r="CC19" s="773"/>
      <c r="CD19" s="773"/>
      <c r="CE19" s="773"/>
      <c r="CF19" s="773"/>
      <c r="CG19" s="774"/>
      <c r="CH19" s="775"/>
      <c r="CI19" s="776"/>
      <c r="CJ19" s="776"/>
      <c r="CK19" s="776"/>
      <c r="CL19" s="777"/>
      <c r="CM19" s="775"/>
      <c r="CN19" s="776"/>
      <c r="CO19" s="776"/>
      <c r="CP19" s="776"/>
      <c r="CQ19" s="777"/>
      <c r="CR19" s="775"/>
      <c r="CS19" s="776"/>
      <c r="CT19" s="776"/>
      <c r="CU19" s="776"/>
      <c r="CV19" s="777"/>
      <c r="CW19" s="775"/>
      <c r="CX19" s="776"/>
      <c r="CY19" s="776"/>
      <c r="CZ19" s="776"/>
      <c r="DA19" s="777"/>
      <c r="DB19" s="775"/>
      <c r="DC19" s="776"/>
      <c r="DD19" s="776"/>
      <c r="DE19" s="776"/>
      <c r="DF19" s="777"/>
      <c r="DG19" s="775"/>
      <c r="DH19" s="776"/>
      <c r="DI19" s="776"/>
      <c r="DJ19" s="776"/>
      <c r="DK19" s="777"/>
      <c r="DL19" s="775"/>
      <c r="DM19" s="776"/>
      <c r="DN19" s="776"/>
      <c r="DO19" s="776"/>
      <c r="DP19" s="777"/>
      <c r="DQ19" s="775"/>
      <c r="DR19" s="776"/>
      <c r="DS19" s="776"/>
      <c r="DT19" s="776"/>
      <c r="DU19" s="777"/>
      <c r="DV19" s="772"/>
      <c r="DW19" s="773"/>
      <c r="DX19" s="773"/>
      <c r="DY19" s="773"/>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8"/>
      <c r="AL20" s="769"/>
      <c r="AM20" s="769"/>
      <c r="AN20" s="769"/>
      <c r="AO20" s="769"/>
      <c r="AP20" s="769"/>
      <c r="AQ20" s="769"/>
      <c r="AR20" s="769"/>
      <c r="AS20" s="769"/>
      <c r="AT20" s="769"/>
      <c r="AU20" s="770"/>
      <c r="AV20" s="770"/>
      <c r="AW20" s="770"/>
      <c r="AX20" s="770"/>
      <c r="AY20" s="771"/>
      <c r="AZ20" s="232"/>
      <c r="BA20" s="232"/>
      <c r="BB20" s="232"/>
      <c r="BC20" s="232"/>
      <c r="BD20" s="232"/>
      <c r="BE20" s="233"/>
      <c r="BF20" s="233"/>
      <c r="BG20" s="233"/>
      <c r="BH20" s="233"/>
      <c r="BI20" s="233"/>
      <c r="BJ20" s="233"/>
      <c r="BK20" s="233"/>
      <c r="BL20" s="233"/>
      <c r="BM20" s="233"/>
      <c r="BN20" s="233"/>
      <c r="BO20" s="233"/>
      <c r="BP20" s="233"/>
      <c r="BQ20" s="238">
        <v>14</v>
      </c>
      <c r="BR20" s="239"/>
      <c r="BS20" s="772"/>
      <c r="BT20" s="773"/>
      <c r="BU20" s="773"/>
      <c r="BV20" s="773"/>
      <c r="BW20" s="773"/>
      <c r="BX20" s="773"/>
      <c r="BY20" s="773"/>
      <c r="BZ20" s="773"/>
      <c r="CA20" s="773"/>
      <c r="CB20" s="773"/>
      <c r="CC20" s="773"/>
      <c r="CD20" s="773"/>
      <c r="CE20" s="773"/>
      <c r="CF20" s="773"/>
      <c r="CG20" s="774"/>
      <c r="CH20" s="775"/>
      <c r="CI20" s="776"/>
      <c r="CJ20" s="776"/>
      <c r="CK20" s="776"/>
      <c r="CL20" s="777"/>
      <c r="CM20" s="775"/>
      <c r="CN20" s="776"/>
      <c r="CO20" s="776"/>
      <c r="CP20" s="776"/>
      <c r="CQ20" s="777"/>
      <c r="CR20" s="775"/>
      <c r="CS20" s="776"/>
      <c r="CT20" s="776"/>
      <c r="CU20" s="776"/>
      <c r="CV20" s="777"/>
      <c r="CW20" s="775"/>
      <c r="CX20" s="776"/>
      <c r="CY20" s="776"/>
      <c r="CZ20" s="776"/>
      <c r="DA20" s="777"/>
      <c r="DB20" s="775"/>
      <c r="DC20" s="776"/>
      <c r="DD20" s="776"/>
      <c r="DE20" s="776"/>
      <c r="DF20" s="777"/>
      <c r="DG20" s="775"/>
      <c r="DH20" s="776"/>
      <c r="DI20" s="776"/>
      <c r="DJ20" s="776"/>
      <c r="DK20" s="777"/>
      <c r="DL20" s="775"/>
      <c r="DM20" s="776"/>
      <c r="DN20" s="776"/>
      <c r="DO20" s="776"/>
      <c r="DP20" s="777"/>
      <c r="DQ20" s="775"/>
      <c r="DR20" s="776"/>
      <c r="DS20" s="776"/>
      <c r="DT20" s="776"/>
      <c r="DU20" s="777"/>
      <c r="DV20" s="772"/>
      <c r="DW20" s="773"/>
      <c r="DX20" s="773"/>
      <c r="DY20" s="773"/>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8"/>
      <c r="AL21" s="769"/>
      <c r="AM21" s="769"/>
      <c r="AN21" s="769"/>
      <c r="AO21" s="769"/>
      <c r="AP21" s="769"/>
      <c r="AQ21" s="769"/>
      <c r="AR21" s="769"/>
      <c r="AS21" s="769"/>
      <c r="AT21" s="769"/>
      <c r="AU21" s="770"/>
      <c r="AV21" s="770"/>
      <c r="AW21" s="770"/>
      <c r="AX21" s="770"/>
      <c r="AY21" s="771"/>
      <c r="AZ21" s="232"/>
      <c r="BA21" s="232"/>
      <c r="BB21" s="232"/>
      <c r="BC21" s="232"/>
      <c r="BD21" s="232"/>
      <c r="BE21" s="233"/>
      <c r="BF21" s="233"/>
      <c r="BG21" s="233"/>
      <c r="BH21" s="233"/>
      <c r="BI21" s="233"/>
      <c r="BJ21" s="233"/>
      <c r="BK21" s="233"/>
      <c r="BL21" s="233"/>
      <c r="BM21" s="233"/>
      <c r="BN21" s="233"/>
      <c r="BO21" s="233"/>
      <c r="BP21" s="233"/>
      <c r="BQ21" s="238">
        <v>15</v>
      </c>
      <c r="BR21" s="239"/>
      <c r="BS21" s="772"/>
      <c r="BT21" s="773"/>
      <c r="BU21" s="773"/>
      <c r="BV21" s="773"/>
      <c r="BW21" s="773"/>
      <c r="BX21" s="773"/>
      <c r="BY21" s="773"/>
      <c r="BZ21" s="773"/>
      <c r="CA21" s="773"/>
      <c r="CB21" s="773"/>
      <c r="CC21" s="773"/>
      <c r="CD21" s="773"/>
      <c r="CE21" s="773"/>
      <c r="CF21" s="773"/>
      <c r="CG21" s="774"/>
      <c r="CH21" s="775"/>
      <c r="CI21" s="776"/>
      <c r="CJ21" s="776"/>
      <c r="CK21" s="776"/>
      <c r="CL21" s="777"/>
      <c r="CM21" s="775"/>
      <c r="CN21" s="776"/>
      <c r="CO21" s="776"/>
      <c r="CP21" s="776"/>
      <c r="CQ21" s="777"/>
      <c r="CR21" s="775"/>
      <c r="CS21" s="776"/>
      <c r="CT21" s="776"/>
      <c r="CU21" s="776"/>
      <c r="CV21" s="777"/>
      <c r="CW21" s="775"/>
      <c r="CX21" s="776"/>
      <c r="CY21" s="776"/>
      <c r="CZ21" s="776"/>
      <c r="DA21" s="777"/>
      <c r="DB21" s="775"/>
      <c r="DC21" s="776"/>
      <c r="DD21" s="776"/>
      <c r="DE21" s="776"/>
      <c r="DF21" s="777"/>
      <c r="DG21" s="775"/>
      <c r="DH21" s="776"/>
      <c r="DI21" s="776"/>
      <c r="DJ21" s="776"/>
      <c r="DK21" s="777"/>
      <c r="DL21" s="775"/>
      <c r="DM21" s="776"/>
      <c r="DN21" s="776"/>
      <c r="DO21" s="776"/>
      <c r="DP21" s="777"/>
      <c r="DQ21" s="775"/>
      <c r="DR21" s="776"/>
      <c r="DS21" s="776"/>
      <c r="DT21" s="776"/>
      <c r="DU21" s="777"/>
      <c r="DV21" s="772"/>
      <c r="DW21" s="773"/>
      <c r="DX21" s="773"/>
      <c r="DY21" s="773"/>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2"/>
      <c r="BT22" s="773"/>
      <c r="BU22" s="773"/>
      <c r="BV22" s="773"/>
      <c r="BW22" s="773"/>
      <c r="BX22" s="773"/>
      <c r="BY22" s="773"/>
      <c r="BZ22" s="773"/>
      <c r="CA22" s="773"/>
      <c r="CB22" s="773"/>
      <c r="CC22" s="773"/>
      <c r="CD22" s="773"/>
      <c r="CE22" s="773"/>
      <c r="CF22" s="773"/>
      <c r="CG22" s="774"/>
      <c r="CH22" s="775"/>
      <c r="CI22" s="776"/>
      <c r="CJ22" s="776"/>
      <c r="CK22" s="776"/>
      <c r="CL22" s="777"/>
      <c r="CM22" s="775"/>
      <c r="CN22" s="776"/>
      <c r="CO22" s="776"/>
      <c r="CP22" s="776"/>
      <c r="CQ22" s="777"/>
      <c r="CR22" s="775"/>
      <c r="CS22" s="776"/>
      <c r="CT22" s="776"/>
      <c r="CU22" s="776"/>
      <c r="CV22" s="777"/>
      <c r="CW22" s="775"/>
      <c r="CX22" s="776"/>
      <c r="CY22" s="776"/>
      <c r="CZ22" s="776"/>
      <c r="DA22" s="777"/>
      <c r="DB22" s="775"/>
      <c r="DC22" s="776"/>
      <c r="DD22" s="776"/>
      <c r="DE22" s="776"/>
      <c r="DF22" s="777"/>
      <c r="DG22" s="775"/>
      <c r="DH22" s="776"/>
      <c r="DI22" s="776"/>
      <c r="DJ22" s="776"/>
      <c r="DK22" s="777"/>
      <c r="DL22" s="775"/>
      <c r="DM22" s="776"/>
      <c r="DN22" s="776"/>
      <c r="DO22" s="776"/>
      <c r="DP22" s="777"/>
      <c r="DQ22" s="775"/>
      <c r="DR22" s="776"/>
      <c r="DS22" s="776"/>
      <c r="DT22" s="776"/>
      <c r="DU22" s="777"/>
      <c r="DV22" s="772"/>
      <c r="DW22" s="773"/>
      <c r="DX22" s="773"/>
      <c r="DY22" s="773"/>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v>11796</v>
      </c>
      <c r="R23" s="793"/>
      <c r="S23" s="793"/>
      <c r="T23" s="793"/>
      <c r="U23" s="793"/>
      <c r="V23" s="793">
        <v>11403</v>
      </c>
      <c r="W23" s="793"/>
      <c r="X23" s="793"/>
      <c r="Y23" s="793"/>
      <c r="Z23" s="793"/>
      <c r="AA23" s="793">
        <v>392</v>
      </c>
      <c r="AB23" s="793"/>
      <c r="AC23" s="793"/>
      <c r="AD23" s="793"/>
      <c r="AE23" s="794"/>
      <c r="AF23" s="795">
        <v>366</v>
      </c>
      <c r="AG23" s="793"/>
      <c r="AH23" s="793"/>
      <c r="AI23" s="793"/>
      <c r="AJ23" s="796"/>
      <c r="AK23" s="797"/>
      <c r="AL23" s="798"/>
      <c r="AM23" s="798"/>
      <c r="AN23" s="798"/>
      <c r="AO23" s="798"/>
      <c r="AP23" s="793">
        <v>8340</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2"/>
      <c r="BT23" s="773"/>
      <c r="BU23" s="773"/>
      <c r="BV23" s="773"/>
      <c r="BW23" s="773"/>
      <c r="BX23" s="773"/>
      <c r="BY23" s="773"/>
      <c r="BZ23" s="773"/>
      <c r="CA23" s="773"/>
      <c r="CB23" s="773"/>
      <c r="CC23" s="773"/>
      <c r="CD23" s="773"/>
      <c r="CE23" s="773"/>
      <c r="CF23" s="773"/>
      <c r="CG23" s="774"/>
      <c r="CH23" s="775"/>
      <c r="CI23" s="776"/>
      <c r="CJ23" s="776"/>
      <c r="CK23" s="776"/>
      <c r="CL23" s="777"/>
      <c r="CM23" s="775"/>
      <c r="CN23" s="776"/>
      <c r="CO23" s="776"/>
      <c r="CP23" s="776"/>
      <c r="CQ23" s="777"/>
      <c r="CR23" s="775"/>
      <c r="CS23" s="776"/>
      <c r="CT23" s="776"/>
      <c r="CU23" s="776"/>
      <c r="CV23" s="777"/>
      <c r="CW23" s="775"/>
      <c r="CX23" s="776"/>
      <c r="CY23" s="776"/>
      <c r="CZ23" s="776"/>
      <c r="DA23" s="777"/>
      <c r="DB23" s="775"/>
      <c r="DC23" s="776"/>
      <c r="DD23" s="776"/>
      <c r="DE23" s="776"/>
      <c r="DF23" s="777"/>
      <c r="DG23" s="775"/>
      <c r="DH23" s="776"/>
      <c r="DI23" s="776"/>
      <c r="DJ23" s="776"/>
      <c r="DK23" s="777"/>
      <c r="DL23" s="775"/>
      <c r="DM23" s="776"/>
      <c r="DN23" s="776"/>
      <c r="DO23" s="776"/>
      <c r="DP23" s="777"/>
      <c r="DQ23" s="775"/>
      <c r="DR23" s="776"/>
      <c r="DS23" s="776"/>
      <c r="DT23" s="776"/>
      <c r="DU23" s="777"/>
      <c r="DV23" s="772"/>
      <c r="DW23" s="773"/>
      <c r="DX23" s="773"/>
      <c r="DY23" s="773"/>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2"/>
      <c r="BT24" s="773"/>
      <c r="BU24" s="773"/>
      <c r="BV24" s="773"/>
      <c r="BW24" s="773"/>
      <c r="BX24" s="773"/>
      <c r="BY24" s="773"/>
      <c r="BZ24" s="773"/>
      <c r="CA24" s="773"/>
      <c r="CB24" s="773"/>
      <c r="CC24" s="773"/>
      <c r="CD24" s="773"/>
      <c r="CE24" s="773"/>
      <c r="CF24" s="773"/>
      <c r="CG24" s="774"/>
      <c r="CH24" s="775"/>
      <c r="CI24" s="776"/>
      <c r="CJ24" s="776"/>
      <c r="CK24" s="776"/>
      <c r="CL24" s="777"/>
      <c r="CM24" s="775"/>
      <c r="CN24" s="776"/>
      <c r="CO24" s="776"/>
      <c r="CP24" s="776"/>
      <c r="CQ24" s="777"/>
      <c r="CR24" s="775"/>
      <c r="CS24" s="776"/>
      <c r="CT24" s="776"/>
      <c r="CU24" s="776"/>
      <c r="CV24" s="777"/>
      <c r="CW24" s="775"/>
      <c r="CX24" s="776"/>
      <c r="CY24" s="776"/>
      <c r="CZ24" s="776"/>
      <c r="DA24" s="777"/>
      <c r="DB24" s="775"/>
      <c r="DC24" s="776"/>
      <c r="DD24" s="776"/>
      <c r="DE24" s="776"/>
      <c r="DF24" s="777"/>
      <c r="DG24" s="775"/>
      <c r="DH24" s="776"/>
      <c r="DI24" s="776"/>
      <c r="DJ24" s="776"/>
      <c r="DK24" s="777"/>
      <c r="DL24" s="775"/>
      <c r="DM24" s="776"/>
      <c r="DN24" s="776"/>
      <c r="DO24" s="776"/>
      <c r="DP24" s="777"/>
      <c r="DQ24" s="775"/>
      <c r="DR24" s="776"/>
      <c r="DS24" s="776"/>
      <c r="DT24" s="776"/>
      <c r="DU24" s="777"/>
      <c r="DV24" s="772"/>
      <c r="DW24" s="773"/>
      <c r="DX24" s="773"/>
      <c r="DY24" s="773"/>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2"/>
      <c r="BT25" s="773"/>
      <c r="BU25" s="773"/>
      <c r="BV25" s="773"/>
      <c r="BW25" s="773"/>
      <c r="BX25" s="773"/>
      <c r="BY25" s="773"/>
      <c r="BZ25" s="773"/>
      <c r="CA25" s="773"/>
      <c r="CB25" s="773"/>
      <c r="CC25" s="773"/>
      <c r="CD25" s="773"/>
      <c r="CE25" s="773"/>
      <c r="CF25" s="773"/>
      <c r="CG25" s="774"/>
      <c r="CH25" s="775"/>
      <c r="CI25" s="776"/>
      <c r="CJ25" s="776"/>
      <c r="CK25" s="776"/>
      <c r="CL25" s="777"/>
      <c r="CM25" s="775"/>
      <c r="CN25" s="776"/>
      <c r="CO25" s="776"/>
      <c r="CP25" s="776"/>
      <c r="CQ25" s="777"/>
      <c r="CR25" s="775"/>
      <c r="CS25" s="776"/>
      <c r="CT25" s="776"/>
      <c r="CU25" s="776"/>
      <c r="CV25" s="777"/>
      <c r="CW25" s="775"/>
      <c r="CX25" s="776"/>
      <c r="CY25" s="776"/>
      <c r="CZ25" s="776"/>
      <c r="DA25" s="777"/>
      <c r="DB25" s="775"/>
      <c r="DC25" s="776"/>
      <c r="DD25" s="776"/>
      <c r="DE25" s="776"/>
      <c r="DF25" s="777"/>
      <c r="DG25" s="775"/>
      <c r="DH25" s="776"/>
      <c r="DI25" s="776"/>
      <c r="DJ25" s="776"/>
      <c r="DK25" s="777"/>
      <c r="DL25" s="775"/>
      <c r="DM25" s="776"/>
      <c r="DN25" s="776"/>
      <c r="DO25" s="776"/>
      <c r="DP25" s="777"/>
      <c r="DQ25" s="775"/>
      <c r="DR25" s="776"/>
      <c r="DS25" s="776"/>
      <c r="DT25" s="776"/>
      <c r="DU25" s="777"/>
      <c r="DV25" s="772"/>
      <c r="DW25" s="773"/>
      <c r="DX25" s="773"/>
      <c r="DY25" s="773"/>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32"/>
      <c r="BK26" s="232"/>
      <c r="BL26" s="232"/>
      <c r="BM26" s="232"/>
      <c r="BN26" s="232"/>
      <c r="BO26" s="241"/>
      <c r="BP26" s="241"/>
      <c r="BQ26" s="238">
        <v>20</v>
      </c>
      <c r="BR26" s="239"/>
      <c r="BS26" s="772"/>
      <c r="BT26" s="773"/>
      <c r="BU26" s="773"/>
      <c r="BV26" s="773"/>
      <c r="BW26" s="773"/>
      <c r="BX26" s="773"/>
      <c r="BY26" s="773"/>
      <c r="BZ26" s="773"/>
      <c r="CA26" s="773"/>
      <c r="CB26" s="773"/>
      <c r="CC26" s="773"/>
      <c r="CD26" s="773"/>
      <c r="CE26" s="773"/>
      <c r="CF26" s="773"/>
      <c r="CG26" s="774"/>
      <c r="CH26" s="775"/>
      <c r="CI26" s="776"/>
      <c r="CJ26" s="776"/>
      <c r="CK26" s="776"/>
      <c r="CL26" s="777"/>
      <c r="CM26" s="775"/>
      <c r="CN26" s="776"/>
      <c r="CO26" s="776"/>
      <c r="CP26" s="776"/>
      <c r="CQ26" s="777"/>
      <c r="CR26" s="775"/>
      <c r="CS26" s="776"/>
      <c r="CT26" s="776"/>
      <c r="CU26" s="776"/>
      <c r="CV26" s="777"/>
      <c r="CW26" s="775"/>
      <c r="CX26" s="776"/>
      <c r="CY26" s="776"/>
      <c r="CZ26" s="776"/>
      <c r="DA26" s="777"/>
      <c r="DB26" s="775"/>
      <c r="DC26" s="776"/>
      <c r="DD26" s="776"/>
      <c r="DE26" s="776"/>
      <c r="DF26" s="777"/>
      <c r="DG26" s="775"/>
      <c r="DH26" s="776"/>
      <c r="DI26" s="776"/>
      <c r="DJ26" s="776"/>
      <c r="DK26" s="777"/>
      <c r="DL26" s="775"/>
      <c r="DM26" s="776"/>
      <c r="DN26" s="776"/>
      <c r="DO26" s="776"/>
      <c r="DP26" s="777"/>
      <c r="DQ26" s="775"/>
      <c r="DR26" s="776"/>
      <c r="DS26" s="776"/>
      <c r="DT26" s="776"/>
      <c r="DU26" s="777"/>
      <c r="DV26" s="772"/>
      <c r="DW26" s="773"/>
      <c r="DX26" s="773"/>
      <c r="DY26" s="773"/>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2"/>
      <c r="BT27" s="773"/>
      <c r="BU27" s="773"/>
      <c r="BV27" s="773"/>
      <c r="BW27" s="773"/>
      <c r="BX27" s="773"/>
      <c r="BY27" s="773"/>
      <c r="BZ27" s="773"/>
      <c r="CA27" s="773"/>
      <c r="CB27" s="773"/>
      <c r="CC27" s="773"/>
      <c r="CD27" s="773"/>
      <c r="CE27" s="773"/>
      <c r="CF27" s="773"/>
      <c r="CG27" s="774"/>
      <c r="CH27" s="775"/>
      <c r="CI27" s="776"/>
      <c r="CJ27" s="776"/>
      <c r="CK27" s="776"/>
      <c r="CL27" s="777"/>
      <c r="CM27" s="775"/>
      <c r="CN27" s="776"/>
      <c r="CO27" s="776"/>
      <c r="CP27" s="776"/>
      <c r="CQ27" s="777"/>
      <c r="CR27" s="775"/>
      <c r="CS27" s="776"/>
      <c r="CT27" s="776"/>
      <c r="CU27" s="776"/>
      <c r="CV27" s="777"/>
      <c r="CW27" s="775"/>
      <c r="CX27" s="776"/>
      <c r="CY27" s="776"/>
      <c r="CZ27" s="776"/>
      <c r="DA27" s="777"/>
      <c r="DB27" s="775"/>
      <c r="DC27" s="776"/>
      <c r="DD27" s="776"/>
      <c r="DE27" s="776"/>
      <c r="DF27" s="777"/>
      <c r="DG27" s="775"/>
      <c r="DH27" s="776"/>
      <c r="DI27" s="776"/>
      <c r="DJ27" s="776"/>
      <c r="DK27" s="777"/>
      <c r="DL27" s="775"/>
      <c r="DM27" s="776"/>
      <c r="DN27" s="776"/>
      <c r="DO27" s="776"/>
      <c r="DP27" s="777"/>
      <c r="DQ27" s="775"/>
      <c r="DR27" s="776"/>
      <c r="DS27" s="776"/>
      <c r="DT27" s="776"/>
      <c r="DU27" s="777"/>
      <c r="DV27" s="772"/>
      <c r="DW27" s="773"/>
      <c r="DX27" s="773"/>
      <c r="DY27" s="773"/>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2225</v>
      </c>
      <c r="R28" s="823"/>
      <c r="S28" s="823"/>
      <c r="T28" s="823"/>
      <c r="U28" s="823"/>
      <c r="V28" s="823">
        <v>2179</v>
      </c>
      <c r="W28" s="823"/>
      <c r="X28" s="823"/>
      <c r="Y28" s="823"/>
      <c r="Z28" s="823"/>
      <c r="AA28" s="823">
        <v>46</v>
      </c>
      <c r="AB28" s="823"/>
      <c r="AC28" s="823"/>
      <c r="AD28" s="823"/>
      <c r="AE28" s="824"/>
      <c r="AF28" s="825">
        <v>46</v>
      </c>
      <c r="AG28" s="823"/>
      <c r="AH28" s="823"/>
      <c r="AI28" s="823"/>
      <c r="AJ28" s="826"/>
      <c r="AK28" s="827">
        <v>234</v>
      </c>
      <c r="AL28" s="828"/>
      <c r="AM28" s="828"/>
      <c r="AN28" s="828"/>
      <c r="AO28" s="828"/>
      <c r="AP28" s="828" t="s">
        <v>542</v>
      </c>
      <c r="AQ28" s="828"/>
      <c r="AR28" s="828"/>
      <c r="AS28" s="828"/>
      <c r="AT28" s="828"/>
      <c r="AU28" s="828" t="s">
        <v>542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2"/>
      <c r="BT28" s="773"/>
      <c r="BU28" s="773"/>
      <c r="BV28" s="773"/>
      <c r="BW28" s="773"/>
      <c r="BX28" s="773"/>
      <c r="BY28" s="773"/>
      <c r="BZ28" s="773"/>
      <c r="CA28" s="773"/>
      <c r="CB28" s="773"/>
      <c r="CC28" s="773"/>
      <c r="CD28" s="773"/>
      <c r="CE28" s="773"/>
      <c r="CF28" s="773"/>
      <c r="CG28" s="774"/>
      <c r="CH28" s="775"/>
      <c r="CI28" s="776"/>
      <c r="CJ28" s="776"/>
      <c r="CK28" s="776"/>
      <c r="CL28" s="777"/>
      <c r="CM28" s="775"/>
      <c r="CN28" s="776"/>
      <c r="CO28" s="776"/>
      <c r="CP28" s="776"/>
      <c r="CQ28" s="777"/>
      <c r="CR28" s="775"/>
      <c r="CS28" s="776"/>
      <c r="CT28" s="776"/>
      <c r="CU28" s="776"/>
      <c r="CV28" s="777"/>
      <c r="CW28" s="775"/>
      <c r="CX28" s="776"/>
      <c r="CY28" s="776"/>
      <c r="CZ28" s="776"/>
      <c r="DA28" s="777"/>
      <c r="DB28" s="775"/>
      <c r="DC28" s="776"/>
      <c r="DD28" s="776"/>
      <c r="DE28" s="776"/>
      <c r="DF28" s="777"/>
      <c r="DG28" s="775"/>
      <c r="DH28" s="776"/>
      <c r="DI28" s="776"/>
      <c r="DJ28" s="776"/>
      <c r="DK28" s="777"/>
      <c r="DL28" s="775"/>
      <c r="DM28" s="776"/>
      <c r="DN28" s="776"/>
      <c r="DO28" s="776"/>
      <c r="DP28" s="777"/>
      <c r="DQ28" s="775"/>
      <c r="DR28" s="776"/>
      <c r="DS28" s="776"/>
      <c r="DT28" s="776"/>
      <c r="DU28" s="777"/>
      <c r="DV28" s="772"/>
      <c r="DW28" s="773"/>
      <c r="DX28" s="773"/>
      <c r="DY28" s="773"/>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712</v>
      </c>
      <c r="R29" s="784"/>
      <c r="S29" s="784"/>
      <c r="T29" s="784"/>
      <c r="U29" s="784"/>
      <c r="V29" s="784">
        <v>706</v>
      </c>
      <c r="W29" s="784"/>
      <c r="X29" s="784"/>
      <c r="Y29" s="784"/>
      <c r="Z29" s="784"/>
      <c r="AA29" s="784">
        <v>6</v>
      </c>
      <c r="AB29" s="784"/>
      <c r="AC29" s="784"/>
      <c r="AD29" s="784"/>
      <c r="AE29" s="785"/>
      <c r="AF29" s="786">
        <v>6</v>
      </c>
      <c r="AG29" s="787"/>
      <c r="AH29" s="787"/>
      <c r="AI29" s="787"/>
      <c r="AJ29" s="788"/>
      <c r="AK29" s="834">
        <v>446</v>
      </c>
      <c r="AL29" s="830"/>
      <c r="AM29" s="830"/>
      <c r="AN29" s="830"/>
      <c r="AO29" s="830"/>
      <c r="AP29" s="830" t="s">
        <v>542</v>
      </c>
      <c r="AQ29" s="830"/>
      <c r="AR29" s="830"/>
      <c r="AS29" s="830"/>
      <c r="AT29" s="830"/>
      <c r="AU29" s="830" t="s">
        <v>542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2"/>
      <c r="BT29" s="773"/>
      <c r="BU29" s="773"/>
      <c r="BV29" s="773"/>
      <c r="BW29" s="773"/>
      <c r="BX29" s="773"/>
      <c r="BY29" s="773"/>
      <c r="BZ29" s="773"/>
      <c r="CA29" s="773"/>
      <c r="CB29" s="773"/>
      <c r="CC29" s="773"/>
      <c r="CD29" s="773"/>
      <c r="CE29" s="773"/>
      <c r="CF29" s="773"/>
      <c r="CG29" s="774"/>
      <c r="CH29" s="775"/>
      <c r="CI29" s="776"/>
      <c r="CJ29" s="776"/>
      <c r="CK29" s="776"/>
      <c r="CL29" s="777"/>
      <c r="CM29" s="775"/>
      <c r="CN29" s="776"/>
      <c r="CO29" s="776"/>
      <c r="CP29" s="776"/>
      <c r="CQ29" s="777"/>
      <c r="CR29" s="775"/>
      <c r="CS29" s="776"/>
      <c r="CT29" s="776"/>
      <c r="CU29" s="776"/>
      <c r="CV29" s="777"/>
      <c r="CW29" s="775"/>
      <c r="CX29" s="776"/>
      <c r="CY29" s="776"/>
      <c r="CZ29" s="776"/>
      <c r="DA29" s="777"/>
      <c r="DB29" s="775"/>
      <c r="DC29" s="776"/>
      <c r="DD29" s="776"/>
      <c r="DE29" s="776"/>
      <c r="DF29" s="777"/>
      <c r="DG29" s="775"/>
      <c r="DH29" s="776"/>
      <c r="DI29" s="776"/>
      <c r="DJ29" s="776"/>
      <c r="DK29" s="777"/>
      <c r="DL29" s="775"/>
      <c r="DM29" s="776"/>
      <c r="DN29" s="776"/>
      <c r="DO29" s="776"/>
      <c r="DP29" s="777"/>
      <c r="DQ29" s="775"/>
      <c r="DR29" s="776"/>
      <c r="DS29" s="776"/>
      <c r="DT29" s="776"/>
      <c r="DU29" s="777"/>
      <c r="DV29" s="772"/>
      <c r="DW29" s="773"/>
      <c r="DX29" s="773"/>
      <c r="DY29" s="773"/>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449</v>
      </c>
      <c r="R30" s="784"/>
      <c r="S30" s="784"/>
      <c r="T30" s="784"/>
      <c r="U30" s="784"/>
      <c r="V30" s="784">
        <v>464</v>
      </c>
      <c r="W30" s="784"/>
      <c r="X30" s="784"/>
      <c r="Y30" s="784"/>
      <c r="Z30" s="784"/>
      <c r="AA30" s="784">
        <v>-16</v>
      </c>
      <c r="AB30" s="784"/>
      <c r="AC30" s="784"/>
      <c r="AD30" s="784"/>
      <c r="AE30" s="785"/>
      <c r="AF30" s="786">
        <v>506</v>
      </c>
      <c r="AG30" s="787"/>
      <c r="AH30" s="787"/>
      <c r="AI30" s="787"/>
      <c r="AJ30" s="788"/>
      <c r="AK30" s="834">
        <v>22</v>
      </c>
      <c r="AL30" s="830"/>
      <c r="AM30" s="830"/>
      <c r="AN30" s="830"/>
      <c r="AO30" s="830"/>
      <c r="AP30" s="830">
        <v>1969</v>
      </c>
      <c r="AQ30" s="830"/>
      <c r="AR30" s="830"/>
      <c r="AS30" s="830"/>
      <c r="AT30" s="830"/>
      <c r="AU30" s="830">
        <v>223</v>
      </c>
      <c r="AV30" s="830"/>
      <c r="AW30" s="830"/>
      <c r="AX30" s="830"/>
      <c r="AY30" s="830"/>
      <c r="AZ30" s="831" t="s">
        <v>485</v>
      </c>
      <c r="BA30" s="831"/>
      <c r="BB30" s="831"/>
      <c r="BC30" s="831"/>
      <c r="BD30" s="831"/>
      <c r="BE30" s="832" t="s">
        <v>392</v>
      </c>
      <c r="BF30" s="832"/>
      <c r="BG30" s="832"/>
      <c r="BH30" s="832"/>
      <c r="BI30" s="833"/>
      <c r="BJ30" s="232"/>
      <c r="BK30" s="232"/>
      <c r="BL30" s="232"/>
      <c r="BM30" s="232"/>
      <c r="BN30" s="232"/>
      <c r="BO30" s="241"/>
      <c r="BP30" s="241"/>
      <c r="BQ30" s="238">
        <v>24</v>
      </c>
      <c r="BR30" s="239"/>
      <c r="BS30" s="772"/>
      <c r="BT30" s="773"/>
      <c r="BU30" s="773"/>
      <c r="BV30" s="773"/>
      <c r="BW30" s="773"/>
      <c r="BX30" s="773"/>
      <c r="BY30" s="773"/>
      <c r="BZ30" s="773"/>
      <c r="CA30" s="773"/>
      <c r="CB30" s="773"/>
      <c r="CC30" s="773"/>
      <c r="CD30" s="773"/>
      <c r="CE30" s="773"/>
      <c r="CF30" s="773"/>
      <c r="CG30" s="774"/>
      <c r="CH30" s="775"/>
      <c r="CI30" s="776"/>
      <c r="CJ30" s="776"/>
      <c r="CK30" s="776"/>
      <c r="CL30" s="777"/>
      <c r="CM30" s="775"/>
      <c r="CN30" s="776"/>
      <c r="CO30" s="776"/>
      <c r="CP30" s="776"/>
      <c r="CQ30" s="777"/>
      <c r="CR30" s="775"/>
      <c r="CS30" s="776"/>
      <c r="CT30" s="776"/>
      <c r="CU30" s="776"/>
      <c r="CV30" s="777"/>
      <c r="CW30" s="775"/>
      <c r="CX30" s="776"/>
      <c r="CY30" s="776"/>
      <c r="CZ30" s="776"/>
      <c r="DA30" s="777"/>
      <c r="DB30" s="775"/>
      <c r="DC30" s="776"/>
      <c r="DD30" s="776"/>
      <c r="DE30" s="776"/>
      <c r="DF30" s="777"/>
      <c r="DG30" s="775"/>
      <c r="DH30" s="776"/>
      <c r="DI30" s="776"/>
      <c r="DJ30" s="776"/>
      <c r="DK30" s="777"/>
      <c r="DL30" s="775"/>
      <c r="DM30" s="776"/>
      <c r="DN30" s="776"/>
      <c r="DO30" s="776"/>
      <c r="DP30" s="777"/>
      <c r="DQ30" s="775"/>
      <c r="DR30" s="776"/>
      <c r="DS30" s="776"/>
      <c r="DT30" s="776"/>
      <c r="DU30" s="777"/>
      <c r="DV30" s="772"/>
      <c r="DW30" s="773"/>
      <c r="DX30" s="773"/>
      <c r="DY30" s="773"/>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3894</v>
      </c>
      <c r="R31" s="784"/>
      <c r="S31" s="784"/>
      <c r="T31" s="784"/>
      <c r="U31" s="784"/>
      <c r="V31" s="784">
        <v>4298</v>
      </c>
      <c r="W31" s="784"/>
      <c r="X31" s="784"/>
      <c r="Y31" s="784"/>
      <c r="Z31" s="784"/>
      <c r="AA31" s="784">
        <v>-404</v>
      </c>
      <c r="AB31" s="784"/>
      <c r="AC31" s="784"/>
      <c r="AD31" s="784"/>
      <c r="AE31" s="785"/>
      <c r="AF31" s="786">
        <v>1649</v>
      </c>
      <c r="AG31" s="787"/>
      <c r="AH31" s="787"/>
      <c r="AI31" s="787"/>
      <c r="AJ31" s="788"/>
      <c r="AK31" s="834">
        <v>546</v>
      </c>
      <c r="AL31" s="830"/>
      <c r="AM31" s="830"/>
      <c r="AN31" s="830"/>
      <c r="AO31" s="830"/>
      <c r="AP31" s="830">
        <v>1828</v>
      </c>
      <c r="AQ31" s="830"/>
      <c r="AR31" s="830"/>
      <c r="AS31" s="830"/>
      <c r="AT31" s="830"/>
      <c r="AU31" s="830">
        <v>1126</v>
      </c>
      <c r="AV31" s="830"/>
      <c r="AW31" s="830"/>
      <c r="AX31" s="830"/>
      <c r="AY31" s="830"/>
      <c r="AZ31" s="831" t="s">
        <v>485</v>
      </c>
      <c r="BA31" s="831"/>
      <c r="BB31" s="831"/>
      <c r="BC31" s="831"/>
      <c r="BD31" s="831"/>
      <c r="BE31" s="832" t="s">
        <v>392</v>
      </c>
      <c r="BF31" s="832"/>
      <c r="BG31" s="832"/>
      <c r="BH31" s="832"/>
      <c r="BI31" s="833"/>
      <c r="BJ31" s="232"/>
      <c r="BK31" s="232"/>
      <c r="BL31" s="232"/>
      <c r="BM31" s="232"/>
      <c r="BN31" s="232"/>
      <c r="BO31" s="241"/>
      <c r="BP31" s="241"/>
      <c r="BQ31" s="238">
        <v>25</v>
      </c>
      <c r="BR31" s="239"/>
      <c r="BS31" s="772"/>
      <c r="BT31" s="773"/>
      <c r="BU31" s="773"/>
      <c r="BV31" s="773"/>
      <c r="BW31" s="773"/>
      <c r="BX31" s="773"/>
      <c r="BY31" s="773"/>
      <c r="BZ31" s="773"/>
      <c r="CA31" s="773"/>
      <c r="CB31" s="773"/>
      <c r="CC31" s="773"/>
      <c r="CD31" s="773"/>
      <c r="CE31" s="773"/>
      <c r="CF31" s="773"/>
      <c r="CG31" s="774"/>
      <c r="CH31" s="775"/>
      <c r="CI31" s="776"/>
      <c r="CJ31" s="776"/>
      <c r="CK31" s="776"/>
      <c r="CL31" s="777"/>
      <c r="CM31" s="775"/>
      <c r="CN31" s="776"/>
      <c r="CO31" s="776"/>
      <c r="CP31" s="776"/>
      <c r="CQ31" s="777"/>
      <c r="CR31" s="775"/>
      <c r="CS31" s="776"/>
      <c r="CT31" s="776"/>
      <c r="CU31" s="776"/>
      <c r="CV31" s="777"/>
      <c r="CW31" s="775"/>
      <c r="CX31" s="776"/>
      <c r="CY31" s="776"/>
      <c r="CZ31" s="776"/>
      <c r="DA31" s="777"/>
      <c r="DB31" s="775"/>
      <c r="DC31" s="776"/>
      <c r="DD31" s="776"/>
      <c r="DE31" s="776"/>
      <c r="DF31" s="777"/>
      <c r="DG31" s="775"/>
      <c r="DH31" s="776"/>
      <c r="DI31" s="776"/>
      <c r="DJ31" s="776"/>
      <c r="DK31" s="777"/>
      <c r="DL31" s="775"/>
      <c r="DM31" s="776"/>
      <c r="DN31" s="776"/>
      <c r="DO31" s="776"/>
      <c r="DP31" s="777"/>
      <c r="DQ31" s="775"/>
      <c r="DR31" s="776"/>
      <c r="DS31" s="776"/>
      <c r="DT31" s="776"/>
      <c r="DU31" s="777"/>
      <c r="DV31" s="772"/>
      <c r="DW31" s="773"/>
      <c r="DX31" s="773"/>
      <c r="DY31" s="773"/>
      <c r="DZ31" s="779"/>
      <c r="EA31" s="230"/>
    </row>
    <row r="32" spans="1:131" ht="26.25" customHeight="1" x14ac:dyDescent="0.15">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2"/>
      <c r="BT32" s="773"/>
      <c r="BU32" s="773"/>
      <c r="BV32" s="773"/>
      <c r="BW32" s="773"/>
      <c r="BX32" s="773"/>
      <c r="BY32" s="773"/>
      <c r="BZ32" s="773"/>
      <c r="CA32" s="773"/>
      <c r="CB32" s="773"/>
      <c r="CC32" s="773"/>
      <c r="CD32" s="773"/>
      <c r="CE32" s="773"/>
      <c r="CF32" s="773"/>
      <c r="CG32" s="774"/>
      <c r="CH32" s="775"/>
      <c r="CI32" s="776"/>
      <c r="CJ32" s="776"/>
      <c r="CK32" s="776"/>
      <c r="CL32" s="777"/>
      <c r="CM32" s="775"/>
      <c r="CN32" s="776"/>
      <c r="CO32" s="776"/>
      <c r="CP32" s="776"/>
      <c r="CQ32" s="777"/>
      <c r="CR32" s="775"/>
      <c r="CS32" s="776"/>
      <c r="CT32" s="776"/>
      <c r="CU32" s="776"/>
      <c r="CV32" s="777"/>
      <c r="CW32" s="775"/>
      <c r="CX32" s="776"/>
      <c r="CY32" s="776"/>
      <c r="CZ32" s="776"/>
      <c r="DA32" s="777"/>
      <c r="DB32" s="775"/>
      <c r="DC32" s="776"/>
      <c r="DD32" s="776"/>
      <c r="DE32" s="776"/>
      <c r="DF32" s="777"/>
      <c r="DG32" s="775"/>
      <c r="DH32" s="776"/>
      <c r="DI32" s="776"/>
      <c r="DJ32" s="776"/>
      <c r="DK32" s="777"/>
      <c r="DL32" s="775"/>
      <c r="DM32" s="776"/>
      <c r="DN32" s="776"/>
      <c r="DO32" s="776"/>
      <c r="DP32" s="777"/>
      <c r="DQ32" s="775"/>
      <c r="DR32" s="776"/>
      <c r="DS32" s="776"/>
      <c r="DT32" s="776"/>
      <c r="DU32" s="777"/>
      <c r="DV32" s="772"/>
      <c r="DW32" s="773"/>
      <c r="DX32" s="773"/>
      <c r="DY32" s="773"/>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2"/>
      <c r="BT33" s="773"/>
      <c r="BU33" s="773"/>
      <c r="BV33" s="773"/>
      <c r="BW33" s="773"/>
      <c r="BX33" s="773"/>
      <c r="BY33" s="773"/>
      <c r="BZ33" s="773"/>
      <c r="CA33" s="773"/>
      <c r="CB33" s="773"/>
      <c r="CC33" s="773"/>
      <c r="CD33" s="773"/>
      <c r="CE33" s="773"/>
      <c r="CF33" s="773"/>
      <c r="CG33" s="774"/>
      <c r="CH33" s="775"/>
      <c r="CI33" s="776"/>
      <c r="CJ33" s="776"/>
      <c r="CK33" s="776"/>
      <c r="CL33" s="777"/>
      <c r="CM33" s="775"/>
      <c r="CN33" s="776"/>
      <c r="CO33" s="776"/>
      <c r="CP33" s="776"/>
      <c r="CQ33" s="777"/>
      <c r="CR33" s="775"/>
      <c r="CS33" s="776"/>
      <c r="CT33" s="776"/>
      <c r="CU33" s="776"/>
      <c r="CV33" s="777"/>
      <c r="CW33" s="775"/>
      <c r="CX33" s="776"/>
      <c r="CY33" s="776"/>
      <c r="CZ33" s="776"/>
      <c r="DA33" s="777"/>
      <c r="DB33" s="775"/>
      <c r="DC33" s="776"/>
      <c r="DD33" s="776"/>
      <c r="DE33" s="776"/>
      <c r="DF33" s="777"/>
      <c r="DG33" s="775"/>
      <c r="DH33" s="776"/>
      <c r="DI33" s="776"/>
      <c r="DJ33" s="776"/>
      <c r="DK33" s="777"/>
      <c r="DL33" s="775"/>
      <c r="DM33" s="776"/>
      <c r="DN33" s="776"/>
      <c r="DO33" s="776"/>
      <c r="DP33" s="777"/>
      <c r="DQ33" s="775"/>
      <c r="DR33" s="776"/>
      <c r="DS33" s="776"/>
      <c r="DT33" s="776"/>
      <c r="DU33" s="777"/>
      <c r="DV33" s="772"/>
      <c r="DW33" s="773"/>
      <c r="DX33" s="773"/>
      <c r="DY33" s="773"/>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2"/>
      <c r="BT34" s="773"/>
      <c r="BU34" s="773"/>
      <c r="BV34" s="773"/>
      <c r="BW34" s="773"/>
      <c r="BX34" s="773"/>
      <c r="BY34" s="773"/>
      <c r="BZ34" s="773"/>
      <c r="CA34" s="773"/>
      <c r="CB34" s="773"/>
      <c r="CC34" s="773"/>
      <c r="CD34" s="773"/>
      <c r="CE34" s="773"/>
      <c r="CF34" s="773"/>
      <c r="CG34" s="774"/>
      <c r="CH34" s="775"/>
      <c r="CI34" s="776"/>
      <c r="CJ34" s="776"/>
      <c r="CK34" s="776"/>
      <c r="CL34" s="777"/>
      <c r="CM34" s="775"/>
      <c r="CN34" s="776"/>
      <c r="CO34" s="776"/>
      <c r="CP34" s="776"/>
      <c r="CQ34" s="777"/>
      <c r="CR34" s="775"/>
      <c r="CS34" s="776"/>
      <c r="CT34" s="776"/>
      <c r="CU34" s="776"/>
      <c r="CV34" s="777"/>
      <c r="CW34" s="775"/>
      <c r="CX34" s="776"/>
      <c r="CY34" s="776"/>
      <c r="CZ34" s="776"/>
      <c r="DA34" s="777"/>
      <c r="DB34" s="775"/>
      <c r="DC34" s="776"/>
      <c r="DD34" s="776"/>
      <c r="DE34" s="776"/>
      <c r="DF34" s="777"/>
      <c r="DG34" s="775"/>
      <c r="DH34" s="776"/>
      <c r="DI34" s="776"/>
      <c r="DJ34" s="776"/>
      <c r="DK34" s="777"/>
      <c r="DL34" s="775"/>
      <c r="DM34" s="776"/>
      <c r="DN34" s="776"/>
      <c r="DO34" s="776"/>
      <c r="DP34" s="777"/>
      <c r="DQ34" s="775"/>
      <c r="DR34" s="776"/>
      <c r="DS34" s="776"/>
      <c r="DT34" s="776"/>
      <c r="DU34" s="777"/>
      <c r="DV34" s="772"/>
      <c r="DW34" s="773"/>
      <c r="DX34" s="773"/>
      <c r="DY34" s="773"/>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2"/>
      <c r="BT35" s="773"/>
      <c r="BU35" s="773"/>
      <c r="BV35" s="773"/>
      <c r="BW35" s="773"/>
      <c r="BX35" s="773"/>
      <c r="BY35" s="773"/>
      <c r="BZ35" s="773"/>
      <c r="CA35" s="773"/>
      <c r="CB35" s="773"/>
      <c r="CC35" s="773"/>
      <c r="CD35" s="773"/>
      <c r="CE35" s="773"/>
      <c r="CF35" s="773"/>
      <c r="CG35" s="774"/>
      <c r="CH35" s="775"/>
      <c r="CI35" s="776"/>
      <c r="CJ35" s="776"/>
      <c r="CK35" s="776"/>
      <c r="CL35" s="777"/>
      <c r="CM35" s="775"/>
      <c r="CN35" s="776"/>
      <c r="CO35" s="776"/>
      <c r="CP35" s="776"/>
      <c r="CQ35" s="777"/>
      <c r="CR35" s="775"/>
      <c r="CS35" s="776"/>
      <c r="CT35" s="776"/>
      <c r="CU35" s="776"/>
      <c r="CV35" s="777"/>
      <c r="CW35" s="775"/>
      <c r="CX35" s="776"/>
      <c r="CY35" s="776"/>
      <c r="CZ35" s="776"/>
      <c r="DA35" s="777"/>
      <c r="DB35" s="775"/>
      <c r="DC35" s="776"/>
      <c r="DD35" s="776"/>
      <c r="DE35" s="776"/>
      <c r="DF35" s="777"/>
      <c r="DG35" s="775"/>
      <c r="DH35" s="776"/>
      <c r="DI35" s="776"/>
      <c r="DJ35" s="776"/>
      <c r="DK35" s="777"/>
      <c r="DL35" s="775"/>
      <c r="DM35" s="776"/>
      <c r="DN35" s="776"/>
      <c r="DO35" s="776"/>
      <c r="DP35" s="777"/>
      <c r="DQ35" s="775"/>
      <c r="DR35" s="776"/>
      <c r="DS35" s="776"/>
      <c r="DT35" s="776"/>
      <c r="DU35" s="777"/>
      <c r="DV35" s="772"/>
      <c r="DW35" s="773"/>
      <c r="DX35" s="773"/>
      <c r="DY35" s="773"/>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2"/>
      <c r="BT36" s="773"/>
      <c r="BU36" s="773"/>
      <c r="BV36" s="773"/>
      <c r="BW36" s="773"/>
      <c r="BX36" s="773"/>
      <c r="BY36" s="773"/>
      <c r="BZ36" s="773"/>
      <c r="CA36" s="773"/>
      <c r="CB36" s="773"/>
      <c r="CC36" s="773"/>
      <c r="CD36" s="773"/>
      <c r="CE36" s="773"/>
      <c r="CF36" s="773"/>
      <c r="CG36" s="774"/>
      <c r="CH36" s="775"/>
      <c r="CI36" s="776"/>
      <c r="CJ36" s="776"/>
      <c r="CK36" s="776"/>
      <c r="CL36" s="777"/>
      <c r="CM36" s="775"/>
      <c r="CN36" s="776"/>
      <c r="CO36" s="776"/>
      <c r="CP36" s="776"/>
      <c r="CQ36" s="777"/>
      <c r="CR36" s="775"/>
      <c r="CS36" s="776"/>
      <c r="CT36" s="776"/>
      <c r="CU36" s="776"/>
      <c r="CV36" s="777"/>
      <c r="CW36" s="775"/>
      <c r="CX36" s="776"/>
      <c r="CY36" s="776"/>
      <c r="CZ36" s="776"/>
      <c r="DA36" s="777"/>
      <c r="DB36" s="775"/>
      <c r="DC36" s="776"/>
      <c r="DD36" s="776"/>
      <c r="DE36" s="776"/>
      <c r="DF36" s="777"/>
      <c r="DG36" s="775"/>
      <c r="DH36" s="776"/>
      <c r="DI36" s="776"/>
      <c r="DJ36" s="776"/>
      <c r="DK36" s="777"/>
      <c r="DL36" s="775"/>
      <c r="DM36" s="776"/>
      <c r="DN36" s="776"/>
      <c r="DO36" s="776"/>
      <c r="DP36" s="777"/>
      <c r="DQ36" s="775"/>
      <c r="DR36" s="776"/>
      <c r="DS36" s="776"/>
      <c r="DT36" s="776"/>
      <c r="DU36" s="777"/>
      <c r="DV36" s="772"/>
      <c r="DW36" s="773"/>
      <c r="DX36" s="773"/>
      <c r="DY36" s="773"/>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2"/>
      <c r="BT37" s="773"/>
      <c r="BU37" s="773"/>
      <c r="BV37" s="773"/>
      <c r="BW37" s="773"/>
      <c r="BX37" s="773"/>
      <c r="BY37" s="773"/>
      <c r="BZ37" s="773"/>
      <c r="CA37" s="773"/>
      <c r="CB37" s="773"/>
      <c r="CC37" s="773"/>
      <c r="CD37" s="773"/>
      <c r="CE37" s="773"/>
      <c r="CF37" s="773"/>
      <c r="CG37" s="774"/>
      <c r="CH37" s="775"/>
      <c r="CI37" s="776"/>
      <c r="CJ37" s="776"/>
      <c r="CK37" s="776"/>
      <c r="CL37" s="777"/>
      <c r="CM37" s="775"/>
      <c r="CN37" s="776"/>
      <c r="CO37" s="776"/>
      <c r="CP37" s="776"/>
      <c r="CQ37" s="777"/>
      <c r="CR37" s="775"/>
      <c r="CS37" s="776"/>
      <c r="CT37" s="776"/>
      <c r="CU37" s="776"/>
      <c r="CV37" s="777"/>
      <c r="CW37" s="775"/>
      <c r="CX37" s="776"/>
      <c r="CY37" s="776"/>
      <c r="CZ37" s="776"/>
      <c r="DA37" s="777"/>
      <c r="DB37" s="775"/>
      <c r="DC37" s="776"/>
      <c r="DD37" s="776"/>
      <c r="DE37" s="776"/>
      <c r="DF37" s="777"/>
      <c r="DG37" s="775"/>
      <c r="DH37" s="776"/>
      <c r="DI37" s="776"/>
      <c r="DJ37" s="776"/>
      <c r="DK37" s="777"/>
      <c r="DL37" s="775"/>
      <c r="DM37" s="776"/>
      <c r="DN37" s="776"/>
      <c r="DO37" s="776"/>
      <c r="DP37" s="777"/>
      <c r="DQ37" s="775"/>
      <c r="DR37" s="776"/>
      <c r="DS37" s="776"/>
      <c r="DT37" s="776"/>
      <c r="DU37" s="777"/>
      <c r="DV37" s="772"/>
      <c r="DW37" s="773"/>
      <c r="DX37" s="773"/>
      <c r="DY37" s="773"/>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2"/>
      <c r="BT38" s="773"/>
      <c r="BU38" s="773"/>
      <c r="BV38" s="773"/>
      <c r="BW38" s="773"/>
      <c r="BX38" s="773"/>
      <c r="BY38" s="773"/>
      <c r="BZ38" s="773"/>
      <c r="CA38" s="773"/>
      <c r="CB38" s="773"/>
      <c r="CC38" s="773"/>
      <c r="CD38" s="773"/>
      <c r="CE38" s="773"/>
      <c r="CF38" s="773"/>
      <c r="CG38" s="774"/>
      <c r="CH38" s="775"/>
      <c r="CI38" s="776"/>
      <c r="CJ38" s="776"/>
      <c r="CK38" s="776"/>
      <c r="CL38" s="777"/>
      <c r="CM38" s="775"/>
      <c r="CN38" s="776"/>
      <c r="CO38" s="776"/>
      <c r="CP38" s="776"/>
      <c r="CQ38" s="777"/>
      <c r="CR38" s="775"/>
      <c r="CS38" s="776"/>
      <c r="CT38" s="776"/>
      <c r="CU38" s="776"/>
      <c r="CV38" s="777"/>
      <c r="CW38" s="775"/>
      <c r="CX38" s="776"/>
      <c r="CY38" s="776"/>
      <c r="CZ38" s="776"/>
      <c r="DA38" s="777"/>
      <c r="DB38" s="775"/>
      <c r="DC38" s="776"/>
      <c r="DD38" s="776"/>
      <c r="DE38" s="776"/>
      <c r="DF38" s="777"/>
      <c r="DG38" s="775"/>
      <c r="DH38" s="776"/>
      <c r="DI38" s="776"/>
      <c r="DJ38" s="776"/>
      <c r="DK38" s="777"/>
      <c r="DL38" s="775"/>
      <c r="DM38" s="776"/>
      <c r="DN38" s="776"/>
      <c r="DO38" s="776"/>
      <c r="DP38" s="777"/>
      <c r="DQ38" s="775"/>
      <c r="DR38" s="776"/>
      <c r="DS38" s="776"/>
      <c r="DT38" s="776"/>
      <c r="DU38" s="777"/>
      <c r="DV38" s="772"/>
      <c r="DW38" s="773"/>
      <c r="DX38" s="773"/>
      <c r="DY38" s="773"/>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2"/>
      <c r="BT39" s="773"/>
      <c r="BU39" s="773"/>
      <c r="BV39" s="773"/>
      <c r="BW39" s="773"/>
      <c r="BX39" s="773"/>
      <c r="BY39" s="773"/>
      <c r="BZ39" s="773"/>
      <c r="CA39" s="773"/>
      <c r="CB39" s="773"/>
      <c r="CC39" s="773"/>
      <c r="CD39" s="773"/>
      <c r="CE39" s="773"/>
      <c r="CF39" s="773"/>
      <c r="CG39" s="774"/>
      <c r="CH39" s="775"/>
      <c r="CI39" s="776"/>
      <c r="CJ39" s="776"/>
      <c r="CK39" s="776"/>
      <c r="CL39" s="777"/>
      <c r="CM39" s="775"/>
      <c r="CN39" s="776"/>
      <c r="CO39" s="776"/>
      <c r="CP39" s="776"/>
      <c r="CQ39" s="777"/>
      <c r="CR39" s="775"/>
      <c r="CS39" s="776"/>
      <c r="CT39" s="776"/>
      <c r="CU39" s="776"/>
      <c r="CV39" s="777"/>
      <c r="CW39" s="775"/>
      <c r="CX39" s="776"/>
      <c r="CY39" s="776"/>
      <c r="CZ39" s="776"/>
      <c r="DA39" s="777"/>
      <c r="DB39" s="775"/>
      <c r="DC39" s="776"/>
      <c r="DD39" s="776"/>
      <c r="DE39" s="776"/>
      <c r="DF39" s="777"/>
      <c r="DG39" s="775"/>
      <c r="DH39" s="776"/>
      <c r="DI39" s="776"/>
      <c r="DJ39" s="776"/>
      <c r="DK39" s="777"/>
      <c r="DL39" s="775"/>
      <c r="DM39" s="776"/>
      <c r="DN39" s="776"/>
      <c r="DO39" s="776"/>
      <c r="DP39" s="777"/>
      <c r="DQ39" s="775"/>
      <c r="DR39" s="776"/>
      <c r="DS39" s="776"/>
      <c r="DT39" s="776"/>
      <c r="DU39" s="777"/>
      <c r="DV39" s="772"/>
      <c r="DW39" s="773"/>
      <c r="DX39" s="773"/>
      <c r="DY39" s="773"/>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2"/>
      <c r="BT40" s="773"/>
      <c r="BU40" s="773"/>
      <c r="BV40" s="773"/>
      <c r="BW40" s="773"/>
      <c r="BX40" s="773"/>
      <c r="BY40" s="773"/>
      <c r="BZ40" s="773"/>
      <c r="CA40" s="773"/>
      <c r="CB40" s="773"/>
      <c r="CC40" s="773"/>
      <c r="CD40" s="773"/>
      <c r="CE40" s="773"/>
      <c r="CF40" s="773"/>
      <c r="CG40" s="774"/>
      <c r="CH40" s="775"/>
      <c r="CI40" s="776"/>
      <c r="CJ40" s="776"/>
      <c r="CK40" s="776"/>
      <c r="CL40" s="777"/>
      <c r="CM40" s="775"/>
      <c r="CN40" s="776"/>
      <c r="CO40" s="776"/>
      <c r="CP40" s="776"/>
      <c r="CQ40" s="777"/>
      <c r="CR40" s="775"/>
      <c r="CS40" s="776"/>
      <c r="CT40" s="776"/>
      <c r="CU40" s="776"/>
      <c r="CV40" s="777"/>
      <c r="CW40" s="775"/>
      <c r="CX40" s="776"/>
      <c r="CY40" s="776"/>
      <c r="CZ40" s="776"/>
      <c r="DA40" s="777"/>
      <c r="DB40" s="775"/>
      <c r="DC40" s="776"/>
      <c r="DD40" s="776"/>
      <c r="DE40" s="776"/>
      <c r="DF40" s="777"/>
      <c r="DG40" s="775"/>
      <c r="DH40" s="776"/>
      <c r="DI40" s="776"/>
      <c r="DJ40" s="776"/>
      <c r="DK40" s="777"/>
      <c r="DL40" s="775"/>
      <c r="DM40" s="776"/>
      <c r="DN40" s="776"/>
      <c r="DO40" s="776"/>
      <c r="DP40" s="777"/>
      <c r="DQ40" s="775"/>
      <c r="DR40" s="776"/>
      <c r="DS40" s="776"/>
      <c r="DT40" s="776"/>
      <c r="DU40" s="777"/>
      <c r="DV40" s="772"/>
      <c r="DW40" s="773"/>
      <c r="DX40" s="773"/>
      <c r="DY40" s="773"/>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2"/>
      <c r="BT41" s="773"/>
      <c r="BU41" s="773"/>
      <c r="BV41" s="773"/>
      <c r="BW41" s="773"/>
      <c r="BX41" s="773"/>
      <c r="BY41" s="773"/>
      <c r="BZ41" s="773"/>
      <c r="CA41" s="773"/>
      <c r="CB41" s="773"/>
      <c r="CC41" s="773"/>
      <c r="CD41" s="773"/>
      <c r="CE41" s="773"/>
      <c r="CF41" s="773"/>
      <c r="CG41" s="774"/>
      <c r="CH41" s="775"/>
      <c r="CI41" s="776"/>
      <c r="CJ41" s="776"/>
      <c r="CK41" s="776"/>
      <c r="CL41" s="777"/>
      <c r="CM41" s="775"/>
      <c r="CN41" s="776"/>
      <c r="CO41" s="776"/>
      <c r="CP41" s="776"/>
      <c r="CQ41" s="777"/>
      <c r="CR41" s="775"/>
      <c r="CS41" s="776"/>
      <c r="CT41" s="776"/>
      <c r="CU41" s="776"/>
      <c r="CV41" s="777"/>
      <c r="CW41" s="775"/>
      <c r="CX41" s="776"/>
      <c r="CY41" s="776"/>
      <c r="CZ41" s="776"/>
      <c r="DA41" s="777"/>
      <c r="DB41" s="775"/>
      <c r="DC41" s="776"/>
      <c r="DD41" s="776"/>
      <c r="DE41" s="776"/>
      <c r="DF41" s="777"/>
      <c r="DG41" s="775"/>
      <c r="DH41" s="776"/>
      <c r="DI41" s="776"/>
      <c r="DJ41" s="776"/>
      <c r="DK41" s="777"/>
      <c r="DL41" s="775"/>
      <c r="DM41" s="776"/>
      <c r="DN41" s="776"/>
      <c r="DO41" s="776"/>
      <c r="DP41" s="777"/>
      <c r="DQ41" s="775"/>
      <c r="DR41" s="776"/>
      <c r="DS41" s="776"/>
      <c r="DT41" s="776"/>
      <c r="DU41" s="777"/>
      <c r="DV41" s="772"/>
      <c r="DW41" s="773"/>
      <c r="DX41" s="773"/>
      <c r="DY41" s="773"/>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2"/>
      <c r="BT42" s="773"/>
      <c r="BU42" s="773"/>
      <c r="BV42" s="773"/>
      <c r="BW42" s="773"/>
      <c r="BX42" s="773"/>
      <c r="BY42" s="773"/>
      <c r="BZ42" s="773"/>
      <c r="CA42" s="773"/>
      <c r="CB42" s="773"/>
      <c r="CC42" s="773"/>
      <c r="CD42" s="773"/>
      <c r="CE42" s="773"/>
      <c r="CF42" s="773"/>
      <c r="CG42" s="774"/>
      <c r="CH42" s="775"/>
      <c r="CI42" s="776"/>
      <c r="CJ42" s="776"/>
      <c r="CK42" s="776"/>
      <c r="CL42" s="777"/>
      <c r="CM42" s="775"/>
      <c r="CN42" s="776"/>
      <c r="CO42" s="776"/>
      <c r="CP42" s="776"/>
      <c r="CQ42" s="777"/>
      <c r="CR42" s="775"/>
      <c r="CS42" s="776"/>
      <c r="CT42" s="776"/>
      <c r="CU42" s="776"/>
      <c r="CV42" s="777"/>
      <c r="CW42" s="775"/>
      <c r="CX42" s="776"/>
      <c r="CY42" s="776"/>
      <c r="CZ42" s="776"/>
      <c r="DA42" s="777"/>
      <c r="DB42" s="775"/>
      <c r="DC42" s="776"/>
      <c r="DD42" s="776"/>
      <c r="DE42" s="776"/>
      <c r="DF42" s="777"/>
      <c r="DG42" s="775"/>
      <c r="DH42" s="776"/>
      <c r="DI42" s="776"/>
      <c r="DJ42" s="776"/>
      <c r="DK42" s="777"/>
      <c r="DL42" s="775"/>
      <c r="DM42" s="776"/>
      <c r="DN42" s="776"/>
      <c r="DO42" s="776"/>
      <c r="DP42" s="777"/>
      <c r="DQ42" s="775"/>
      <c r="DR42" s="776"/>
      <c r="DS42" s="776"/>
      <c r="DT42" s="776"/>
      <c r="DU42" s="777"/>
      <c r="DV42" s="772"/>
      <c r="DW42" s="773"/>
      <c r="DX42" s="773"/>
      <c r="DY42" s="773"/>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2"/>
      <c r="BT43" s="773"/>
      <c r="BU43" s="773"/>
      <c r="BV43" s="773"/>
      <c r="BW43" s="773"/>
      <c r="BX43" s="773"/>
      <c r="BY43" s="773"/>
      <c r="BZ43" s="773"/>
      <c r="CA43" s="773"/>
      <c r="CB43" s="773"/>
      <c r="CC43" s="773"/>
      <c r="CD43" s="773"/>
      <c r="CE43" s="773"/>
      <c r="CF43" s="773"/>
      <c r="CG43" s="774"/>
      <c r="CH43" s="775"/>
      <c r="CI43" s="776"/>
      <c r="CJ43" s="776"/>
      <c r="CK43" s="776"/>
      <c r="CL43" s="777"/>
      <c r="CM43" s="775"/>
      <c r="CN43" s="776"/>
      <c r="CO43" s="776"/>
      <c r="CP43" s="776"/>
      <c r="CQ43" s="777"/>
      <c r="CR43" s="775"/>
      <c r="CS43" s="776"/>
      <c r="CT43" s="776"/>
      <c r="CU43" s="776"/>
      <c r="CV43" s="777"/>
      <c r="CW43" s="775"/>
      <c r="CX43" s="776"/>
      <c r="CY43" s="776"/>
      <c r="CZ43" s="776"/>
      <c r="DA43" s="777"/>
      <c r="DB43" s="775"/>
      <c r="DC43" s="776"/>
      <c r="DD43" s="776"/>
      <c r="DE43" s="776"/>
      <c r="DF43" s="777"/>
      <c r="DG43" s="775"/>
      <c r="DH43" s="776"/>
      <c r="DI43" s="776"/>
      <c r="DJ43" s="776"/>
      <c r="DK43" s="777"/>
      <c r="DL43" s="775"/>
      <c r="DM43" s="776"/>
      <c r="DN43" s="776"/>
      <c r="DO43" s="776"/>
      <c r="DP43" s="777"/>
      <c r="DQ43" s="775"/>
      <c r="DR43" s="776"/>
      <c r="DS43" s="776"/>
      <c r="DT43" s="776"/>
      <c r="DU43" s="777"/>
      <c r="DV43" s="772"/>
      <c r="DW43" s="773"/>
      <c r="DX43" s="773"/>
      <c r="DY43" s="773"/>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2"/>
      <c r="BT44" s="773"/>
      <c r="BU44" s="773"/>
      <c r="BV44" s="773"/>
      <c r="BW44" s="773"/>
      <c r="BX44" s="773"/>
      <c r="BY44" s="773"/>
      <c r="BZ44" s="773"/>
      <c r="CA44" s="773"/>
      <c r="CB44" s="773"/>
      <c r="CC44" s="773"/>
      <c r="CD44" s="773"/>
      <c r="CE44" s="773"/>
      <c r="CF44" s="773"/>
      <c r="CG44" s="774"/>
      <c r="CH44" s="775"/>
      <c r="CI44" s="776"/>
      <c r="CJ44" s="776"/>
      <c r="CK44" s="776"/>
      <c r="CL44" s="777"/>
      <c r="CM44" s="775"/>
      <c r="CN44" s="776"/>
      <c r="CO44" s="776"/>
      <c r="CP44" s="776"/>
      <c r="CQ44" s="777"/>
      <c r="CR44" s="775"/>
      <c r="CS44" s="776"/>
      <c r="CT44" s="776"/>
      <c r="CU44" s="776"/>
      <c r="CV44" s="777"/>
      <c r="CW44" s="775"/>
      <c r="CX44" s="776"/>
      <c r="CY44" s="776"/>
      <c r="CZ44" s="776"/>
      <c r="DA44" s="777"/>
      <c r="DB44" s="775"/>
      <c r="DC44" s="776"/>
      <c r="DD44" s="776"/>
      <c r="DE44" s="776"/>
      <c r="DF44" s="777"/>
      <c r="DG44" s="775"/>
      <c r="DH44" s="776"/>
      <c r="DI44" s="776"/>
      <c r="DJ44" s="776"/>
      <c r="DK44" s="777"/>
      <c r="DL44" s="775"/>
      <c r="DM44" s="776"/>
      <c r="DN44" s="776"/>
      <c r="DO44" s="776"/>
      <c r="DP44" s="777"/>
      <c r="DQ44" s="775"/>
      <c r="DR44" s="776"/>
      <c r="DS44" s="776"/>
      <c r="DT44" s="776"/>
      <c r="DU44" s="777"/>
      <c r="DV44" s="772"/>
      <c r="DW44" s="773"/>
      <c r="DX44" s="773"/>
      <c r="DY44" s="773"/>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2"/>
      <c r="BT45" s="773"/>
      <c r="BU45" s="773"/>
      <c r="BV45" s="773"/>
      <c r="BW45" s="773"/>
      <c r="BX45" s="773"/>
      <c r="BY45" s="773"/>
      <c r="BZ45" s="773"/>
      <c r="CA45" s="773"/>
      <c r="CB45" s="773"/>
      <c r="CC45" s="773"/>
      <c r="CD45" s="773"/>
      <c r="CE45" s="773"/>
      <c r="CF45" s="773"/>
      <c r="CG45" s="774"/>
      <c r="CH45" s="775"/>
      <c r="CI45" s="776"/>
      <c r="CJ45" s="776"/>
      <c r="CK45" s="776"/>
      <c r="CL45" s="777"/>
      <c r="CM45" s="775"/>
      <c r="CN45" s="776"/>
      <c r="CO45" s="776"/>
      <c r="CP45" s="776"/>
      <c r="CQ45" s="777"/>
      <c r="CR45" s="775"/>
      <c r="CS45" s="776"/>
      <c r="CT45" s="776"/>
      <c r="CU45" s="776"/>
      <c r="CV45" s="777"/>
      <c r="CW45" s="775"/>
      <c r="CX45" s="776"/>
      <c r="CY45" s="776"/>
      <c r="CZ45" s="776"/>
      <c r="DA45" s="777"/>
      <c r="DB45" s="775"/>
      <c r="DC45" s="776"/>
      <c r="DD45" s="776"/>
      <c r="DE45" s="776"/>
      <c r="DF45" s="777"/>
      <c r="DG45" s="775"/>
      <c r="DH45" s="776"/>
      <c r="DI45" s="776"/>
      <c r="DJ45" s="776"/>
      <c r="DK45" s="777"/>
      <c r="DL45" s="775"/>
      <c r="DM45" s="776"/>
      <c r="DN45" s="776"/>
      <c r="DO45" s="776"/>
      <c r="DP45" s="777"/>
      <c r="DQ45" s="775"/>
      <c r="DR45" s="776"/>
      <c r="DS45" s="776"/>
      <c r="DT45" s="776"/>
      <c r="DU45" s="777"/>
      <c r="DV45" s="772"/>
      <c r="DW45" s="773"/>
      <c r="DX45" s="773"/>
      <c r="DY45" s="773"/>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2"/>
      <c r="BT46" s="773"/>
      <c r="BU46" s="773"/>
      <c r="BV46" s="773"/>
      <c r="BW46" s="773"/>
      <c r="BX46" s="773"/>
      <c r="BY46" s="773"/>
      <c r="BZ46" s="773"/>
      <c r="CA46" s="773"/>
      <c r="CB46" s="773"/>
      <c r="CC46" s="773"/>
      <c r="CD46" s="773"/>
      <c r="CE46" s="773"/>
      <c r="CF46" s="773"/>
      <c r="CG46" s="774"/>
      <c r="CH46" s="775"/>
      <c r="CI46" s="776"/>
      <c r="CJ46" s="776"/>
      <c r="CK46" s="776"/>
      <c r="CL46" s="777"/>
      <c r="CM46" s="775"/>
      <c r="CN46" s="776"/>
      <c r="CO46" s="776"/>
      <c r="CP46" s="776"/>
      <c r="CQ46" s="777"/>
      <c r="CR46" s="775"/>
      <c r="CS46" s="776"/>
      <c r="CT46" s="776"/>
      <c r="CU46" s="776"/>
      <c r="CV46" s="777"/>
      <c r="CW46" s="775"/>
      <c r="CX46" s="776"/>
      <c r="CY46" s="776"/>
      <c r="CZ46" s="776"/>
      <c r="DA46" s="777"/>
      <c r="DB46" s="775"/>
      <c r="DC46" s="776"/>
      <c r="DD46" s="776"/>
      <c r="DE46" s="776"/>
      <c r="DF46" s="777"/>
      <c r="DG46" s="775"/>
      <c r="DH46" s="776"/>
      <c r="DI46" s="776"/>
      <c r="DJ46" s="776"/>
      <c r="DK46" s="777"/>
      <c r="DL46" s="775"/>
      <c r="DM46" s="776"/>
      <c r="DN46" s="776"/>
      <c r="DO46" s="776"/>
      <c r="DP46" s="777"/>
      <c r="DQ46" s="775"/>
      <c r="DR46" s="776"/>
      <c r="DS46" s="776"/>
      <c r="DT46" s="776"/>
      <c r="DU46" s="777"/>
      <c r="DV46" s="772"/>
      <c r="DW46" s="773"/>
      <c r="DX46" s="773"/>
      <c r="DY46" s="773"/>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2"/>
      <c r="BT47" s="773"/>
      <c r="BU47" s="773"/>
      <c r="BV47" s="773"/>
      <c r="BW47" s="773"/>
      <c r="BX47" s="773"/>
      <c r="BY47" s="773"/>
      <c r="BZ47" s="773"/>
      <c r="CA47" s="773"/>
      <c r="CB47" s="773"/>
      <c r="CC47" s="773"/>
      <c r="CD47" s="773"/>
      <c r="CE47" s="773"/>
      <c r="CF47" s="773"/>
      <c r="CG47" s="774"/>
      <c r="CH47" s="775"/>
      <c r="CI47" s="776"/>
      <c r="CJ47" s="776"/>
      <c r="CK47" s="776"/>
      <c r="CL47" s="777"/>
      <c r="CM47" s="775"/>
      <c r="CN47" s="776"/>
      <c r="CO47" s="776"/>
      <c r="CP47" s="776"/>
      <c r="CQ47" s="777"/>
      <c r="CR47" s="775"/>
      <c r="CS47" s="776"/>
      <c r="CT47" s="776"/>
      <c r="CU47" s="776"/>
      <c r="CV47" s="777"/>
      <c r="CW47" s="775"/>
      <c r="CX47" s="776"/>
      <c r="CY47" s="776"/>
      <c r="CZ47" s="776"/>
      <c r="DA47" s="777"/>
      <c r="DB47" s="775"/>
      <c r="DC47" s="776"/>
      <c r="DD47" s="776"/>
      <c r="DE47" s="776"/>
      <c r="DF47" s="777"/>
      <c r="DG47" s="775"/>
      <c r="DH47" s="776"/>
      <c r="DI47" s="776"/>
      <c r="DJ47" s="776"/>
      <c r="DK47" s="777"/>
      <c r="DL47" s="775"/>
      <c r="DM47" s="776"/>
      <c r="DN47" s="776"/>
      <c r="DO47" s="776"/>
      <c r="DP47" s="777"/>
      <c r="DQ47" s="775"/>
      <c r="DR47" s="776"/>
      <c r="DS47" s="776"/>
      <c r="DT47" s="776"/>
      <c r="DU47" s="777"/>
      <c r="DV47" s="772"/>
      <c r="DW47" s="773"/>
      <c r="DX47" s="773"/>
      <c r="DY47" s="773"/>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2"/>
      <c r="BT48" s="773"/>
      <c r="BU48" s="773"/>
      <c r="BV48" s="773"/>
      <c r="BW48" s="773"/>
      <c r="BX48" s="773"/>
      <c r="BY48" s="773"/>
      <c r="BZ48" s="773"/>
      <c r="CA48" s="773"/>
      <c r="CB48" s="773"/>
      <c r="CC48" s="773"/>
      <c r="CD48" s="773"/>
      <c r="CE48" s="773"/>
      <c r="CF48" s="773"/>
      <c r="CG48" s="774"/>
      <c r="CH48" s="775"/>
      <c r="CI48" s="776"/>
      <c r="CJ48" s="776"/>
      <c r="CK48" s="776"/>
      <c r="CL48" s="777"/>
      <c r="CM48" s="775"/>
      <c r="CN48" s="776"/>
      <c r="CO48" s="776"/>
      <c r="CP48" s="776"/>
      <c r="CQ48" s="777"/>
      <c r="CR48" s="775"/>
      <c r="CS48" s="776"/>
      <c r="CT48" s="776"/>
      <c r="CU48" s="776"/>
      <c r="CV48" s="777"/>
      <c r="CW48" s="775"/>
      <c r="CX48" s="776"/>
      <c r="CY48" s="776"/>
      <c r="CZ48" s="776"/>
      <c r="DA48" s="777"/>
      <c r="DB48" s="775"/>
      <c r="DC48" s="776"/>
      <c r="DD48" s="776"/>
      <c r="DE48" s="776"/>
      <c r="DF48" s="777"/>
      <c r="DG48" s="775"/>
      <c r="DH48" s="776"/>
      <c r="DI48" s="776"/>
      <c r="DJ48" s="776"/>
      <c r="DK48" s="777"/>
      <c r="DL48" s="775"/>
      <c r="DM48" s="776"/>
      <c r="DN48" s="776"/>
      <c r="DO48" s="776"/>
      <c r="DP48" s="777"/>
      <c r="DQ48" s="775"/>
      <c r="DR48" s="776"/>
      <c r="DS48" s="776"/>
      <c r="DT48" s="776"/>
      <c r="DU48" s="777"/>
      <c r="DV48" s="772"/>
      <c r="DW48" s="773"/>
      <c r="DX48" s="773"/>
      <c r="DY48" s="773"/>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2"/>
      <c r="BT49" s="773"/>
      <c r="BU49" s="773"/>
      <c r="BV49" s="773"/>
      <c r="BW49" s="773"/>
      <c r="BX49" s="773"/>
      <c r="BY49" s="773"/>
      <c r="BZ49" s="773"/>
      <c r="CA49" s="773"/>
      <c r="CB49" s="773"/>
      <c r="CC49" s="773"/>
      <c r="CD49" s="773"/>
      <c r="CE49" s="773"/>
      <c r="CF49" s="773"/>
      <c r="CG49" s="774"/>
      <c r="CH49" s="775"/>
      <c r="CI49" s="776"/>
      <c r="CJ49" s="776"/>
      <c r="CK49" s="776"/>
      <c r="CL49" s="777"/>
      <c r="CM49" s="775"/>
      <c r="CN49" s="776"/>
      <c r="CO49" s="776"/>
      <c r="CP49" s="776"/>
      <c r="CQ49" s="777"/>
      <c r="CR49" s="775"/>
      <c r="CS49" s="776"/>
      <c r="CT49" s="776"/>
      <c r="CU49" s="776"/>
      <c r="CV49" s="777"/>
      <c r="CW49" s="775"/>
      <c r="CX49" s="776"/>
      <c r="CY49" s="776"/>
      <c r="CZ49" s="776"/>
      <c r="DA49" s="777"/>
      <c r="DB49" s="775"/>
      <c r="DC49" s="776"/>
      <c r="DD49" s="776"/>
      <c r="DE49" s="776"/>
      <c r="DF49" s="777"/>
      <c r="DG49" s="775"/>
      <c r="DH49" s="776"/>
      <c r="DI49" s="776"/>
      <c r="DJ49" s="776"/>
      <c r="DK49" s="777"/>
      <c r="DL49" s="775"/>
      <c r="DM49" s="776"/>
      <c r="DN49" s="776"/>
      <c r="DO49" s="776"/>
      <c r="DP49" s="777"/>
      <c r="DQ49" s="775"/>
      <c r="DR49" s="776"/>
      <c r="DS49" s="776"/>
      <c r="DT49" s="776"/>
      <c r="DU49" s="777"/>
      <c r="DV49" s="772"/>
      <c r="DW49" s="773"/>
      <c r="DX49" s="773"/>
      <c r="DY49" s="773"/>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2"/>
      <c r="BT50" s="773"/>
      <c r="BU50" s="773"/>
      <c r="BV50" s="773"/>
      <c r="BW50" s="773"/>
      <c r="BX50" s="773"/>
      <c r="BY50" s="773"/>
      <c r="BZ50" s="773"/>
      <c r="CA50" s="773"/>
      <c r="CB50" s="773"/>
      <c r="CC50" s="773"/>
      <c r="CD50" s="773"/>
      <c r="CE50" s="773"/>
      <c r="CF50" s="773"/>
      <c r="CG50" s="774"/>
      <c r="CH50" s="775"/>
      <c r="CI50" s="776"/>
      <c r="CJ50" s="776"/>
      <c r="CK50" s="776"/>
      <c r="CL50" s="777"/>
      <c r="CM50" s="775"/>
      <c r="CN50" s="776"/>
      <c r="CO50" s="776"/>
      <c r="CP50" s="776"/>
      <c r="CQ50" s="777"/>
      <c r="CR50" s="775"/>
      <c r="CS50" s="776"/>
      <c r="CT50" s="776"/>
      <c r="CU50" s="776"/>
      <c r="CV50" s="777"/>
      <c r="CW50" s="775"/>
      <c r="CX50" s="776"/>
      <c r="CY50" s="776"/>
      <c r="CZ50" s="776"/>
      <c r="DA50" s="777"/>
      <c r="DB50" s="775"/>
      <c r="DC50" s="776"/>
      <c r="DD50" s="776"/>
      <c r="DE50" s="776"/>
      <c r="DF50" s="777"/>
      <c r="DG50" s="775"/>
      <c r="DH50" s="776"/>
      <c r="DI50" s="776"/>
      <c r="DJ50" s="776"/>
      <c r="DK50" s="777"/>
      <c r="DL50" s="775"/>
      <c r="DM50" s="776"/>
      <c r="DN50" s="776"/>
      <c r="DO50" s="776"/>
      <c r="DP50" s="777"/>
      <c r="DQ50" s="775"/>
      <c r="DR50" s="776"/>
      <c r="DS50" s="776"/>
      <c r="DT50" s="776"/>
      <c r="DU50" s="777"/>
      <c r="DV50" s="772"/>
      <c r="DW50" s="773"/>
      <c r="DX50" s="773"/>
      <c r="DY50" s="773"/>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2"/>
      <c r="BT51" s="773"/>
      <c r="BU51" s="773"/>
      <c r="BV51" s="773"/>
      <c r="BW51" s="773"/>
      <c r="BX51" s="773"/>
      <c r="BY51" s="773"/>
      <c r="BZ51" s="773"/>
      <c r="CA51" s="773"/>
      <c r="CB51" s="773"/>
      <c r="CC51" s="773"/>
      <c r="CD51" s="773"/>
      <c r="CE51" s="773"/>
      <c r="CF51" s="773"/>
      <c r="CG51" s="774"/>
      <c r="CH51" s="775"/>
      <c r="CI51" s="776"/>
      <c r="CJ51" s="776"/>
      <c r="CK51" s="776"/>
      <c r="CL51" s="777"/>
      <c r="CM51" s="775"/>
      <c r="CN51" s="776"/>
      <c r="CO51" s="776"/>
      <c r="CP51" s="776"/>
      <c r="CQ51" s="777"/>
      <c r="CR51" s="775"/>
      <c r="CS51" s="776"/>
      <c r="CT51" s="776"/>
      <c r="CU51" s="776"/>
      <c r="CV51" s="777"/>
      <c r="CW51" s="775"/>
      <c r="CX51" s="776"/>
      <c r="CY51" s="776"/>
      <c r="CZ51" s="776"/>
      <c r="DA51" s="777"/>
      <c r="DB51" s="775"/>
      <c r="DC51" s="776"/>
      <c r="DD51" s="776"/>
      <c r="DE51" s="776"/>
      <c r="DF51" s="777"/>
      <c r="DG51" s="775"/>
      <c r="DH51" s="776"/>
      <c r="DI51" s="776"/>
      <c r="DJ51" s="776"/>
      <c r="DK51" s="777"/>
      <c r="DL51" s="775"/>
      <c r="DM51" s="776"/>
      <c r="DN51" s="776"/>
      <c r="DO51" s="776"/>
      <c r="DP51" s="777"/>
      <c r="DQ51" s="775"/>
      <c r="DR51" s="776"/>
      <c r="DS51" s="776"/>
      <c r="DT51" s="776"/>
      <c r="DU51" s="777"/>
      <c r="DV51" s="772"/>
      <c r="DW51" s="773"/>
      <c r="DX51" s="773"/>
      <c r="DY51" s="773"/>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2"/>
      <c r="BT52" s="773"/>
      <c r="BU52" s="773"/>
      <c r="BV52" s="773"/>
      <c r="BW52" s="773"/>
      <c r="BX52" s="773"/>
      <c r="BY52" s="773"/>
      <c r="BZ52" s="773"/>
      <c r="CA52" s="773"/>
      <c r="CB52" s="773"/>
      <c r="CC52" s="773"/>
      <c r="CD52" s="773"/>
      <c r="CE52" s="773"/>
      <c r="CF52" s="773"/>
      <c r="CG52" s="774"/>
      <c r="CH52" s="775"/>
      <c r="CI52" s="776"/>
      <c r="CJ52" s="776"/>
      <c r="CK52" s="776"/>
      <c r="CL52" s="777"/>
      <c r="CM52" s="775"/>
      <c r="CN52" s="776"/>
      <c r="CO52" s="776"/>
      <c r="CP52" s="776"/>
      <c r="CQ52" s="777"/>
      <c r="CR52" s="775"/>
      <c r="CS52" s="776"/>
      <c r="CT52" s="776"/>
      <c r="CU52" s="776"/>
      <c r="CV52" s="777"/>
      <c r="CW52" s="775"/>
      <c r="CX52" s="776"/>
      <c r="CY52" s="776"/>
      <c r="CZ52" s="776"/>
      <c r="DA52" s="777"/>
      <c r="DB52" s="775"/>
      <c r="DC52" s="776"/>
      <c r="DD52" s="776"/>
      <c r="DE52" s="776"/>
      <c r="DF52" s="777"/>
      <c r="DG52" s="775"/>
      <c r="DH52" s="776"/>
      <c r="DI52" s="776"/>
      <c r="DJ52" s="776"/>
      <c r="DK52" s="777"/>
      <c r="DL52" s="775"/>
      <c r="DM52" s="776"/>
      <c r="DN52" s="776"/>
      <c r="DO52" s="776"/>
      <c r="DP52" s="777"/>
      <c r="DQ52" s="775"/>
      <c r="DR52" s="776"/>
      <c r="DS52" s="776"/>
      <c r="DT52" s="776"/>
      <c r="DU52" s="777"/>
      <c r="DV52" s="772"/>
      <c r="DW52" s="773"/>
      <c r="DX52" s="773"/>
      <c r="DY52" s="773"/>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2"/>
      <c r="BT53" s="773"/>
      <c r="BU53" s="773"/>
      <c r="BV53" s="773"/>
      <c r="BW53" s="773"/>
      <c r="BX53" s="773"/>
      <c r="BY53" s="773"/>
      <c r="BZ53" s="773"/>
      <c r="CA53" s="773"/>
      <c r="CB53" s="773"/>
      <c r="CC53" s="773"/>
      <c r="CD53" s="773"/>
      <c r="CE53" s="773"/>
      <c r="CF53" s="773"/>
      <c r="CG53" s="774"/>
      <c r="CH53" s="775"/>
      <c r="CI53" s="776"/>
      <c r="CJ53" s="776"/>
      <c r="CK53" s="776"/>
      <c r="CL53" s="777"/>
      <c r="CM53" s="775"/>
      <c r="CN53" s="776"/>
      <c r="CO53" s="776"/>
      <c r="CP53" s="776"/>
      <c r="CQ53" s="777"/>
      <c r="CR53" s="775"/>
      <c r="CS53" s="776"/>
      <c r="CT53" s="776"/>
      <c r="CU53" s="776"/>
      <c r="CV53" s="777"/>
      <c r="CW53" s="775"/>
      <c r="CX53" s="776"/>
      <c r="CY53" s="776"/>
      <c r="CZ53" s="776"/>
      <c r="DA53" s="777"/>
      <c r="DB53" s="775"/>
      <c r="DC53" s="776"/>
      <c r="DD53" s="776"/>
      <c r="DE53" s="776"/>
      <c r="DF53" s="777"/>
      <c r="DG53" s="775"/>
      <c r="DH53" s="776"/>
      <c r="DI53" s="776"/>
      <c r="DJ53" s="776"/>
      <c r="DK53" s="777"/>
      <c r="DL53" s="775"/>
      <c r="DM53" s="776"/>
      <c r="DN53" s="776"/>
      <c r="DO53" s="776"/>
      <c r="DP53" s="777"/>
      <c r="DQ53" s="775"/>
      <c r="DR53" s="776"/>
      <c r="DS53" s="776"/>
      <c r="DT53" s="776"/>
      <c r="DU53" s="777"/>
      <c r="DV53" s="772"/>
      <c r="DW53" s="773"/>
      <c r="DX53" s="773"/>
      <c r="DY53" s="773"/>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2"/>
      <c r="BT54" s="773"/>
      <c r="BU54" s="773"/>
      <c r="BV54" s="773"/>
      <c r="BW54" s="773"/>
      <c r="BX54" s="773"/>
      <c r="BY54" s="773"/>
      <c r="BZ54" s="773"/>
      <c r="CA54" s="773"/>
      <c r="CB54" s="773"/>
      <c r="CC54" s="773"/>
      <c r="CD54" s="773"/>
      <c r="CE54" s="773"/>
      <c r="CF54" s="773"/>
      <c r="CG54" s="774"/>
      <c r="CH54" s="775"/>
      <c r="CI54" s="776"/>
      <c r="CJ54" s="776"/>
      <c r="CK54" s="776"/>
      <c r="CL54" s="777"/>
      <c r="CM54" s="775"/>
      <c r="CN54" s="776"/>
      <c r="CO54" s="776"/>
      <c r="CP54" s="776"/>
      <c r="CQ54" s="777"/>
      <c r="CR54" s="775"/>
      <c r="CS54" s="776"/>
      <c r="CT54" s="776"/>
      <c r="CU54" s="776"/>
      <c r="CV54" s="777"/>
      <c r="CW54" s="775"/>
      <c r="CX54" s="776"/>
      <c r="CY54" s="776"/>
      <c r="CZ54" s="776"/>
      <c r="DA54" s="777"/>
      <c r="DB54" s="775"/>
      <c r="DC54" s="776"/>
      <c r="DD54" s="776"/>
      <c r="DE54" s="776"/>
      <c r="DF54" s="777"/>
      <c r="DG54" s="775"/>
      <c r="DH54" s="776"/>
      <c r="DI54" s="776"/>
      <c r="DJ54" s="776"/>
      <c r="DK54" s="777"/>
      <c r="DL54" s="775"/>
      <c r="DM54" s="776"/>
      <c r="DN54" s="776"/>
      <c r="DO54" s="776"/>
      <c r="DP54" s="777"/>
      <c r="DQ54" s="775"/>
      <c r="DR54" s="776"/>
      <c r="DS54" s="776"/>
      <c r="DT54" s="776"/>
      <c r="DU54" s="777"/>
      <c r="DV54" s="772"/>
      <c r="DW54" s="773"/>
      <c r="DX54" s="773"/>
      <c r="DY54" s="773"/>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2"/>
      <c r="BT55" s="773"/>
      <c r="BU55" s="773"/>
      <c r="BV55" s="773"/>
      <c r="BW55" s="773"/>
      <c r="BX55" s="773"/>
      <c r="BY55" s="773"/>
      <c r="BZ55" s="773"/>
      <c r="CA55" s="773"/>
      <c r="CB55" s="773"/>
      <c r="CC55" s="773"/>
      <c r="CD55" s="773"/>
      <c r="CE55" s="773"/>
      <c r="CF55" s="773"/>
      <c r="CG55" s="774"/>
      <c r="CH55" s="775"/>
      <c r="CI55" s="776"/>
      <c r="CJ55" s="776"/>
      <c r="CK55" s="776"/>
      <c r="CL55" s="777"/>
      <c r="CM55" s="775"/>
      <c r="CN55" s="776"/>
      <c r="CO55" s="776"/>
      <c r="CP55" s="776"/>
      <c r="CQ55" s="777"/>
      <c r="CR55" s="775"/>
      <c r="CS55" s="776"/>
      <c r="CT55" s="776"/>
      <c r="CU55" s="776"/>
      <c r="CV55" s="777"/>
      <c r="CW55" s="775"/>
      <c r="CX55" s="776"/>
      <c r="CY55" s="776"/>
      <c r="CZ55" s="776"/>
      <c r="DA55" s="777"/>
      <c r="DB55" s="775"/>
      <c r="DC55" s="776"/>
      <c r="DD55" s="776"/>
      <c r="DE55" s="776"/>
      <c r="DF55" s="777"/>
      <c r="DG55" s="775"/>
      <c r="DH55" s="776"/>
      <c r="DI55" s="776"/>
      <c r="DJ55" s="776"/>
      <c r="DK55" s="777"/>
      <c r="DL55" s="775"/>
      <c r="DM55" s="776"/>
      <c r="DN55" s="776"/>
      <c r="DO55" s="776"/>
      <c r="DP55" s="777"/>
      <c r="DQ55" s="775"/>
      <c r="DR55" s="776"/>
      <c r="DS55" s="776"/>
      <c r="DT55" s="776"/>
      <c r="DU55" s="777"/>
      <c r="DV55" s="772"/>
      <c r="DW55" s="773"/>
      <c r="DX55" s="773"/>
      <c r="DY55" s="773"/>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2"/>
      <c r="BT56" s="773"/>
      <c r="BU56" s="773"/>
      <c r="BV56" s="773"/>
      <c r="BW56" s="773"/>
      <c r="BX56" s="773"/>
      <c r="BY56" s="773"/>
      <c r="BZ56" s="773"/>
      <c r="CA56" s="773"/>
      <c r="CB56" s="773"/>
      <c r="CC56" s="773"/>
      <c r="CD56" s="773"/>
      <c r="CE56" s="773"/>
      <c r="CF56" s="773"/>
      <c r="CG56" s="774"/>
      <c r="CH56" s="775"/>
      <c r="CI56" s="776"/>
      <c r="CJ56" s="776"/>
      <c r="CK56" s="776"/>
      <c r="CL56" s="777"/>
      <c r="CM56" s="775"/>
      <c r="CN56" s="776"/>
      <c r="CO56" s="776"/>
      <c r="CP56" s="776"/>
      <c r="CQ56" s="777"/>
      <c r="CR56" s="775"/>
      <c r="CS56" s="776"/>
      <c r="CT56" s="776"/>
      <c r="CU56" s="776"/>
      <c r="CV56" s="777"/>
      <c r="CW56" s="775"/>
      <c r="CX56" s="776"/>
      <c r="CY56" s="776"/>
      <c r="CZ56" s="776"/>
      <c r="DA56" s="777"/>
      <c r="DB56" s="775"/>
      <c r="DC56" s="776"/>
      <c r="DD56" s="776"/>
      <c r="DE56" s="776"/>
      <c r="DF56" s="777"/>
      <c r="DG56" s="775"/>
      <c r="DH56" s="776"/>
      <c r="DI56" s="776"/>
      <c r="DJ56" s="776"/>
      <c r="DK56" s="777"/>
      <c r="DL56" s="775"/>
      <c r="DM56" s="776"/>
      <c r="DN56" s="776"/>
      <c r="DO56" s="776"/>
      <c r="DP56" s="777"/>
      <c r="DQ56" s="775"/>
      <c r="DR56" s="776"/>
      <c r="DS56" s="776"/>
      <c r="DT56" s="776"/>
      <c r="DU56" s="777"/>
      <c r="DV56" s="772"/>
      <c r="DW56" s="773"/>
      <c r="DX56" s="773"/>
      <c r="DY56" s="773"/>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2"/>
      <c r="BT57" s="773"/>
      <c r="BU57" s="773"/>
      <c r="BV57" s="773"/>
      <c r="BW57" s="773"/>
      <c r="BX57" s="773"/>
      <c r="BY57" s="773"/>
      <c r="BZ57" s="773"/>
      <c r="CA57" s="773"/>
      <c r="CB57" s="773"/>
      <c r="CC57" s="773"/>
      <c r="CD57" s="773"/>
      <c r="CE57" s="773"/>
      <c r="CF57" s="773"/>
      <c r="CG57" s="774"/>
      <c r="CH57" s="775"/>
      <c r="CI57" s="776"/>
      <c r="CJ57" s="776"/>
      <c r="CK57" s="776"/>
      <c r="CL57" s="777"/>
      <c r="CM57" s="775"/>
      <c r="CN57" s="776"/>
      <c r="CO57" s="776"/>
      <c r="CP57" s="776"/>
      <c r="CQ57" s="777"/>
      <c r="CR57" s="775"/>
      <c r="CS57" s="776"/>
      <c r="CT57" s="776"/>
      <c r="CU57" s="776"/>
      <c r="CV57" s="777"/>
      <c r="CW57" s="775"/>
      <c r="CX57" s="776"/>
      <c r="CY57" s="776"/>
      <c r="CZ57" s="776"/>
      <c r="DA57" s="777"/>
      <c r="DB57" s="775"/>
      <c r="DC57" s="776"/>
      <c r="DD57" s="776"/>
      <c r="DE57" s="776"/>
      <c r="DF57" s="777"/>
      <c r="DG57" s="775"/>
      <c r="DH57" s="776"/>
      <c r="DI57" s="776"/>
      <c r="DJ57" s="776"/>
      <c r="DK57" s="777"/>
      <c r="DL57" s="775"/>
      <c r="DM57" s="776"/>
      <c r="DN57" s="776"/>
      <c r="DO57" s="776"/>
      <c r="DP57" s="777"/>
      <c r="DQ57" s="775"/>
      <c r="DR57" s="776"/>
      <c r="DS57" s="776"/>
      <c r="DT57" s="776"/>
      <c r="DU57" s="777"/>
      <c r="DV57" s="772"/>
      <c r="DW57" s="773"/>
      <c r="DX57" s="773"/>
      <c r="DY57" s="773"/>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2"/>
      <c r="BT58" s="773"/>
      <c r="BU58" s="773"/>
      <c r="BV58" s="773"/>
      <c r="BW58" s="773"/>
      <c r="BX58" s="773"/>
      <c r="BY58" s="773"/>
      <c r="BZ58" s="773"/>
      <c r="CA58" s="773"/>
      <c r="CB58" s="773"/>
      <c r="CC58" s="773"/>
      <c r="CD58" s="773"/>
      <c r="CE58" s="773"/>
      <c r="CF58" s="773"/>
      <c r="CG58" s="774"/>
      <c r="CH58" s="775"/>
      <c r="CI58" s="776"/>
      <c r="CJ58" s="776"/>
      <c r="CK58" s="776"/>
      <c r="CL58" s="777"/>
      <c r="CM58" s="775"/>
      <c r="CN58" s="776"/>
      <c r="CO58" s="776"/>
      <c r="CP58" s="776"/>
      <c r="CQ58" s="777"/>
      <c r="CR58" s="775"/>
      <c r="CS58" s="776"/>
      <c r="CT58" s="776"/>
      <c r="CU58" s="776"/>
      <c r="CV58" s="777"/>
      <c r="CW58" s="775"/>
      <c r="CX58" s="776"/>
      <c r="CY58" s="776"/>
      <c r="CZ58" s="776"/>
      <c r="DA58" s="777"/>
      <c r="DB58" s="775"/>
      <c r="DC58" s="776"/>
      <c r="DD58" s="776"/>
      <c r="DE58" s="776"/>
      <c r="DF58" s="777"/>
      <c r="DG58" s="775"/>
      <c r="DH58" s="776"/>
      <c r="DI58" s="776"/>
      <c r="DJ58" s="776"/>
      <c r="DK58" s="777"/>
      <c r="DL58" s="775"/>
      <c r="DM58" s="776"/>
      <c r="DN58" s="776"/>
      <c r="DO58" s="776"/>
      <c r="DP58" s="777"/>
      <c r="DQ58" s="775"/>
      <c r="DR58" s="776"/>
      <c r="DS58" s="776"/>
      <c r="DT58" s="776"/>
      <c r="DU58" s="777"/>
      <c r="DV58" s="772"/>
      <c r="DW58" s="773"/>
      <c r="DX58" s="773"/>
      <c r="DY58" s="773"/>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2"/>
      <c r="BT59" s="773"/>
      <c r="BU59" s="773"/>
      <c r="BV59" s="773"/>
      <c r="BW59" s="773"/>
      <c r="BX59" s="773"/>
      <c r="BY59" s="773"/>
      <c r="BZ59" s="773"/>
      <c r="CA59" s="773"/>
      <c r="CB59" s="773"/>
      <c r="CC59" s="773"/>
      <c r="CD59" s="773"/>
      <c r="CE59" s="773"/>
      <c r="CF59" s="773"/>
      <c r="CG59" s="774"/>
      <c r="CH59" s="775"/>
      <c r="CI59" s="776"/>
      <c r="CJ59" s="776"/>
      <c r="CK59" s="776"/>
      <c r="CL59" s="777"/>
      <c r="CM59" s="775"/>
      <c r="CN59" s="776"/>
      <c r="CO59" s="776"/>
      <c r="CP59" s="776"/>
      <c r="CQ59" s="777"/>
      <c r="CR59" s="775"/>
      <c r="CS59" s="776"/>
      <c r="CT59" s="776"/>
      <c r="CU59" s="776"/>
      <c r="CV59" s="777"/>
      <c r="CW59" s="775"/>
      <c r="CX59" s="776"/>
      <c r="CY59" s="776"/>
      <c r="CZ59" s="776"/>
      <c r="DA59" s="777"/>
      <c r="DB59" s="775"/>
      <c r="DC59" s="776"/>
      <c r="DD59" s="776"/>
      <c r="DE59" s="776"/>
      <c r="DF59" s="777"/>
      <c r="DG59" s="775"/>
      <c r="DH59" s="776"/>
      <c r="DI59" s="776"/>
      <c r="DJ59" s="776"/>
      <c r="DK59" s="777"/>
      <c r="DL59" s="775"/>
      <c r="DM59" s="776"/>
      <c r="DN59" s="776"/>
      <c r="DO59" s="776"/>
      <c r="DP59" s="777"/>
      <c r="DQ59" s="775"/>
      <c r="DR59" s="776"/>
      <c r="DS59" s="776"/>
      <c r="DT59" s="776"/>
      <c r="DU59" s="777"/>
      <c r="DV59" s="772"/>
      <c r="DW59" s="773"/>
      <c r="DX59" s="773"/>
      <c r="DY59" s="773"/>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2"/>
      <c r="BT60" s="773"/>
      <c r="BU60" s="773"/>
      <c r="BV60" s="773"/>
      <c r="BW60" s="773"/>
      <c r="BX60" s="773"/>
      <c r="BY60" s="773"/>
      <c r="BZ60" s="773"/>
      <c r="CA60" s="773"/>
      <c r="CB60" s="773"/>
      <c r="CC60" s="773"/>
      <c r="CD60" s="773"/>
      <c r="CE60" s="773"/>
      <c r="CF60" s="773"/>
      <c r="CG60" s="774"/>
      <c r="CH60" s="775"/>
      <c r="CI60" s="776"/>
      <c r="CJ60" s="776"/>
      <c r="CK60" s="776"/>
      <c r="CL60" s="777"/>
      <c r="CM60" s="775"/>
      <c r="CN60" s="776"/>
      <c r="CO60" s="776"/>
      <c r="CP60" s="776"/>
      <c r="CQ60" s="777"/>
      <c r="CR60" s="775"/>
      <c r="CS60" s="776"/>
      <c r="CT60" s="776"/>
      <c r="CU60" s="776"/>
      <c r="CV60" s="777"/>
      <c r="CW60" s="775"/>
      <c r="CX60" s="776"/>
      <c r="CY60" s="776"/>
      <c r="CZ60" s="776"/>
      <c r="DA60" s="777"/>
      <c r="DB60" s="775"/>
      <c r="DC60" s="776"/>
      <c r="DD60" s="776"/>
      <c r="DE60" s="776"/>
      <c r="DF60" s="777"/>
      <c r="DG60" s="775"/>
      <c r="DH60" s="776"/>
      <c r="DI60" s="776"/>
      <c r="DJ60" s="776"/>
      <c r="DK60" s="777"/>
      <c r="DL60" s="775"/>
      <c r="DM60" s="776"/>
      <c r="DN60" s="776"/>
      <c r="DO60" s="776"/>
      <c r="DP60" s="777"/>
      <c r="DQ60" s="775"/>
      <c r="DR60" s="776"/>
      <c r="DS60" s="776"/>
      <c r="DT60" s="776"/>
      <c r="DU60" s="777"/>
      <c r="DV60" s="772"/>
      <c r="DW60" s="773"/>
      <c r="DX60" s="773"/>
      <c r="DY60" s="773"/>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2"/>
      <c r="BT61" s="773"/>
      <c r="BU61" s="773"/>
      <c r="BV61" s="773"/>
      <c r="BW61" s="773"/>
      <c r="BX61" s="773"/>
      <c r="BY61" s="773"/>
      <c r="BZ61" s="773"/>
      <c r="CA61" s="773"/>
      <c r="CB61" s="773"/>
      <c r="CC61" s="773"/>
      <c r="CD61" s="773"/>
      <c r="CE61" s="773"/>
      <c r="CF61" s="773"/>
      <c r="CG61" s="774"/>
      <c r="CH61" s="775"/>
      <c r="CI61" s="776"/>
      <c r="CJ61" s="776"/>
      <c r="CK61" s="776"/>
      <c r="CL61" s="777"/>
      <c r="CM61" s="775"/>
      <c r="CN61" s="776"/>
      <c r="CO61" s="776"/>
      <c r="CP61" s="776"/>
      <c r="CQ61" s="777"/>
      <c r="CR61" s="775"/>
      <c r="CS61" s="776"/>
      <c r="CT61" s="776"/>
      <c r="CU61" s="776"/>
      <c r="CV61" s="777"/>
      <c r="CW61" s="775"/>
      <c r="CX61" s="776"/>
      <c r="CY61" s="776"/>
      <c r="CZ61" s="776"/>
      <c r="DA61" s="777"/>
      <c r="DB61" s="775"/>
      <c r="DC61" s="776"/>
      <c r="DD61" s="776"/>
      <c r="DE61" s="776"/>
      <c r="DF61" s="777"/>
      <c r="DG61" s="775"/>
      <c r="DH61" s="776"/>
      <c r="DI61" s="776"/>
      <c r="DJ61" s="776"/>
      <c r="DK61" s="777"/>
      <c r="DL61" s="775"/>
      <c r="DM61" s="776"/>
      <c r="DN61" s="776"/>
      <c r="DO61" s="776"/>
      <c r="DP61" s="777"/>
      <c r="DQ61" s="775"/>
      <c r="DR61" s="776"/>
      <c r="DS61" s="776"/>
      <c r="DT61" s="776"/>
      <c r="DU61" s="777"/>
      <c r="DV61" s="772"/>
      <c r="DW61" s="773"/>
      <c r="DX61" s="773"/>
      <c r="DY61" s="773"/>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2"/>
      <c r="BT62" s="773"/>
      <c r="BU62" s="773"/>
      <c r="BV62" s="773"/>
      <c r="BW62" s="773"/>
      <c r="BX62" s="773"/>
      <c r="BY62" s="773"/>
      <c r="BZ62" s="773"/>
      <c r="CA62" s="773"/>
      <c r="CB62" s="773"/>
      <c r="CC62" s="773"/>
      <c r="CD62" s="773"/>
      <c r="CE62" s="773"/>
      <c r="CF62" s="773"/>
      <c r="CG62" s="774"/>
      <c r="CH62" s="775"/>
      <c r="CI62" s="776"/>
      <c r="CJ62" s="776"/>
      <c r="CK62" s="776"/>
      <c r="CL62" s="777"/>
      <c r="CM62" s="775"/>
      <c r="CN62" s="776"/>
      <c r="CO62" s="776"/>
      <c r="CP62" s="776"/>
      <c r="CQ62" s="777"/>
      <c r="CR62" s="775"/>
      <c r="CS62" s="776"/>
      <c r="CT62" s="776"/>
      <c r="CU62" s="776"/>
      <c r="CV62" s="777"/>
      <c r="CW62" s="775"/>
      <c r="CX62" s="776"/>
      <c r="CY62" s="776"/>
      <c r="CZ62" s="776"/>
      <c r="DA62" s="777"/>
      <c r="DB62" s="775"/>
      <c r="DC62" s="776"/>
      <c r="DD62" s="776"/>
      <c r="DE62" s="776"/>
      <c r="DF62" s="777"/>
      <c r="DG62" s="775"/>
      <c r="DH62" s="776"/>
      <c r="DI62" s="776"/>
      <c r="DJ62" s="776"/>
      <c r="DK62" s="777"/>
      <c r="DL62" s="775"/>
      <c r="DM62" s="776"/>
      <c r="DN62" s="776"/>
      <c r="DO62" s="776"/>
      <c r="DP62" s="777"/>
      <c r="DQ62" s="775"/>
      <c r="DR62" s="776"/>
      <c r="DS62" s="776"/>
      <c r="DT62" s="776"/>
      <c r="DU62" s="777"/>
      <c r="DV62" s="772"/>
      <c r="DW62" s="773"/>
      <c r="DX62" s="773"/>
      <c r="DY62" s="773"/>
      <c r="DZ62" s="779"/>
      <c r="EA62" s="230"/>
    </row>
    <row r="63" spans="1:131" ht="26.25" customHeight="1" thickBot="1" x14ac:dyDescent="0.2">
      <c r="A63" s="240" t="s">
        <v>377</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2207</v>
      </c>
      <c r="AG63" s="844"/>
      <c r="AH63" s="844"/>
      <c r="AI63" s="844"/>
      <c r="AJ63" s="845"/>
      <c r="AK63" s="846"/>
      <c r="AL63" s="841"/>
      <c r="AM63" s="841"/>
      <c r="AN63" s="841"/>
      <c r="AO63" s="841"/>
      <c r="AP63" s="844">
        <v>2251</v>
      </c>
      <c r="AQ63" s="844"/>
      <c r="AR63" s="844"/>
      <c r="AS63" s="844"/>
      <c r="AT63" s="844"/>
      <c r="AU63" s="844">
        <v>1349</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2"/>
      <c r="BT63" s="773"/>
      <c r="BU63" s="773"/>
      <c r="BV63" s="773"/>
      <c r="BW63" s="773"/>
      <c r="BX63" s="773"/>
      <c r="BY63" s="773"/>
      <c r="BZ63" s="773"/>
      <c r="CA63" s="773"/>
      <c r="CB63" s="773"/>
      <c r="CC63" s="773"/>
      <c r="CD63" s="773"/>
      <c r="CE63" s="773"/>
      <c r="CF63" s="773"/>
      <c r="CG63" s="774"/>
      <c r="CH63" s="775"/>
      <c r="CI63" s="776"/>
      <c r="CJ63" s="776"/>
      <c r="CK63" s="776"/>
      <c r="CL63" s="777"/>
      <c r="CM63" s="775"/>
      <c r="CN63" s="776"/>
      <c r="CO63" s="776"/>
      <c r="CP63" s="776"/>
      <c r="CQ63" s="777"/>
      <c r="CR63" s="775"/>
      <c r="CS63" s="776"/>
      <c r="CT63" s="776"/>
      <c r="CU63" s="776"/>
      <c r="CV63" s="777"/>
      <c r="CW63" s="775"/>
      <c r="CX63" s="776"/>
      <c r="CY63" s="776"/>
      <c r="CZ63" s="776"/>
      <c r="DA63" s="777"/>
      <c r="DB63" s="775"/>
      <c r="DC63" s="776"/>
      <c r="DD63" s="776"/>
      <c r="DE63" s="776"/>
      <c r="DF63" s="777"/>
      <c r="DG63" s="775"/>
      <c r="DH63" s="776"/>
      <c r="DI63" s="776"/>
      <c r="DJ63" s="776"/>
      <c r="DK63" s="777"/>
      <c r="DL63" s="775"/>
      <c r="DM63" s="776"/>
      <c r="DN63" s="776"/>
      <c r="DO63" s="776"/>
      <c r="DP63" s="777"/>
      <c r="DQ63" s="775"/>
      <c r="DR63" s="776"/>
      <c r="DS63" s="776"/>
      <c r="DT63" s="776"/>
      <c r="DU63" s="777"/>
      <c r="DV63" s="772"/>
      <c r="DW63" s="773"/>
      <c r="DX63" s="773"/>
      <c r="DY63" s="773"/>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2"/>
      <c r="BT64" s="773"/>
      <c r="BU64" s="773"/>
      <c r="BV64" s="773"/>
      <c r="BW64" s="773"/>
      <c r="BX64" s="773"/>
      <c r="BY64" s="773"/>
      <c r="BZ64" s="773"/>
      <c r="CA64" s="773"/>
      <c r="CB64" s="773"/>
      <c r="CC64" s="773"/>
      <c r="CD64" s="773"/>
      <c r="CE64" s="773"/>
      <c r="CF64" s="773"/>
      <c r="CG64" s="774"/>
      <c r="CH64" s="775"/>
      <c r="CI64" s="776"/>
      <c r="CJ64" s="776"/>
      <c r="CK64" s="776"/>
      <c r="CL64" s="777"/>
      <c r="CM64" s="775"/>
      <c r="CN64" s="776"/>
      <c r="CO64" s="776"/>
      <c r="CP64" s="776"/>
      <c r="CQ64" s="777"/>
      <c r="CR64" s="775"/>
      <c r="CS64" s="776"/>
      <c r="CT64" s="776"/>
      <c r="CU64" s="776"/>
      <c r="CV64" s="777"/>
      <c r="CW64" s="775"/>
      <c r="CX64" s="776"/>
      <c r="CY64" s="776"/>
      <c r="CZ64" s="776"/>
      <c r="DA64" s="777"/>
      <c r="DB64" s="775"/>
      <c r="DC64" s="776"/>
      <c r="DD64" s="776"/>
      <c r="DE64" s="776"/>
      <c r="DF64" s="777"/>
      <c r="DG64" s="775"/>
      <c r="DH64" s="776"/>
      <c r="DI64" s="776"/>
      <c r="DJ64" s="776"/>
      <c r="DK64" s="777"/>
      <c r="DL64" s="775"/>
      <c r="DM64" s="776"/>
      <c r="DN64" s="776"/>
      <c r="DO64" s="776"/>
      <c r="DP64" s="777"/>
      <c r="DQ64" s="775"/>
      <c r="DR64" s="776"/>
      <c r="DS64" s="776"/>
      <c r="DT64" s="776"/>
      <c r="DU64" s="777"/>
      <c r="DV64" s="772"/>
      <c r="DW64" s="773"/>
      <c r="DX64" s="773"/>
      <c r="DY64" s="773"/>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2"/>
      <c r="BT65" s="773"/>
      <c r="BU65" s="773"/>
      <c r="BV65" s="773"/>
      <c r="BW65" s="773"/>
      <c r="BX65" s="773"/>
      <c r="BY65" s="773"/>
      <c r="BZ65" s="773"/>
      <c r="CA65" s="773"/>
      <c r="CB65" s="773"/>
      <c r="CC65" s="773"/>
      <c r="CD65" s="773"/>
      <c r="CE65" s="773"/>
      <c r="CF65" s="773"/>
      <c r="CG65" s="774"/>
      <c r="CH65" s="775"/>
      <c r="CI65" s="776"/>
      <c r="CJ65" s="776"/>
      <c r="CK65" s="776"/>
      <c r="CL65" s="777"/>
      <c r="CM65" s="775"/>
      <c r="CN65" s="776"/>
      <c r="CO65" s="776"/>
      <c r="CP65" s="776"/>
      <c r="CQ65" s="777"/>
      <c r="CR65" s="775"/>
      <c r="CS65" s="776"/>
      <c r="CT65" s="776"/>
      <c r="CU65" s="776"/>
      <c r="CV65" s="777"/>
      <c r="CW65" s="775"/>
      <c r="CX65" s="776"/>
      <c r="CY65" s="776"/>
      <c r="CZ65" s="776"/>
      <c r="DA65" s="777"/>
      <c r="DB65" s="775"/>
      <c r="DC65" s="776"/>
      <c r="DD65" s="776"/>
      <c r="DE65" s="776"/>
      <c r="DF65" s="777"/>
      <c r="DG65" s="775"/>
      <c r="DH65" s="776"/>
      <c r="DI65" s="776"/>
      <c r="DJ65" s="776"/>
      <c r="DK65" s="777"/>
      <c r="DL65" s="775"/>
      <c r="DM65" s="776"/>
      <c r="DN65" s="776"/>
      <c r="DO65" s="776"/>
      <c r="DP65" s="777"/>
      <c r="DQ65" s="775"/>
      <c r="DR65" s="776"/>
      <c r="DS65" s="776"/>
      <c r="DT65" s="776"/>
      <c r="DU65" s="777"/>
      <c r="DV65" s="772"/>
      <c r="DW65" s="773"/>
      <c r="DX65" s="773"/>
      <c r="DY65" s="773"/>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543</v>
      </c>
      <c r="C68" s="870"/>
      <c r="D68" s="870"/>
      <c r="E68" s="870"/>
      <c r="F68" s="870"/>
      <c r="G68" s="870"/>
      <c r="H68" s="870"/>
      <c r="I68" s="870"/>
      <c r="J68" s="870"/>
      <c r="K68" s="870"/>
      <c r="L68" s="870"/>
      <c r="M68" s="870"/>
      <c r="N68" s="870"/>
      <c r="O68" s="870"/>
      <c r="P68" s="871"/>
      <c r="Q68" s="872">
        <v>1062</v>
      </c>
      <c r="R68" s="866"/>
      <c r="S68" s="866"/>
      <c r="T68" s="866"/>
      <c r="U68" s="866"/>
      <c r="V68" s="866">
        <v>1050</v>
      </c>
      <c r="W68" s="866"/>
      <c r="X68" s="866"/>
      <c r="Y68" s="866"/>
      <c r="Z68" s="866"/>
      <c r="AA68" s="866">
        <v>12</v>
      </c>
      <c r="AB68" s="866"/>
      <c r="AC68" s="866"/>
      <c r="AD68" s="866"/>
      <c r="AE68" s="866"/>
      <c r="AF68" s="866">
        <v>12</v>
      </c>
      <c r="AG68" s="866"/>
      <c r="AH68" s="866"/>
      <c r="AI68" s="866"/>
      <c r="AJ68" s="866"/>
      <c r="AK68" s="866" t="s">
        <v>542</v>
      </c>
      <c r="AL68" s="866"/>
      <c r="AM68" s="866"/>
      <c r="AN68" s="866"/>
      <c r="AO68" s="866"/>
      <c r="AP68" s="866">
        <v>489</v>
      </c>
      <c r="AQ68" s="866"/>
      <c r="AR68" s="866"/>
      <c r="AS68" s="866"/>
      <c r="AT68" s="866"/>
      <c r="AU68" s="866">
        <v>18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544</v>
      </c>
      <c r="C69" s="874"/>
      <c r="D69" s="874"/>
      <c r="E69" s="874"/>
      <c r="F69" s="874"/>
      <c r="G69" s="874"/>
      <c r="H69" s="874"/>
      <c r="I69" s="874"/>
      <c r="J69" s="874"/>
      <c r="K69" s="874"/>
      <c r="L69" s="874"/>
      <c r="M69" s="874"/>
      <c r="N69" s="874"/>
      <c r="O69" s="874"/>
      <c r="P69" s="875"/>
      <c r="Q69" s="876">
        <v>313</v>
      </c>
      <c r="R69" s="830"/>
      <c r="S69" s="830"/>
      <c r="T69" s="830"/>
      <c r="U69" s="830"/>
      <c r="V69" s="830">
        <v>294</v>
      </c>
      <c r="W69" s="830"/>
      <c r="X69" s="830"/>
      <c r="Y69" s="830"/>
      <c r="Z69" s="830"/>
      <c r="AA69" s="830">
        <v>19</v>
      </c>
      <c r="AB69" s="830"/>
      <c r="AC69" s="830"/>
      <c r="AD69" s="830"/>
      <c r="AE69" s="830"/>
      <c r="AF69" s="830">
        <v>19</v>
      </c>
      <c r="AG69" s="830"/>
      <c r="AH69" s="830"/>
      <c r="AI69" s="830"/>
      <c r="AJ69" s="830"/>
      <c r="AK69" s="830">
        <v>83</v>
      </c>
      <c r="AL69" s="830"/>
      <c r="AM69" s="830"/>
      <c r="AN69" s="830"/>
      <c r="AO69" s="830"/>
      <c r="AP69" s="830" t="s">
        <v>542</v>
      </c>
      <c r="AQ69" s="830"/>
      <c r="AR69" s="830"/>
      <c r="AS69" s="830"/>
      <c r="AT69" s="830"/>
      <c r="AU69" s="830" t="s">
        <v>542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545</v>
      </c>
      <c r="C70" s="874"/>
      <c r="D70" s="874"/>
      <c r="E70" s="874"/>
      <c r="F70" s="874"/>
      <c r="G70" s="874"/>
      <c r="H70" s="874"/>
      <c r="I70" s="874"/>
      <c r="J70" s="874"/>
      <c r="K70" s="874"/>
      <c r="L70" s="874"/>
      <c r="M70" s="874"/>
      <c r="N70" s="874"/>
      <c r="O70" s="874"/>
      <c r="P70" s="875"/>
      <c r="Q70" s="876">
        <v>62</v>
      </c>
      <c r="R70" s="830"/>
      <c r="S70" s="830"/>
      <c r="T70" s="830"/>
      <c r="U70" s="830"/>
      <c r="V70" s="830">
        <v>61</v>
      </c>
      <c r="W70" s="830"/>
      <c r="X70" s="830"/>
      <c r="Y70" s="830"/>
      <c r="Z70" s="830"/>
      <c r="AA70" s="830">
        <v>1</v>
      </c>
      <c r="AB70" s="830"/>
      <c r="AC70" s="830"/>
      <c r="AD70" s="830"/>
      <c r="AE70" s="830"/>
      <c r="AF70" s="830">
        <v>1</v>
      </c>
      <c r="AG70" s="830"/>
      <c r="AH70" s="830"/>
      <c r="AI70" s="830"/>
      <c r="AJ70" s="830"/>
      <c r="AK70" s="830" t="s">
        <v>542</v>
      </c>
      <c r="AL70" s="830"/>
      <c r="AM70" s="830"/>
      <c r="AN70" s="830"/>
      <c r="AO70" s="830"/>
      <c r="AP70" s="830" t="s">
        <v>542</v>
      </c>
      <c r="AQ70" s="830"/>
      <c r="AR70" s="830"/>
      <c r="AS70" s="830"/>
      <c r="AT70" s="830"/>
      <c r="AU70" s="830" t="s">
        <v>542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546</v>
      </c>
      <c r="C71" s="874"/>
      <c r="D71" s="874"/>
      <c r="E71" s="874"/>
      <c r="F71" s="874"/>
      <c r="G71" s="874"/>
      <c r="H71" s="874"/>
      <c r="I71" s="874"/>
      <c r="J71" s="874"/>
      <c r="K71" s="874"/>
      <c r="L71" s="874"/>
      <c r="M71" s="874"/>
      <c r="N71" s="874"/>
      <c r="O71" s="874"/>
      <c r="P71" s="875"/>
      <c r="Q71" s="876">
        <v>155</v>
      </c>
      <c r="R71" s="830"/>
      <c r="S71" s="830"/>
      <c r="T71" s="830"/>
      <c r="U71" s="830"/>
      <c r="V71" s="830">
        <v>153</v>
      </c>
      <c r="W71" s="830"/>
      <c r="X71" s="830"/>
      <c r="Y71" s="830"/>
      <c r="Z71" s="830"/>
      <c r="AA71" s="830">
        <v>3</v>
      </c>
      <c r="AB71" s="830"/>
      <c r="AC71" s="830"/>
      <c r="AD71" s="830"/>
      <c r="AE71" s="830"/>
      <c r="AF71" s="830">
        <v>3</v>
      </c>
      <c r="AG71" s="830"/>
      <c r="AH71" s="830"/>
      <c r="AI71" s="830"/>
      <c r="AJ71" s="830"/>
      <c r="AK71" s="830" t="s">
        <v>542</v>
      </c>
      <c r="AL71" s="830"/>
      <c r="AM71" s="830"/>
      <c r="AN71" s="830"/>
      <c r="AO71" s="830"/>
      <c r="AP71" s="830" t="s">
        <v>542</v>
      </c>
      <c r="AQ71" s="830"/>
      <c r="AR71" s="830"/>
      <c r="AS71" s="830"/>
      <c r="AT71" s="830"/>
      <c r="AU71" s="830" t="s">
        <v>542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547</v>
      </c>
      <c r="C72" s="874"/>
      <c r="D72" s="874"/>
      <c r="E72" s="874"/>
      <c r="F72" s="874"/>
      <c r="G72" s="874"/>
      <c r="H72" s="874"/>
      <c r="I72" s="874"/>
      <c r="J72" s="874"/>
      <c r="K72" s="874"/>
      <c r="L72" s="874"/>
      <c r="M72" s="874"/>
      <c r="N72" s="874"/>
      <c r="O72" s="874"/>
      <c r="P72" s="875"/>
      <c r="Q72" s="876">
        <v>16</v>
      </c>
      <c r="R72" s="830"/>
      <c r="S72" s="830"/>
      <c r="T72" s="830"/>
      <c r="U72" s="830"/>
      <c r="V72" s="830">
        <v>14</v>
      </c>
      <c r="W72" s="830"/>
      <c r="X72" s="830"/>
      <c r="Y72" s="830"/>
      <c r="Z72" s="830"/>
      <c r="AA72" s="830">
        <v>2</v>
      </c>
      <c r="AB72" s="830"/>
      <c r="AC72" s="830"/>
      <c r="AD72" s="830"/>
      <c r="AE72" s="830"/>
      <c r="AF72" s="830">
        <v>2</v>
      </c>
      <c r="AG72" s="830"/>
      <c r="AH72" s="830"/>
      <c r="AI72" s="830"/>
      <c r="AJ72" s="830"/>
      <c r="AK72" s="830" t="s">
        <v>542</v>
      </c>
      <c r="AL72" s="830"/>
      <c r="AM72" s="830"/>
      <c r="AN72" s="830"/>
      <c r="AO72" s="830"/>
      <c r="AP72" s="830" t="s">
        <v>542</v>
      </c>
      <c r="AQ72" s="830"/>
      <c r="AR72" s="830"/>
      <c r="AS72" s="830"/>
      <c r="AT72" s="830"/>
      <c r="AU72" s="830" t="s">
        <v>542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548</v>
      </c>
      <c r="C73" s="874"/>
      <c r="D73" s="874"/>
      <c r="E73" s="874"/>
      <c r="F73" s="874"/>
      <c r="G73" s="874"/>
      <c r="H73" s="874"/>
      <c r="I73" s="874"/>
      <c r="J73" s="874"/>
      <c r="K73" s="874"/>
      <c r="L73" s="874"/>
      <c r="M73" s="874"/>
      <c r="N73" s="874"/>
      <c r="O73" s="874"/>
      <c r="P73" s="875"/>
      <c r="Q73" s="876">
        <v>5869</v>
      </c>
      <c r="R73" s="830"/>
      <c r="S73" s="830"/>
      <c r="T73" s="830"/>
      <c r="U73" s="830"/>
      <c r="V73" s="830">
        <v>4818</v>
      </c>
      <c r="W73" s="830"/>
      <c r="X73" s="830"/>
      <c r="Y73" s="830"/>
      <c r="Z73" s="830"/>
      <c r="AA73" s="830">
        <v>1051</v>
      </c>
      <c r="AB73" s="830"/>
      <c r="AC73" s="830"/>
      <c r="AD73" s="830"/>
      <c r="AE73" s="830"/>
      <c r="AF73" s="830">
        <v>1051</v>
      </c>
      <c r="AG73" s="830"/>
      <c r="AH73" s="830"/>
      <c r="AI73" s="830"/>
      <c r="AJ73" s="830"/>
      <c r="AK73" s="830">
        <v>18</v>
      </c>
      <c r="AL73" s="830"/>
      <c r="AM73" s="830"/>
      <c r="AN73" s="830"/>
      <c r="AO73" s="830"/>
      <c r="AP73" s="830" t="s">
        <v>542</v>
      </c>
      <c r="AQ73" s="830"/>
      <c r="AR73" s="830"/>
      <c r="AS73" s="830"/>
      <c r="AT73" s="830"/>
      <c r="AU73" s="830" t="s">
        <v>542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549</v>
      </c>
      <c r="C74" s="874"/>
      <c r="D74" s="874"/>
      <c r="E74" s="874"/>
      <c r="F74" s="874"/>
      <c r="G74" s="874"/>
      <c r="H74" s="874"/>
      <c r="I74" s="874"/>
      <c r="J74" s="874"/>
      <c r="K74" s="874"/>
      <c r="L74" s="874"/>
      <c r="M74" s="874"/>
      <c r="N74" s="874"/>
      <c r="O74" s="874"/>
      <c r="P74" s="875"/>
      <c r="Q74" s="876">
        <v>280</v>
      </c>
      <c r="R74" s="830"/>
      <c r="S74" s="830"/>
      <c r="T74" s="830"/>
      <c r="U74" s="830"/>
      <c r="V74" s="830">
        <v>269</v>
      </c>
      <c r="W74" s="830"/>
      <c r="X74" s="830"/>
      <c r="Y74" s="830"/>
      <c r="Z74" s="830"/>
      <c r="AA74" s="830">
        <v>11</v>
      </c>
      <c r="AB74" s="830"/>
      <c r="AC74" s="830"/>
      <c r="AD74" s="830"/>
      <c r="AE74" s="830"/>
      <c r="AF74" s="830">
        <v>11</v>
      </c>
      <c r="AG74" s="830"/>
      <c r="AH74" s="830"/>
      <c r="AI74" s="830"/>
      <c r="AJ74" s="830"/>
      <c r="AK74" s="830" t="s">
        <v>542</v>
      </c>
      <c r="AL74" s="830"/>
      <c r="AM74" s="830"/>
      <c r="AN74" s="830"/>
      <c r="AO74" s="830"/>
      <c r="AP74" s="830">
        <v>101</v>
      </c>
      <c r="AQ74" s="830"/>
      <c r="AR74" s="830"/>
      <c r="AS74" s="830"/>
      <c r="AT74" s="830"/>
      <c r="AU74" s="830">
        <v>3</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550</v>
      </c>
      <c r="C75" s="874"/>
      <c r="D75" s="874"/>
      <c r="E75" s="874"/>
      <c r="F75" s="874"/>
      <c r="G75" s="874"/>
      <c r="H75" s="874"/>
      <c r="I75" s="874"/>
      <c r="J75" s="874"/>
      <c r="K75" s="874"/>
      <c r="L75" s="874"/>
      <c r="M75" s="874"/>
      <c r="N75" s="874"/>
      <c r="O75" s="874"/>
      <c r="P75" s="875"/>
      <c r="Q75" s="877">
        <v>5</v>
      </c>
      <c r="R75" s="878"/>
      <c r="S75" s="878"/>
      <c r="T75" s="878"/>
      <c r="U75" s="834"/>
      <c r="V75" s="879">
        <v>3</v>
      </c>
      <c r="W75" s="878"/>
      <c r="X75" s="878"/>
      <c r="Y75" s="878"/>
      <c r="Z75" s="834"/>
      <c r="AA75" s="879">
        <v>2</v>
      </c>
      <c r="AB75" s="878"/>
      <c r="AC75" s="878"/>
      <c r="AD75" s="878"/>
      <c r="AE75" s="834"/>
      <c r="AF75" s="879">
        <v>2</v>
      </c>
      <c r="AG75" s="878"/>
      <c r="AH75" s="878"/>
      <c r="AI75" s="878"/>
      <c r="AJ75" s="834"/>
      <c r="AK75" s="879">
        <v>0</v>
      </c>
      <c r="AL75" s="878"/>
      <c r="AM75" s="878"/>
      <c r="AN75" s="878"/>
      <c r="AO75" s="834"/>
      <c r="AP75" s="879" t="s">
        <v>542</v>
      </c>
      <c r="AQ75" s="878"/>
      <c r="AR75" s="878"/>
      <c r="AS75" s="878"/>
      <c r="AT75" s="834"/>
      <c r="AU75" s="879" t="s">
        <v>542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551</v>
      </c>
      <c r="C76" s="874"/>
      <c r="D76" s="874"/>
      <c r="E76" s="874"/>
      <c r="F76" s="874"/>
      <c r="G76" s="874"/>
      <c r="H76" s="874"/>
      <c r="I76" s="874"/>
      <c r="J76" s="874"/>
      <c r="K76" s="874"/>
      <c r="L76" s="874"/>
      <c r="M76" s="874"/>
      <c r="N76" s="874"/>
      <c r="O76" s="874"/>
      <c r="P76" s="875"/>
      <c r="Q76" s="877">
        <v>1097</v>
      </c>
      <c r="R76" s="878"/>
      <c r="S76" s="878"/>
      <c r="T76" s="878"/>
      <c r="U76" s="834"/>
      <c r="V76" s="879">
        <v>1095</v>
      </c>
      <c r="W76" s="878"/>
      <c r="X76" s="878"/>
      <c r="Y76" s="878"/>
      <c r="Z76" s="834"/>
      <c r="AA76" s="879">
        <v>2</v>
      </c>
      <c r="AB76" s="878"/>
      <c r="AC76" s="878"/>
      <c r="AD76" s="878"/>
      <c r="AE76" s="834"/>
      <c r="AF76" s="879">
        <v>2</v>
      </c>
      <c r="AG76" s="878"/>
      <c r="AH76" s="878"/>
      <c r="AI76" s="878"/>
      <c r="AJ76" s="834"/>
      <c r="AK76" s="879">
        <v>48</v>
      </c>
      <c r="AL76" s="878"/>
      <c r="AM76" s="878"/>
      <c r="AN76" s="878"/>
      <c r="AO76" s="834"/>
      <c r="AP76" s="879" t="s">
        <v>542</v>
      </c>
      <c r="AQ76" s="878"/>
      <c r="AR76" s="878"/>
      <c r="AS76" s="878"/>
      <c r="AT76" s="834"/>
      <c r="AU76" s="879" t="s">
        <v>542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552</v>
      </c>
      <c r="C77" s="874"/>
      <c r="D77" s="874"/>
      <c r="E77" s="874"/>
      <c r="F77" s="874"/>
      <c r="G77" s="874"/>
      <c r="H77" s="874"/>
      <c r="I77" s="874"/>
      <c r="J77" s="874"/>
      <c r="K77" s="874"/>
      <c r="L77" s="874"/>
      <c r="M77" s="874"/>
      <c r="N77" s="874"/>
      <c r="O77" s="874"/>
      <c r="P77" s="875"/>
      <c r="Q77" s="877">
        <v>5787</v>
      </c>
      <c r="R77" s="878"/>
      <c r="S77" s="878"/>
      <c r="T77" s="878"/>
      <c r="U77" s="834"/>
      <c r="V77" s="879">
        <v>5552</v>
      </c>
      <c r="W77" s="878"/>
      <c r="X77" s="878"/>
      <c r="Y77" s="878"/>
      <c r="Z77" s="834"/>
      <c r="AA77" s="879">
        <v>235</v>
      </c>
      <c r="AB77" s="878"/>
      <c r="AC77" s="878"/>
      <c r="AD77" s="878"/>
      <c r="AE77" s="834"/>
      <c r="AF77" s="879">
        <v>235</v>
      </c>
      <c r="AG77" s="878"/>
      <c r="AH77" s="878"/>
      <c r="AI77" s="878"/>
      <c r="AJ77" s="834"/>
      <c r="AK77" s="879">
        <v>979</v>
      </c>
      <c r="AL77" s="878"/>
      <c r="AM77" s="878"/>
      <c r="AN77" s="878"/>
      <c r="AO77" s="834"/>
      <c r="AP77" s="879" t="s">
        <v>542</v>
      </c>
      <c r="AQ77" s="878"/>
      <c r="AR77" s="878"/>
      <c r="AS77" s="878"/>
      <c r="AT77" s="834"/>
      <c r="AU77" s="879" t="s">
        <v>542</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553</v>
      </c>
      <c r="C78" s="874"/>
      <c r="D78" s="874"/>
      <c r="E78" s="874"/>
      <c r="F78" s="874"/>
      <c r="G78" s="874"/>
      <c r="H78" s="874"/>
      <c r="I78" s="874"/>
      <c r="J78" s="874"/>
      <c r="K78" s="874"/>
      <c r="L78" s="874"/>
      <c r="M78" s="874"/>
      <c r="N78" s="874"/>
      <c r="O78" s="874"/>
      <c r="P78" s="875"/>
      <c r="Q78" s="876">
        <v>227</v>
      </c>
      <c r="R78" s="830"/>
      <c r="S78" s="830"/>
      <c r="T78" s="830"/>
      <c r="U78" s="830"/>
      <c r="V78" s="830">
        <v>217</v>
      </c>
      <c r="W78" s="830"/>
      <c r="X78" s="830"/>
      <c r="Y78" s="830"/>
      <c r="Z78" s="830"/>
      <c r="AA78" s="830">
        <v>10</v>
      </c>
      <c r="AB78" s="830"/>
      <c r="AC78" s="830"/>
      <c r="AD78" s="830"/>
      <c r="AE78" s="830"/>
      <c r="AF78" s="830">
        <v>10</v>
      </c>
      <c r="AG78" s="830"/>
      <c r="AH78" s="830"/>
      <c r="AI78" s="830"/>
      <c r="AJ78" s="830"/>
      <c r="AK78" s="830">
        <v>92</v>
      </c>
      <c r="AL78" s="830"/>
      <c r="AM78" s="830"/>
      <c r="AN78" s="830"/>
      <c r="AO78" s="830"/>
      <c r="AP78" s="830" t="s">
        <v>542</v>
      </c>
      <c r="AQ78" s="830"/>
      <c r="AR78" s="830"/>
      <c r="AS78" s="830"/>
      <c r="AT78" s="830"/>
      <c r="AU78" s="830" t="s">
        <v>542</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t="s">
        <v>554</v>
      </c>
      <c r="C79" s="874"/>
      <c r="D79" s="874"/>
      <c r="E79" s="874"/>
      <c r="F79" s="874"/>
      <c r="G79" s="874"/>
      <c r="H79" s="874"/>
      <c r="I79" s="874"/>
      <c r="J79" s="874"/>
      <c r="K79" s="874"/>
      <c r="L79" s="874"/>
      <c r="M79" s="874"/>
      <c r="N79" s="874"/>
      <c r="O79" s="874"/>
      <c r="P79" s="875"/>
      <c r="Q79" s="876">
        <v>7</v>
      </c>
      <c r="R79" s="830"/>
      <c r="S79" s="830"/>
      <c r="T79" s="830"/>
      <c r="U79" s="830"/>
      <c r="V79" s="830">
        <v>7</v>
      </c>
      <c r="W79" s="830"/>
      <c r="X79" s="830"/>
      <c r="Y79" s="830"/>
      <c r="Z79" s="830"/>
      <c r="AA79" s="830" t="s">
        <v>542</v>
      </c>
      <c r="AB79" s="830"/>
      <c r="AC79" s="830"/>
      <c r="AD79" s="830"/>
      <c r="AE79" s="830"/>
      <c r="AF79" s="830" t="s">
        <v>542</v>
      </c>
      <c r="AG79" s="830"/>
      <c r="AH79" s="830"/>
      <c r="AI79" s="830"/>
      <c r="AJ79" s="830"/>
      <c r="AK79" s="830" t="s">
        <v>542</v>
      </c>
      <c r="AL79" s="830"/>
      <c r="AM79" s="830"/>
      <c r="AN79" s="830"/>
      <c r="AO79" s="830"/>
      <c r="AP79" s="830" t="s">
        <v>542</v>
      </c>
      <c r="AQ79" s="830"/>
      <c r="AR79" s="830"/>
      <c r="AS79" s="830"/>
      <c r="AT79" s="830"/>
      <c r="AU79" s="830" t="s">
        <v>542</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t="s">
        <v>555</v>
      </c>
      <c r="C80" s="874"/>
      <c r="D80" s="874"/>
      <c r="E80" s="874"/>
      <c r="F80" s="874"/>
      <c r="G80" s="874"/>
      <c r="H80" s="874"/>
      <c r="I80" s="874"/>
      <c r="J80" s="874"/>
      <c r="K80" s="874"/>
      <c r="L80" s="874"/>
      <c r="M80" s="874"/>
      <c r="N80" s="874"/>
      <c r="O80" s="874"/>
      <c r="P80" s="875"/>
      <c r="Q80" s="876">
        <v>249</v>
      </c>
      <c r="R80" s="830"/>
      <c r="S80" s="830"/>
      <c r="T80" s="830"/>
      <c r="U80" s="830"/>
      <c r="V80" s="830">
        <v>153</v>
      </c>
      <c r="W80" s="830"/>
      <c r="X80" s="830"/>
      <c r="Y80" s="830"/>
      <c r="Z80" s="830"/>
      <c r="AA80" s="830">
        <v>96</v>
      </c>
      <c r="AB80" s="830"/>
      <c r="AC80" s="830"/>
      <c r="AD80" s="830"/>
      <c r="AE80" s="830"/>
      <c r="AF80" s="830">
        <v>96</v>
      </c>
      <c r="AG80" s="830"/>
      <c r="AH80" s="830"/>
      <c r="AI80" s="830"/>
      <c r="AJ80" s="830"/>
      <c r="AK80" s="830" t="s">
        <v>542</v>
      </c>
      <c r="AL80" s="830"/>
      <c r="AM80" s="830"/>
      <c r="AN80" s="830"/>
      <c r="AO80" s="830"/>
      <c r="AP80" s="830" t="s">
        <v>542</v>
      </c>
      <c r="AQ80" s="830"/>
      <c r="AR80" s="830"/>
      <c r="AS80" s="830"/>
      <c r="AT80" s="830"/>
      <c r="AU80" s="830" t="s">
        <v>542</v>
      </c>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t="s">
        <v>556</v>
      </c>
      <c r="C81" s="874"/>
      <c r="D81" s="874"/>
      <c r="E81" s="874"/>
      <c r="F81" s="874"/>
      <c r="G81" s="874"/>
      <c r="H81" s="874"/>
      <c r="I81" s="874"/>
      <c r="J81" s="874"/>
      <c r="K81" s="874"/>
      <c r="L81" s="874"/>
      <c r="M81" s="874"/>
      <c r="N81" s="874"/>
      <c r="O81" s="874"/>
      <c r="P81" s="875"/>
      <c r="Q81" s="876">
        <v>38</v>
      </c>
      <c r="R81" s="830"/>
      <c r="S81" s="830"/>
      <c r="T81" s="830"/>
      <c r="U81" s="830"/>
      <c r="V81" s="830">
        <v>23</v>
      </c>
      <c r="W81" s="830"/>
      <c r="X81" s="830"/>
      <c r="Y81" s="830"/>
      <c r="Z81" s="830"/>
      <c r="AA81" s="830">
        <v>15</v>
      </c>
      <c r="AB81" s="830"/>
      <c r="AC81" s="830"/>
      <c r="AD81" s="830"/>
      <c r="AE81" s="830"/>
      <c r="AF81" s="830">
        <v>15</v>
      </c>
      <c r="AG81" s="830"/>
      <c r="AH81" s="830"/>
      <c r="AI81" s="830"/>
      <c r="AJ81" s="830"/>
      <c r="AK81" s="830" t="s">
        <v>542</v>
      </c>
      <c r="AL81" s="830"/>
      <c r="AM81" s="830"/>
      <c r="AN81" s="830"/>
      <c r="AO81" s="830"/>
      <c r="AP81" s="830" t="s">
        <v>542</v>
      </c>
      <c r="AQ81" s="830"/>
      <c r="AR81" s="830"/>
      <c r="AS81" s="830"/>
      <c r="AT81" s="830"/>
      <c r="AU81" s="830" t="s">
        <v>542</v>
      </c>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t="s">
        <v>557</v>
      </c>
      <c r="C82" s="874"/>
      <c r="D82" s="874"/>
      <c r="E82" s="874"/>
      <c r="F82" s="874"/>
      <c r="G82" s="874"/>
      <c r="H82" s="874"/>
      <c r="I82" s="874"/>
      <c r="J82" s="874"/>
      <c r="K82" s="874"/>
      <c r="L82" s="874"/>
      <c r="M82" s="874"/>
      <c r="N82" s="874"/>
      <c r="O82" s="874"/>
      <c r="P82" s="875"/>
      <c r="Q82" s="876">
        <v>237</v>
      </c>
      <c r="R82" s="830"/>
      <c r="S82" s="830"/>
      <c r="T82" s="830"/>
      <c r="U82" s="830"/>
      <c r="V82" s="830">
        <v>234</v>
      </c>
      <c r="W82" s="830"/>
      <c r="X82" s="830"/>
      <c r="Y82" s="830"/>
      <c r="Z82" s="830"/>
      <c r="AA82" s="830">
        <v>4</v>
      </c>
      <c r="AB82" s="830"/>
      <c r="AC82" s="830"/>
      <c r="AD82" s="830"/>
      <c r="AE82" s="830"/>
      <c r="AF82" s="830">
        <v>4</v>
      </c>
      <c r="AG82" s="830"/>
      <c r="AH82" s="830"/>
      <c r="AI82" s="830"/>
      <c r="AJ82" s="830"/>
      <c r="AK82" s="830">
        <v>12</v>
      </c>
      <c r="AL82" s="830"/>
      <c r="AM82" s="830"/>
      <c r="AN82" s="830"/>
      <c r="AO82" s="830"/>
      <c r="AP82" s="830" t="s">
        <v>542</v>
      </c>
      <c r="AQ82" s="830"/>
      <c r="AR82" s="830"/>
      <c r="AS82" s="830"/>
      <c r="AT82" s="830"/>
      <c r="AU82" s="830" t="s">
        <v>542</v>
      </c>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t="s">
        <v>558</v>
      </c>
      <c r="C83" s="874"/>
      <c r="D83" s="874"/>
      <c r="E83" s="874"/>
      <c r="F83" s="874"/>
      <c r="G83" s="874"/>
      <c r="H83" s="874"/>
      <c r="I83" s="874"/>
      <c r="J83" s="874"/>
      <c r="K83" s="874"/>
      <c r="L83" s="874"/>
      <c r="M83" s="874"/>
      <c r="N83" s="874"/>
      <c r="O83" s="874"/>
      <c r="P83" s="875"/>
      <c r="Q83" s="876">
        <v>254366</v>
      </c>
      <c r="R83" s="830"/>
      <c r="S83" s="830"/>
      <c r="T83" s="830"/>
      <c r="U83" s="830"/>
      <c r="V83" s="830">
        <v>246438</v>
      </c>
      <c r="W83" s="830"/>
      <c r="X83" s="830"/>
      <c r="Y83" s="830"/>
      <c r="Z83" s="830"/>
      <c r="AA83" s="830">
        <v>7929</v>
      </c>
      <c r="AB83" s="830"/>
      <c r="AC83" s="830"/>
      <c r="AD83" s="830"/>
      <c r="AE83" s="830"/>
      <c r="AF83" s="830">
        <v>7525</v>
      </c>
      <c r="AG83" s="830"/>
      <c r="AH83" s="830"/>
      <c r="AI83" s="830"/>
      <c r="AJ83" s="830"/>
      <c r="AK83" s="830" t="s">
        <v>542</v>
      </c>
      <c r="AL83" s="830"/>
      <c r="AM83" s="830"/>
      <c r="AN83" s="830"/>
      <c r="AO83" s="830"/>
      <c r="AP83" s="830" t="s">
        <v>542</v>
      </c>
      <c r="AQ83" s="830"/>
      <c r="AR83" s="830"/>
      <c r="AS83" s="830"/>
      <c r="AT83" s="830"/>
      <c r="AU83" s="830" t="s">
        <v>542</v>
      </c>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t="s">
        <v>559</v>
      </c>
      <c r="C84" s="874"/>
      <c r="D84" s="874"/>
      <c r="E84" s="874"/>
      <c r="F84" s="874"/>
      <c r="G84" s="874"/>
      <c r="H84" s="874"/>
      <c r="I84" s="874"/>
      <c r="J84" s="874"/>
      <c r="K84" s="874"/>
      <c r="L84" s="874"/>
      <c r="M84" s="874"/>
      <c r="N84" s="874"/>
      <c r="O84" s="874"/>
      <c r="P84" s="875"/>
      <c r="Q84" s="876">
        <v>99</v>
      </c>
      <c r="R84" s="830"/>
      <c r="S84" s="830"/>
      <c r="T84" s="830"/>
      <c r="U84" s="830"/>
      <c r="V84" s="830">
        <v>92</v>
      </c>
      <c r="W84" s="830"/>
      <c r="X84" s="830"/>
      <c r="Y84" s="830"/>
      <c r="Z84" s="830"/>
      <c r="AA84" s="830">
        <v>7</v>
      </c>
      <c r="AB84" s="830"/>
      <c r="AC84" s="830"/>
      <c r="AD84" s="830"/>
      <c r="AE84" s="830"/>
      <c r="AF84" s="830">
        <v>7</v>
      </c>
      <c r="AG84" s="830"/>
      <c r="AH84" s="830"/>
      <c r="AI84" s="830"/>
      <c r="AJ84" s="830"/>
      <c r="AK84" s="830" t="s">
        <v>542</v>
      </c>
      <c r="AL84" s="830"/>
      <c r="AM84" s="830"/>
      <c r="AN84" s="830"/>
      <c r="AO84" s="830"/>
      <c r="AP84" s="830" t="s">
        <v>542</v>
      </c>
      <c r="AQ84" s="830"/>
      <c r="AR84" s="830"/>
      <c r="AS84" s="830"/>
      <c r="AT84" s="830"/>
      <c r="AU84" s="830" t="s">
        <v>542</v>
      </c>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8995</v>
      </c>
      <c r="AG88" s="844"/>
      <c r="AH88" s="844"/>
      <c r="AI88" s="844"/>
      <c r="AJ88" s="844"/>
      <c r="AK88" s="841"/>
      <c r="AL88" s="841"/>
      <c r="AM88" s="841"/>
      <c r="AN88" s="841"/>
      <c r="AO88" s="841"/>
      <c r="AP88" s="844">
        <v>590</v>
      </c>
      <c r="AQ88" s="844"/>
      <c r="AR88" s="844"/>
      <c r="AS88" s="844"/>
      <c r="AT88" s="844"/>
      <c r="AU88" s="844">
        <v>21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295</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295</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295</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1100896</v>
      </c>
      <c r="AB110" s="900"/>
      <c r="AC110" s="900"/>
      <c r="AD110" s="900"/>
      <c r="AE110" s="901"/>
      <c r="AF110" s="902">
        <v>1107628</v>
      </c>
      <c r="AG110" s="900"/>
      <c r="AH110" s="900"/>
      <c r="AI110" s="900"/>
      <c r="AJ110" s="901"/>
      <c r="AK110" s="902">
        <v>1082534</v>
      </c>
      <c r="AL110" s="900"/>
      <c r="AM110" s="900"/>
      <c r="AN110" s="900"/>
      <c r="AO110" s="901"/>
      <c r="AP110" s="903">
        <v>20.5</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9215497</v>
      </c>
      <c r="BR110" s="931"/>
      <c r="BS110" s="931"/>
      <c r="BT110" s="931"/>
      <c r="BU110" s="931"/>
      <c r="BV110" s="931">
        <v>8958835</v>
      </c>
      <c r="BW110" s="931"/>
      <c r="BX110" s="931"/>
      <c r="BY110" s="931"/>
      <c r="BZ110" s="931"/>
      <c r="CA110" s="931">
        <v>8339967</v>
      </c>
      <c r="CB110" s="931"/>
      <c r="CC110" s="931"/>
      <c r="CD110" s="931"/>
      <c r="CE110" s="931"/>
      <c r="CF110" s="944">
        <v>157.69999999999999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4324</v>
      </c>
      <c r="BR111" s="926"/>
      <c r="BS111" s="926"/>
      <c r="BT111" s="926"/>
      <c r="BU111" s="926"/>
      <c r="BV111" s="926">
        <v>2567</v>
      </c>
      <c r="BW111" s="926"/>
      <c r="BX111" s="926"/>
      <c r="BY111" s="926"/>
      <c r="BZ111" s="926"/>
      <c r="CA111" s="926">
        <v>847</v>
      </c>
      <c r="CB111" s="926"/>
      <c r="CC111" s="926"/>
      <c r="CD111" s="926"/>
      <c r="CE111" s="926"/>
      <c r="CF111" s="920">
        <v>0</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1584219</v>
      </c>
      <c r="BR112" s="926"/>
      <c r="BS112" s="926"/>
      <c r="BT112" s="926"/>
      <c r="BU112" s="926"/>
      <c r="BV112" s="926">
        <v>1583276</v>
      </c>
      <c r="BW112" s="926"/>
      <c r="BX112" s="926"/>
      <c r="BY112" s="926"/>
      <c r="BZ112" s="926"/>
      <c r="CA112" s="926">
        <v>1349324</v>
      </c>
      <c r="CB112" s="926"/>
      <c r="CC112" s="926"/>
      <c r="CD112" s="926"/>
      <c r="CE112" s="926"/>
      <c r="CF112" s="920">
        <v>25.5</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265413</v>
      </c>
      <c r="AB113" s="938"/>
      <c r="AC113" s="938"/>
      <c r="AD113" s="938"/>
      <c r="AE113" s="939"/>
      <c r="AF113" s="940">
        <v>276789</v>
      </c>
      <c r="AG113" s="938"/>
      <c r="AH113" s="938"/>
      <c r="AI113" s="938"/>
      <c r="AJ113" s="939"/>
      <c r="AK113" s="940">
        <v>347672</v>
      </c>
      <c r="AL113" s="938"/>
      <c r="AM113" s="938"/>
      <c r="AN113" s="938"/>
      <c r="AO113" s="939"/>
      <c r="AP113" s="941">
        <v>6.6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56658</v>
      </c>
      <c r="BR113" s="926"/>
      <c r="BS113" s="926"/>
      <c r="BT113" s="926"/>
      <c r="BU113" s="926"/>
      <c r="BV113" s="926">
        <v>13675</v>
      </c>
      <c r="BW113" s="926"/>
      <c r="BX113" s="926"/>
      <c r="BY113" s="926"/>
      <c r="BZ113" s="926"/>
      <c r="CA113" s="926">
        <v>21469</v>
      </c>
      <c r="CB113" s="926"/>
      <c r="CC113" s="926"/>
      <c r="CD113" s="926"/>
      <c r="CE113" s="926"/>
      <c r="CF113" s="920">
        <v>0.4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8540</v>
      </c>
      <c r="AB114" s="959"/>
      <c r="AC114" s="959"/>
      <c r="AD114" s="959"/>
      <c r="AE114" s="960"/>
      <c r="AF114" s="961">
        <v>7631</v>
      </c>
      <c r="AG114" s="959"/>
      <c r="AH114" s="959"/>
      <c r="AI114" s="959"/>
      <c r="AJ114" s="960"/>
      <c r="AK114" s="961">
        <v>6017</v>
      </c>
      <c r="AL114" s="959"/>
      <c r="AM114" s="959"/>
      <c r="AN114" s="959"/>
      <c r="AO114" s="960"/>
      <c r="AP114" s="962">
        <v>0.1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1418696</v>
      </c>
      <c r="BR114" s="926"/>
      <c r="BS114" s="926"/>
      <c r="BT114" s="926"/>
      <c r="BU114" s="926"/>
      <c r="BV114" s="926">
        <v>1316922</v>
      </c>
      <c r="BW114" s="926"/>
      <c r="BX114" s="926"/>
      <c r="BY114" s="926"/>
      <c r="BZ114" s="926"/>
      <c r="CA114" s="926">
        <v>1421602</v>
      </c>
      <c r="CB114" s="926"/>
      <c r="CC114" s="926"/>
      <c r="CD114" s="926"/>
      <c r="CE114" s="926"/>
      <c r="CF114" s="920">
        <v>26.9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4811</v>
      </c>
      <c r="AB115" s="938"/>
      <c r="AC115" s="938"/>
      <c r="AD115" s="938"/>
      <c r="AE115" s="939"/>
      <c r="AF115" s="940">
        <v>1694</v>
      </c>
      <c r="AG115" s="938"/>
      <c r="AH115" s="938"/>
      <c r="AI115" s="938"/>
      <c r="AJ115" s="939"/>
      <c r="AK115" s="940">
        <v>1668</v>
      </c>
      <c r="AL115" s="938"/>
      <c r="AM115" s="938"/>
      <c r="AN115" s="938"/>
      <c r="AO115" s="939"/>
      <c r="AP115" s="941">
        <v>0</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4324</v>
      </c>
      <c r="DH116" s="959"/>
      <c r="DI116" s="959"/>
      <c r="DJ116" s="959"/>
      <c r="DK116" s="960"/>
      <c r="DL116" s="961">
        <v>2567</v>
      </c>
      <c r="DM116" s="959"/>
      <c r="DN116" s="959"/>
      <c r="DO116" s="959"/>
      <c r="DP116" s="960"/>
      <c r="DQ116" s="961">
        <v>847</v>
      </c>
      <c r="DR116" s="959"/>
      <c r="DS116" s="959"/>
      <c r="DT116" s="959"/>
      <c r="DU116" s="960"/>
      <c r="DV116" s="962">
        <v>0</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1379660</v>
      </c>
      <c r="AB117" s="979"/>
      <c r="AC117" s="979"/>
      <c r="AD117" s="979"/>
      <c r="AE117" s="980"/>
      <c r="AF117" s="981">
        <v>1393742</v>
      </c>
      <c r="AG117" s="979"/>
      <c r="AH117" s="979"/>
      <c r="AI117" s="979"/>
      <c r="AJ117" s="980"/>
      <c r="AK117" s="981">
        <v>1437891</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295</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440</v>
      </c>
      <c r="BP119" s="1005"/>
      <c r="BQ119" s="999">
        <v>12279394</v>
      </c>
      <c r="BR119" s="1000"/>
      <c r="BS119" s="1000"/>
      <c r="BT119" s="1000"/>
      <c r="BU119" s="1000"/>
      <c r="BV119" s="1000">
        <v>11875275</v>
      </c>
      <c r="BW119" s="1000"/>
      <c r="BX119" s="1000"/>
      <c r="BY119" s="1000"/>
      <c r="BZ119" s="1000"/>
      <c r="CA119" s="1000">
        <v>11133209</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2986809</v>
      </c>
      <c r="BR120" s="931"/>
      <c r="BS120" s="931"/>
      <c r="BT120" s="931"/>
      <c r="BU120" s="931"/>
      <c r="BV120" s="931">
        <v>3474219</v>
      </c>
      <c r="BW120" s="931"/>
      <c r="BX120" s="931"/>
      <c r="BY120" s="931"/>
      <c r="BZ120" s="931"/>
      <c r="CA120" s="931">
        <v>3759831</v>
      </c>
      <c r="CB120" s="931"/>
      <c r="CC120" s="931"/>
      <c r="CD120" s="931"/>
      <c r="CE120" s="931"/>
      <c r="CF120" s="944">
        <v>71.099999999999994</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1437857</v>
      </c>
      <c r="DH120" s="931"/>
      <c r="DI120" s="931"/>
      <c r="DJ120" s="931"/>
      <c r="DK120" s="931"/>
      <c r="DL120" s="931">
        <v>1364488</v>
      </c>
      <c r="DM120" s="931"/>
      <c r="DN120" s="931"/>
      <c r="DO120" s="931"/>
      <c r="DP120" s="931"/>
      <c r="DQ120" s="931">
        <v>1126325</v>
      </c>
      <c r="DR120" s="931"/>
      <c r="DS120" s="931"/>
      <c r="DT120" s="931"/>
      <c r="DU120" s="931"/>
      <c r="DV120" s="932">
        <v>21.3</v>
      </c>
      <c r="DW120" s="932"/>
      <c r="DX120" s="932"/>
      <c r="DY120" s="932"/>
      <c r="DZ120" s="933"/>
    </row>
    <row r="121" spans="1:130" s="230"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161682</v>
      </c>
      <c r="BR121" s="926"/>
      <c r="BS121" s="926"/>
      <c r="BT121" s="926"/>
      <c r="BU121" s="926"/>
      <c r="BV121" s="926">
        <v>162274</v>
      </c>
      <c r="BW121" s="926"/>
      <c r="BX121" s="926"/>
      <c r="BY121" s="926"/>
      <c r="BZ121" s="926"/>
      <c r="CA121" s="926">
        <v>163961</v>
      </c>
      <c r="CB121" s="926"/>
      <c r="CC121" s="926"/>
      <c r="CD121" s="926"/>
      <c r="CE121" s="926"/>
      <c r="CF121" s="920">
        <v>3.1</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146362</v>
      </c>
      <c r="DH121" s="926"/>
      <c r="DI121" s="926"/>
      <c r="DJ121" s="926"/>
      <c r="DK121" s="926"/>
      <c r="DL121" s="926">
        <v>218788</v>
      </c>
      <c r="DM121" s="926"/>
      <c r="DN121" s="926"/>
      <c r="DO121" s="926"/>
      <c r="DP121" s="926"/>
      <c r="DQ121" s="926">
        <v>222999</v>
      </c>
      <c r="DR121" s="926"/>
      <c r="DS121" s="926"/>
      <c r="DT121" s="926"/>
      <c r="DU121" s="926"/>
      <c r="DV121" s="927">
        <v>4.2</v>
      </c>
      <c r="DW121" s="927"/>
      <c r="DX121" s="927"/>
      <c r="DY121" s="927"/>
      <c r="DZ121" s="928"/>
    </row>
    <row r="122" spans="1:130" s="230"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7902583</v>
      </c>
      <c r="BR122" s="1000"/>
      <c r="BS122" s="1000"/>
      <c r="BT122" s="1000"/>
      <c r="BU122" s="1000"/>
      <c r="BV122" s="1000">
        <v>7668370</v>
      </c>
      <c r="BW122" s="1000"/>
      <c r="BX122" s="1000"/>
      <c r="BY122" s="1000"/>
      <c r="BZ122" s="1000"/>
      <c r="CA122" s="1000">
        <v>7130376</v>
      </c>
      <c r="CB122" s="1000"/>
      <c r="CC122" s="1000"/>
      <c r="CD122" s="1000"/>
      <c r="CE122" s="1000"/>
      <c r="CF122" s="1017">
        <v>134.9</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4681</v>
      </c>
      <c r="AB123" s="959"/>
      <c r="AC123" s="959"/>
      <c r="AD123" s="959"/>
      <c r="AE123" s="960"/>
      <c r="AF123" s="961">
        <v>1623</v>
      </c>
      <c r="AG123" s="959"/>
      <c r="AH123" s="959"/>
      <c r="AI123" s="959"/>
      <c r="AJ123" s="960"/>
      <c r="AK123" s="961">
        <v>1623</v>
      </c>
      <c r="AL123" s="959"/>
      <c r="AM123" s="959"/>
      <c r="AN123" s="959"/>
      <c r="AO123" s="960"/>
      <c r="AP123" s="962">
        <v>0</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448</v>
      </c>
      <c r="BP123" s="1005"/>
      <c r="BQ123" s="1063">
        <v>11051074</v>
      </c>
      <c r="BR123" s="1064"/>
      <c r="BS123" s="1064"/>
      <c r="BT123" s="1064"/>
      <c r="BU123" s="1064"/>
      <c r="BV123" s="1064">
        <v>11304863</v>
      </c>
      <c r="BW123" s="1064"/>
      <c r="BX123" s="1064"/>
      <c r="BY123" s="1064"/>
      <c r="BZ123" s="1064"/>
      <c r="CA123" s="1064">
        <v>11054168</v>
      </c>
      <c r="CB123" s="1064"/>
      <c r="CC123" s="1064"/>
      <c r="CD123" s="1064"/>
      <c r="CE123" s="1064"/>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22.5</v>
      </c>
      <c r="BR124" s="1027"/>
      <c r="BS124" s="1027"/>
      <c r="BT124" s="1027"/>
      <c r="BU124" s="1027"/>
      <c r="BV124" s="1027">
        <v>10.8</v>
      </c>
      <c r="BW124" s="1027"/>
      <c r="BX124" s="1027"/>
      <c r="BY124" s="1027"/>
      <c r="BZ124" s="1027"/>
      <c r="CA124" s="1027">
        <v>1.4</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130</v>
      </c>
      <c r="AB127" s="959"/>
      <c r="AC127" s="959"/>
      <c r="AD127" s="959"/>
      <c r="AE127" s="960"/>
      <c r="AF127" s="961">
        <v>71</v>
      </c>
      <c r="AG127" s="959"/>
      <c r="AH127" s="959"/>
      <c r="AI127" s="959"/>
      <c r="AJ127" s="960"/>
      <c r="AK127" s="961">
        <v>45</v>
      </c>
      <c r="AL127" s="959"/>
      <c r="AM127" s="959"/>
      <c r="AN127" s="959"/>
      <c r="AO127" s="960"/>
      <c r="AP127" s="962">
        <v>0</v>
      </c>
      <c r="AQ127" s="963"/>
      <c r="AR127" s="963"/>
      <c r="AS127" s="963"/>
      <c r="AT127" s="964"/>
      <c r="AU127" s="232"/>
      <c r="AV127" s="232"/>
      <c r="AW127" s="232"/>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10960</v>
      </c>
      <c r="AB128" s="1046"/>
      <c r="AC128" s="1046"/>
      <c r="AD128" s="1046"/>
      <c r="AE128" s="1047"/>
      <c r="AF128" s="1048">
        <v>18678</v>
      </c>
      <c r="AG128" s="1046"/>
      <c r="AH128" s="1046"/>
      <c r="AI128" s="1046"/>
      <c r="AJ128" s="1047"/>
      <c r="AK128" s="1048">
        <v>13125</v>
      </c>
      <c r="AL128" s="1046"/>
      <c r="AM128" s="1046"/>
      <c r="AN128" s="1046"/>
      <c r="AO128" s="1047"/>
      <c r="AP128" s="1049"/>
      <c r="AQ128" s="1050"/>
      <c r="AR128" s="1050"/>
      <c r="AS128" s="1050"/>
      <c r="AT128" s="1051"/>
      <c r="AU128" s="232"/>
      <c r="AV128" s="232"/>
      <c r="AW128" s="232"/>
      <c r="AX128" s="896" t="s">
        <v>462</v>
      </c>
      <c r="AY128" s="897"/>
      <c r="AZ128" s="897"/>
      <c r="BA128" s="897"/>
      <c r="BB128" s="897"/>
      <c r="BC128" s="897"/>
      <c r="BD128" s="897"/>
      <c r="BE128" s="898"/>
      <c r="BF128" s="1052" t="s">
        <v>122</v>
      </c>
      <c r="BG128" s="1053"/>
      <c r="BH128" s="1053"/>
      <c r="BI128" s="1053"/>
      <c r="BJ128" s="1053"/>
      <c r="BK128" s="1053"/>
      <c r="BL128" s="1054"/>
      <c r="BM128" s="1052">
        <v>14.34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6333437</v>
      </c>
      <c r="AB129" s="959"/>
      <c r="AC129" s="959"/>
      <c r="AD129" s="959"/>
      <c r="AE129" s="960"/>
      <c r="AF129" s="961">
        <v>6184832</v>
      </c>
      <c r="AG129" s="959"/>
      <c r="AH129" s="959"/>
      <c r="AI129" s="959"/>
      <c r="AJ129" s="960"/>
      <c r="AK129" s="961">
        <v>6234989</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122</v>
      </c>
      <c r="BG129" s="1067"/>
      <c r="BH129" s="1067"/>
      <c r="BI129" s="1067"/>
      <c r="BJ129" s="1067"/>
      <c r="BK129" s="1067"/>
      <c r="BL129" s="1068"/>
      <c r="BM129" s="1066">
        <v>19.34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889466</v>
      </c>
      <c r="AB130" s="959"/>
      <c r="AC130" s="959"/>
      <c r="AD130" s="959"/>
      <c r="AE130" s="960"/>
      <c r="AF130" s="961">
        <v>917736</v>
      </c>
      <c r="AG130" s="959"/>
      <c r="AH130" s="959"/>
      <c r="AI130" s="959"/>
      <c r="AJ130" s="960"/>
      <c r="AK130" s="961">
        <v>948100</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8.8000000000000007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5443971</v>
      </c>
      <c r="AB131" s="986"/>
      <c r="AC131" s="986"/>
      <c r="AD131" s="986"/>
      <c r="AE131" s="987"/>
      <c r="AF131" s="985">
        <v>5267096</v>
      </c>
      <c r="AG131" s="986"/>
      <c r="AH131" s="986"/>
      <c r="AI131" s="986"/>
      <c r="AJ131" s="987"/>
      <c r="AK131" s="985">
        <v>5286889</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6"/>
      <c r="BF131" s="1084">
        <v>1.4</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8.8030226470000006</v>
      </c>
      <c r="AB132" s="1097"/>
      <c r="AC132" s="1097"/>
      <c r="AD132" s="1097"/>
      <c r="AE132" s="1098"/>
      <c r="AF132" s="1099">
        <v>8.6827352300000005</v>
      </c>
      <c r="AG132" s="1097"/>
      <c r="AH132" s="1097"/>
      <c r="AI132" s="1097"/>
      <c r="AJ132" s="1098"/>
      <c r="AK132" s="1099">
        <v>9.0160016600000006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10.8</v>
      </c>
      <c r="AB133" s="1080"/>
      <c r="AC133" s="1080"/>
      <c r="AD133" s="1080"/>
      <c r="AE133" s="1081"/>
      <c r="AF133" s="1079">
        <v>9.6</v>
      </c>
      <c r="AG133" s="1080"/>
      <c r="AH133" s="1080"/>
      <c r="AI133" s="1080"/>
      <c r="AJ133" s="1081"/>
      <c r="AK133" s="1079">
        <v>8.8000000000000007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zZQrDPXEEi6ydXAs80aTenUIwNH6DBrP6TEgzaf60mIZuTj3/14QPww07zHQWepQekyRkdlE1VI3gPCWEBIcA==" saltValue="nhWusZYzVJXIWwxYVb6s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BS8:CG8"/>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BS7:CG7"/>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topLeftCell="W25" zoomScale="85" zoomScaleNormal="85" zoomScaleSheetLayoutView="85" workbookViewId="0">
      <selection activeCell="CZ28" sqref="CZ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ezCzj7C8/jNLdxsYlOkMgrMhhOhrd7u90jHisNbMadihjJQ6O8xSSVdo3v3kBCrbGEwo6ynwVF/+LKuSxLRAA==" saltValue="OiL5SdlhF3helLMGFGSX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topLeftCell="A49"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bScMt9M1AO/3XVbMMOYUCOBaZhA3sxH4oLExIaYX25DVGUobW0RzyXsY7JJ1DG3lktW+2CWawFeDnsf+R2k+g==" saltValue="dKv4VfERP2LLd4MS8mLbU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1638067</v>
      </c>
      <c r="AP9" s="281">
        <v>103172</v>
      </c>
      <c r="AQ9" s="282">
        <v>90724</v>
      </c>
      <c r="AR9" s="283">
        <v>13.7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447195</v>
      </c>
      <c r="AP10" s="284">
        <v>28166</v>
      </c>
      <c r="AQ10" s="285">
        <v>11342</v>
      </c>
      <c r="AR10" s="286">
        <v>148.30000000000001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1033</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v>16</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50713</v>
      </c>
      <c r="AP13" s="284">
        <v>3194</v>
      </c>
      <c r="AQ13" s="285">
        <v>3647</v>
      </c>
      <c r="AR13" s="286">
        <v>-12.4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23560</v>
      </c>
      <c r="AP14" s="284">
        <v>1484</v>
      </c>
      <c r="AQ14" s="285">
        <v>1693</v>
      </c>
      <c r="AR14" s="286">
        <v>-12.3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-73667</v>
      </c>
      <c r="AP15" s="284">
        <v>-4640</v>
      </c>
      <c r="AQ15" s="285">
        <v>-4922</v>
      </c>
      <c r="AR15" s="286">
        <v>-5.7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2085868</v>
      </c>
      <c r="AP16" s="284">
        <v>131377</v>
      </c>
      <c r="AQ16" s="285">
        <v>103533</v>
      </c>
      <c r="AR16" s="286">
        <v>26.9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10.52</v>
      </c>
      <c r="AP21" s="298">
        <v>9.17</v>
      </c>
      <c r="AQ21" s="299">
        <v>1.35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97</v>
      </c>
      <c r="AP22" s="303">
        <v>97.2</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1082534</v>
      </c>
      <c r="AP32" s="312">
        <v>68183</v>
      </c>
      <c r="AQ32" s="313">
        <v>59793</v>
      </c>
      <c r="AR32" s="314">
        <v>14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347672</v>
      </c>
      <c r="AP35" s="312">
        <v>21898</v>
      </c>
      <c r="AQ35" s="313">
        <v>14599</v>
      </c>
      <c r="AR35" s="314">
        <v>50</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6017</v>
      </c>
      <c r="AP36" s="312">
        <v>379</v>
      </c>
      <c r="AQ36" s="313">
        <v>2530</v>
      </c>
      <c r="AR36" s="314">
        <v>-85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v>1668</v>
      </c>
      <c r="AP37" s="312">
        <v>105</v>
      </c>
      <c r="AQ37" s="313">
        <v>188</v>
      </c>
      <c r="AR37" s="314">
        <v>-44.1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2</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-13125</v>
      </c>
      <c r="AP39" s="312">
        <v>-827</v>
      </c>
      <c r="AQ39" s="313">
        <v>-4866</v>
      </c>
      <c r="AR39" s="314">
        <v>-83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-948100</v>
      </c>
      <c r="AP40" s="312">
        <v>-59715</v>
      </c>
      <c r="AQ40" s="313">
        <v>-49341</v>
      </c>
      <c r="AR40" s="314">
        <v>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476666</v>
      </c>
      <c r="AP41" s="312">
        <v>30022</v>
      </c>
      <c r="AQ41" s="313">
        <v>22906</v>
      </c>
      <c r="AR41" s="314">
        <v>31.1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916406</v>
      </c>
      <c r="AN51" s="334">
        <v>52140</v>
      </c>
      <c r="AO51" s="335">
        <v>43</v>
      </c>
      <c r="AP51" s="336">
        <v>79288</v>
      </c>
      <c r="AQ51" s="337">
        <v>21.8</v>
      </c>
      <c r="AR51" s="338">
        <v>21.2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681241</v>
      </c>
      <c r="AN52" s="342">
        <v>38760</v>
      </c>
      <c r="AO52" s="343">
        <v>83.6</v>
      </c>
      <c r="AP52" s="344">
        <v>41870</v>
      </c>
      <c r="AQ52" s="345">
        <v>9.6</v>
      </c>
      <c r="AR52" s="346">
        <v>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1148017</v>
      </c>
      <c r="AN53" s="334">
        <v>66683</v>
      </c>
      <c r="AO53" s="335">
        <v>27.9</v>
      </c>
      <c r="AP53" s="336">
        <v>84962</v>
      </c>
      <c r="AQ53" s="337">
        <v>7.2</v>
      </c>
      <c r="AR53" s="338">
        <v>20.7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975411</v>
      </c>
      <c r="AN54" s="342">
        <v>56657</v>
      </c>
      <c r="AO54" s="343">
        <v>46.2</v>
      </c>
      <c r="AP54" s="344">
        <v>42793</v>
      </c>
      <c r="AQ54" s="345">
        <v>2.2000000000000002</v>
      </c>
      <c r="AR54" s="346">
        <v>44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562591</v>
      </c>
      <c r="AN55" s="334">
        <v>33484</v>
      </c>
      <c r="AO55" s="335">
        <v>-49.8</v>
      </c>
      <c r="AP55" s="336">
        <v>71279</v>
      </c>
      <c r="AQ55" s="337">
        <v>-16.100000000000001</v>
      </c>
      <c r="AR55" s="338">
        <v>-33.700000000000003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354776</v>
      </c>
      <c r="AN56" s="342">
        <v>21115</v>
      </c>
      <c r="AO56" s="343">
        <v>-62.7</v>
      </c>
      <c r="AP56" s="344">
        <v>36731</v>
      </c>
      <c r="AQ56" s="345">
        <v>-14.2</v>
      </c>
      <c r="AR56" s="346">
        <v>-48.5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1186134</v>
      </c>
      <c r="AN57" s="334">
        <v>72684</v>
      </c>
      <c r="AO57" s="335">
        <v>117.1</v>
      </c>
      <c r="AP57" s="336">
        <v>74994</v>
      </c>
      <c r="AQ57" s="337">
        <v>5.2</v>
      </c>
      <c r="AR57" s="338">
        <v>111.9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803099</v>
      </c>
      <c r="AN58" s="342">
        <v>49213</v>
      </c>
      <c r="AO58" s="343">
        <v>133.1</v>
      </c>
      <c r="AP58" s="344">
        <v>36188</v>
      </c>
      <c r="AQ58" s="345">
        <v>-1.5</v>
      </c>
      <c r="AR58" s="346">
        <v>134.6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842969</v>
      </c>
      <c r="AN59" s="334">
        <v>53094</v>
      </c>
      <c r="AO59" s="335">
        <v>-27</v>
      </c>
      <c r="AP59" s="336">
        <v>71849</v>
      </c>
      <c r="AQ59" s="337">
        <v>-4.2</v>
      </c>
      <c r="AR59" s="338">
        <v>-22.8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525702</v>
      </c>
      <c r="AN60" s="342">
        <v>33111</v>
      </c>
      <c r="AO60" s="343">
        <v>-32.700000000000003</v>
      </c>
      <c r="AP60" s="344">
        <v>36144</v>
      </c>
      <c r="AQ60" s="345">
        <v>-0.1</v>
      </c>
      <c r="AR60" s="346">
        <v>-32.6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931223</v>
      </c>
      <c r="AN61" s="349">
        <v>55617</v>
      </c>
      <c r="AO61" s="350">
        <v>22.2</v>
      </c>
      <c r="AP61" s="351">
        <v>76474</v>
      </c>
      <c r="AQ61" s="352">
        <v>2.8</v>
      </c>
      <c r="AR61" s="338">
        <v>19.399999999999999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668046</v>
      </c>
      <c r="AN62" s="342">
        <v>39771</v>
      </c>
      <c r="AO62" s="343">
        <v>33.5</v>
      </c>
      <c r="AP62" s="344">
        <v>38745</v>
      </c>
      <c r="AQ62" s="345">
        <v>-0.8</v>
      </c>
      <c r="AR62" s="346">
        <v>34.299999999999997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nbXsabeuqWa69nDMqnLj1y3YI19HVF7CX8ujL6PkXl+V3az0/B2sntAY5FZvJyEu8qHkTdhNJeJjspWJTne+hQ==" saltValue="f0ik0M14bDbiZhoF14pS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pageSetUpPr fitToPage="1"/>
  </sheetPr>
  <dimension ref="A1:DU121"/>
  <sheetViews>
    <sheetView showGridLines="0" topLeftCell="AI73" zoomScaleNormal="100" zoomScaleSheetLayoutView="55" workbookViewId="0">
      <selection activeCell="BH90" sqref="BH90"/>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1" spans="125:125" ht="13.5" hidden="1" customHeight="1" x14ac:dyDescent="0.15">
      <c r="DU121" s="259"/>
    </row>
  </sheetData>
  <sheetProtection algorithmName="SHA-512" hashValue="fnLRJUYphMtwmB2fxzEbm44gwAGdcfVJj9W9D5hLj7WFGzjL3A77mem+00NgL3QcjHBsfwhgRAYRzCylnTalaA==" saltValue="2Ii+8VoxsWenlmqCLSM+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abSelected="1" topLeftCell="A76" zoomScaleNormal="100" zoomScaleSheetLayoutView="55" workbookViewId="0">
      <selection activeCell="CQ66" sqref="CQ6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MThXi03y4xE4GMGS7sZU5iVkg/XehX/rRtheqBrb6RWoN6RpXk53m51+ZOeWinDWQULR+mxFG2JGnX/CKHxxag==" saltValue="AJTUvuaHWFlrG/CiXrpp6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topLeftCell="A3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15</v>
      </c>
      <c r="G47" s="12">
        <v>15.44</v>
      </c>
      <c r="H47" s="12">
        <v>26.36</v>
      </c>
      <c r="I47" s="12">
        <v>34.299999999999997</v>
      </c>
      <c r="J47" s="13">
        <v>39.86</v>
      </c>
    </row>
    <row r="48" spans="2:10" ht="57.75" customHeight="1" x14ac:dyDescent="0.15">
      <c r="B48" s="14"/>
      <c r="C48" s="1141" t="s">
        <v>4</v>
      </c>
      <c r="D48" s="1141"/>
      <c r="E48" s="1142"/>
      <c r="F48" s="15">
        <v>3.25</v>
      </c>
      <c r="G48" s="16">
        <v>4.87</v>
      </c>
      <c r="H48" s="16">
        <v>5.35</v>
      </c>
      <c r="I48" s="16">
        <v>5.04</v>
      </c>
      <c r="J48" s="17">
        <v>5.87</v>
      </c>
    </row>
    <row r="49" spans="2:10" ht="57.75" customHeight="1" thickBot="1" x14ac:dyDescent="0.2">
      <c r="B49" s="18"/>
      <c r="C49" s="1143" t="s">
        <v>5</v>
      </c>
      <c r="D49" s="1143"/>
      <c r="E49" s="1144"/>
      <c r="F49" s="19">
        <v>2.31</v>
      </c>
      <c r="G49" s="20">
        <v>2.39</v>
      </c>
      <c r="H49" s="20">
        <v>12.37</v>
      </c>
      <c r="I49" s="20">
        <v>6.87</v>
      </c>
      <c r="J49" s="21">
        <v>6.71</v>
      </c>
    </row>
    <row r="50" spans="2:10" x14ac:dyDescent="0.15"/>
  </sheetData>
  <sheetProtection algorithmName="SHA-512" hashValue="iHZN0dMndvj5poKNbD5EDSGzHrpc7/dMZlMVlsA6Ep7unWv3pRnbUsQsI5e7vlyoybI3VqReAy6TfpQZS6awBg==" saltValue="E6drFqnP2q2T84t1T0ph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