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A9B187C2-7178-4B6C-B752-66108F190537}" xr6:coauthVersionLast="47" xr6:coauthVersionMax="47" xr10:uidLastSave="{00000000-0000-0000-0000-000000000000}"/>
  <bookViews>
    <workbookView xWindow="-108" yWindow="-108" windowWidth="23256" windowHeight="13896" tabRatio="6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s="1"/>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<sst xmlns="http://schemas.openxmlformats.org/spreadsheetml/2006/main" count="1064" uniqueCount="589">
  <si>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</si>
  <si>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</si>
  <si>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</si>
  <si>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</si>
  <si>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</si>
  <si>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</si>
  <si>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</si>
  <si>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</si>
  <si>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</si>
  <si>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</si>
  <si>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</si>
  <si>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</si>
  <si>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</si>
  <si>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</si>
  <si>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</si>
  <si>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</si>
  <si>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</si>
  <si>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</si>
  <si>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</si>
  <si>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</si>
  <si>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</si>
  <si>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</si>
  <si>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</si>
  <si>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</si>
  <si>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</si>
  <si>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</si>
  <si>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</si>
  <si>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</si>
  <si>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</si>
  <si>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</si>
  <si>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</si>
  <si>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</si>
  <si>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</si>
  <si>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</si>
  <si>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</si>
  <si>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</si>
  <si>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</si>
  <si>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</si>
  <si>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</si>
  <si>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</si>
  <si>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</si>
  <si>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</si>
  <si>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</si>
  <si>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</si>
  <si>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</si>
  <si>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</si>
  <si>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</si>
  <si>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</si>
  <si>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</si>
  <si>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</si>
  <si>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</si>
  <si>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</si>
  <si>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</si>
  <si>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</si>
  <si>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</si>
  <si>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</si>
  <si>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</si>
  <si>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</si>
  <si>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</si>
  <si>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</si>
  <si>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</si>
  <si>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</si>
  <si>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</si>
  <si>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</si>
  <si>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</si>
  <si>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</si>
  <si>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</si>
  <si>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</si>
  <si>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</si>
  <si>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</si>
  <si>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</si>
  <si>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</si>
  <si>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</si>
  <si>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</si>
  <si>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</si>
  <si>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</si>
  <si>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</si>
  <si>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</si>
  <si>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</si>
  <si>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</si>
  <si>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</si>
  <si>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</si>
  <si>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</si>
  <si>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</si>
  <si>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</si>
  <si>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</si>
  <si>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</si>
  <si>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</si>
  <si>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</si>
  <si>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</si>
  <si>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</si>
  <si>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</si>
  <si>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</si>
  <si>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</si>
  <si>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鈴鹿市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</si>
  <si>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</si>
  <si>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</si>
  <si>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</si>
  <si>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</si>
  <si>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</si>
  <si>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</si>
  <si>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</si>
  <si>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</si>
  <si>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</si>
  <si>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</si>
  <si>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</si>
  <si>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</si>
  <si>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</si>
  <si>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</si>
  <si>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</si>
  <si>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</si>
  <si>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</si>
  <si>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</si>
  <si>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</si>
  <si>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</si>
  <si>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</si>
  <si>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</si>
  <si>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</si>
  <si>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</si>
  <si>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</si>
  <si>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</si>
  <si>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</si>
  <si>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</si>
  <si>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</si>
  <si>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</si>
  <si>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</si>
  <si>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</si>
  <si>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</si>
  <si>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</si>
  <si>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</si>
  <si>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</si>
  <si>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</si>
  <si>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</si>
  <si>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</si>
  <si>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</si>
  <si>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</si>
  <si>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</si>
  <si>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</si>
  <si>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</si>
  <si>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</si>
  <si>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</si>
  <si>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</si>
  <si>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</si>
  <si>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</si>
  <si>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</si>
  <si>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</si>
  <si>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</si>
  <si>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</si>
  <si>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</si>
  <si>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</si>
  <si>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</si>
  <si>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</si>
  <si>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</si>
  <si>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</si>
  <si>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</si>
  <si>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</si>
  <si>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</si>
  <si>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</si>
  <si>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</si>
  <si>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</si>
  <si>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</si>
  <si>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</si>
  <si>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</si>
  <si>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</si>
  <si>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</si>
  <si>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</si>
  <si>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</si>
  <si>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</si>
  <si>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</si>
  <si>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</si>
  <si>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</si>
  <si>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</si>
  <si>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</si>
  <si>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</si>
  <si>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</si>
  <si>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</si>
  <si>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</si>
  <si>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</si>
  <si>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</si>
  <si>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</si>
  <si>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</si>
  <si>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</si>
  <si>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</si>
  <si>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</si>
  <si>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</si>
  <si>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</si>
  <si>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</si>
  <si>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</si>
  <si>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</si>
  <si>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</si>
  <si>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</si>
  <si>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</si>
  <si>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</si>
  <si>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</si>
  <si>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</si>
  <si>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</si>
  <si>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</si>
  <si>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</si>
  <si>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</si>
  <si>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</si>
  <si>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</si>
  <si>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</si>
  <si>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三重県鈴鹿市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</si>
  <si>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</si>
  <si>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</si>
  <si>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</si>
  <si>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</si>
  <si>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</si>
  <si>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</si>
  <si>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</si>
  <si>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</si>
  <si>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</si>
  <si>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</si>
  <si>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</si>
  <si>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</si>
  <si>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</si>
  <si>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</si>
  <si>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</si>
  <si>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</si>
  <si>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</si>
  <si>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</si>
  <si>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</si>
  <si>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</si>
  <si>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</si>
  <si>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</si>
  <si>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</si>
  <si>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</si>
  <si>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</si>
  <si>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</si>
  <si>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</si>
  <si>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</si>
  <si>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</si>
  <si>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</si>
  <si>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</si>
  <si>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</si>
  <si>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</si>
  <si>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</si>
  <si>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</si>
  <si>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</si>
  <si>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</si>
  <si>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</si>
  <si>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</si>
  <si>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</si>
  <si>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</si>
  <si>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</si>
  <si>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</si>
  <si>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</si>
  <si>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</si>
  <si>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</si>
  <si>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</si>
  <si>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</si>
  <si>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</si>
  <si>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</si>
  <si>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</si>
  <si>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</si>
  <si>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</si>
  <si>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</si>
  <si>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</si>
  <si>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</si>
  <si>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</si>
  <si>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</si>
  <si>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</si>
  <si>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</si>
  <si>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</si>
  <si>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</si>
  <si>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</si>
  <si>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</si>
  <si>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</si>
  <si>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</si>
  <si>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</si>
  <si>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</si>
  <si>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</si>
  <si>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</si>
  <si>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</si>
  <si>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</si>
  <si>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</si>
  <si>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</si>
  <si>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</si>
  <si>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</si>
  <si>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</si>
  <si>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</si>
  <si>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</si>
  <si>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</si>
  <si>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</si>
  <si>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</si>
  <si>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</si>
  <si>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</si>
  <si>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</si>
  <si>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</si>
  <si>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</si>
  <si>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</si>
  <si>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</si>
  <si>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</si>
  <si>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</si>
  <si>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</si>
  <si>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</si>
  <si>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</si>
  <si>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</si>
  <si>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</si>
  <si>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</si>
  <si>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</si>
  <si>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</si>
  <si>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</si>
  <si>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</si>
  <si>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</si>
  <si>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</si>
  <si>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</si>
  <si>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</si>
  <si>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</si>
  <si>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</si>
  <si>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</si>
  <si>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</si>
  <si>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</si>
  <si>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</si>
  <si>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</si>
  <si>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</si>
  <si>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</si>
  <si>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</si>
  <si>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</si>
  <si>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</si>
  <si>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</si>
  <si>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</si>
  <si>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</si>
  <si>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</si>
  <si>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</si>
  <si>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</si>
  <si>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</si>
  <si>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</si>
  <si>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</si>
  <si>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</si>
  <si>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</si>
  <si>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</si>
  <si>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</si>
  <si>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</si>
  <si>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</si>
  <si>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</si>
  <si>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</si>
  <si>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</si>
  <si>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</si>
  <si>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</si>
  <si>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</si>
  <si>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</si>
  <si>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</si>
  <si>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</si>
  <si>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</si>
  <si>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</si>
  <si>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</si>
  <si>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</si>
  <si>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</si>
  <si>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</si>
  <si>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</si>
  <si>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</si>
  <si>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</si>
  <si>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三重県鈴鹿市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</si>
  <si>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</si>
  <si>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</si>
  <si>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</si>
  <si>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</si>
  <si>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</si>
  <si>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</si>
  <si>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</si>
  <si>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</si>
  <si>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</si>
  <si>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</si>
  <si>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</si>
  <si>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</si>
  <si>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</si>
  <si>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</si>
  <si>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</si>
  <si>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</si>
  <si>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</si>
  <si>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</si>
  <si>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</si>
  <si>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</si>
  <si>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</si>
  <si>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</si>
  <si>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</si>
  <si>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</si>
  <si>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</si>
  <si>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</si>
  <si>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</si>
  <si>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</si>
  <si>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</si>
  <si>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</si>
  <si>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</si>
  <si>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</si>
  <si>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</si>
  <si>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</si>
  <si>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</si>
  <si>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</si>
  <si>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</si>
  <si>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</si>
  <si>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</si>
  <si>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</si>
  <si>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</si>
  <si>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</si>
  <si>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</si>
  <si>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</si>
  <si>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</si>
  <si>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</si>
  <si>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</si>
  <si>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</si>
  <si>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</si>
  <si>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</si>
  <si>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</si>
  <si>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</si>
  <si>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</si>
  <si>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</si>
  <si>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</si>
  <si>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</si>
  <si>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</si>
  <si>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</si>
  <si>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</si>
  <si>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</si>
  <si>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</si>
  <si>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</si>
  <si>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</si>
  <si>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</si>
  <si>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</si>
  <si>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</si>
  <si>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</si>
  <si>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</si>
  <si>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</si>
  <si>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</si>
  <si>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</si>
  <si>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</si>
  <si>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</si>
  <si>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</si>
  <si>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</si>
  <si>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</si>
  <si>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</si>
  <si>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</si>
  <si>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</si>
  <si>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</si>
  <si>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</si>
  <si>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</si>
  <si>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</si>
  <si>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</si>
  <si>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</si>
  <si>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</si>
  <si>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</si>
  <si>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</si>
  <si>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</si>
  <si>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</si>
  <si>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</si>
  <si>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</si>
  <si>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</si>
  <si>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</si>
  <si>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</si>
  <si>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</si>
  <si>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</si>
  <si>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</si>
  <si>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</si>
  <si>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</si>
  <si>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</si>
  <si>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</si>
  <si>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</si>
  <si>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</si>
  <si>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</si>
  <si>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</si>
  <si>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</si>
  <si>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</si>
  <si>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</si>
  <si>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</si>
  <si>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</si>
  <si>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</si>
  <si>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</si>
  <si>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</si>
  <si>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</si>
  <si>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</si>
  <si>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</si>
  <si>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</si>
  <si>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</si>
  <si>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</si>
  <si>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</si>
  <si>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</si>
  <si>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</si>
  <si>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</si>
  <si>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</si>
  <si>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</si>
  <si>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</si>
  <si>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</si>
  <si>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</si>
  <si>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</si>
  <si>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</si>
  <si>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</si>
  <si>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</si>
  <si>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</si>
  <si>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</si>
  <si>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</si>
  <si>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</si>
  <si>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</si>
  <si>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</si>
  <si>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</si>
  <si>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</si>
  <si>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</si>
  <si>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</si>
  <si>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</si>
  <si>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</si>
  <si>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</si>
  <si>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</si>
  <si>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</si>
  <si>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</si>
  <si>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</si>
  <si>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</si>
  <si>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</si>
  <si>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</si>
  <si>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</si>
  <si>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</si>
  <si>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</si>
  <si>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</si>
  <si>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</si>
  <si>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</si>
  <si>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</si>
  <si>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</si>
  <si>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</si>
  <si>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</si>
  <si>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</si>
  <si>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</si>
  <si>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</si>
  <si>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</si>
  <si>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</si>
  <si>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</si>
  <si>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</si>
  <si>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</si>
  <si>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</si>
  <si>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</si>
  <si>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</si>
  <si>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</si>
  <si>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</si>
  <si>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0.59</t>
  </si>
  <si>
    <t>▲ 0.33</t>
  </si>
  <si>
    <t>▲ 5.26</t>
  </si>
  <si>
    <t>▲ 2.50</t>
  </si>
  <si>
    <t>水道事業会計</t>
  </si>
  <si>
    <t>下水道事業会計（公共下水道事業）</t>
  </si>
  <si>
    <t>一般会計</t>
  </si>
  <si>
    <t>下水道事業会計（農業集落排水事業）</t>
  </si>
  <si>
    <t>土地取得事業特別会計</t>
  </si>
  <si>
    <t>後期高齢者医療特別会計</t>
  </si>
  <si>
    <t>国民健康保険事業特別会計</t>
  </si>
  <si>
    <t>介護保険事業特別会計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</si>
  <si>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</si>
  <si>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</si>
  <si>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</si>
  <si>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</si>
  <si>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</si>
  <si>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</si>
  <si>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</si>
  <si>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</si>
  <si>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</si>
  <si>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</si>
  <si>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</si>
  <si>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</si>
  <si>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</si>
  <si>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</si>
  <si>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t>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</si>
  <si>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</si>
  <si>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</si>
  <si>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7">
      <t>シマチソウゴウ</t>
    </rPh>
    <rPh sb="7" eb="11">
      <t>ジムクミアイ</t>
    </rPh>
    <rPh sb="16" eb="18">
      <t>チズ</t>
    </rPh>
    <rPh sb="18" eb="20">
      <t>トクベツ</t>
    </rPh>
    <rPh sb="20" eb="22">
      <t>カイケイ</t>
    </rPh>
    <phoneticPr fontId="2"/>
  </si>
  <si>
    <t>三重県市町総合事務組合　物品特別会計</t>
    <rPh sb="0" eb="11">
      <t>ミエケンシマチソウゴウジムクミアイ</t>
    </rPh>
    <rPh sb="12" eb="14">
      <t>ブッピン</t>
    </rPh>
    <rPh sb="14" eb="16">
      <t>トクベツ</t>
    </rPh>
    <rPh sb="16" eb="18">
      <t>カイケイ</t>
    </rPh>
    <phoneticPr fontId="2"/>
  </si>
  <si>
    <t>三重県市町総合事務組合　退職手当特別会計</t>
    <rPh sb="0" eb="11">
      <t>ミエケンシマチソウゴウジムクミアイ</t>
    </rPh>
    <rPh sb="12" eb="14">
      <t>タイショク</t>
    </rPh>
    <rPh sb="14" eb="16">
      <t>テアテ</t>
    </rPh>
    <rPh sb="16" eb="18">
      <t>トクベツ</t>
    </rPh>
    <rPh sb="18" eb="20">
      <t>カイケイ</t>
    </rPh>
    <phoneticPr fontId="2"/>
  </si>
  <si>
    <t>三重県市町総合事務組合　消防救急無線特別会計</t>
    <rPh sb="0" eb="11">
      <t>ミエケンシマチソウゴウジムクミアイ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</si>
  <si>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11">
      <t>ミエケンシマチソウゴウジムクミアイ</t>
    </rPh>
    <rPh sb="12" eb="14">
      <t>コウヘイ</t>
    </rPh>
    <rPh sb="14" eb="17">
      <t>イインカイ</t>
    </rPh>
    <rPh sb="17" eb="19">
      <t>トクベツ</t>
    </rPh>
    <rPh sb="19" eb="21">
      <t>カイケイ</t>
    </rPh>
    <phoneticPr fontId="2"/>
  </si>
  <si>
    <t>鈴鹿亀山地区広域連合　一般会計</t>
    <rPh sb="0" eb="2">
      <t>スズカ</t>
    </rPh>
    <rPh sb="2" eb="4">
      <t>カメヤマ</t>
    </rPh>
    <rPh sb="4" eb="6">
      <t>チク</t>
    </rPh>
    <rPh sb="6" eb="8">
      <t>コウイキ</t>
    </rPh>
    <rPh sb="8" eb="10">
      <t>レンゴウ</t>
    </rPh>
    <rPh sb="11" eb="13">
      <t>イッパン</t>
    </rPh>
    <rPh sb="13" eb="15">
      <t>カイケイ</t>
    </rPh>
    <phoneticPr fontId="2"/>
  </si>
  <si>
    <t>鈴鹿亀山地区広域連合　介護保険事業特別会計</t>
    <rPh sb="0" eb="2">
      <t>スズカ</t>
    </rPh>
    <rPh sb="2" eb="4">
      <t>カメヤマ</t>
    </rPh>
    <rPh sb="4" eb="6">
      <t>チク</t>
    </rPh>
    <rPh sb="6" eb="8">
      <t>コウイキ</t>
    </rPh>
    <rPh sb="8" eb="10">
      <t>レンゴウ</t>
    </rPh>
    <rPh sb="11" eb="13">
      <t>カイゴ</t>
    </rPh>
    <rPh sb="13" eb="15">
      <t>ホケン</t>
    </rPh>
    <rPh sb="15" eb="17">
      <t>ジギョウ</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</si>
  <si>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</si>
  <si>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</si>
  <si>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</si>
  <si>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</si>
  <si>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鈴鹿市土地開発公社</t>
    <rPh sb="0" eb="3">
      <t>スズカシ</t>
    </rPh>
    <rPh sb="3" eb="5">
      <t>トチ</t>
    </rPh>
    <rPh sb="5" eb="7">
      <t>カイハツ</t>
    </rPh>
    <rPh sb="7" eb="9">
      <t>コウシャ</t>
    </rPh>
    <phoneticPr fontId="2"/>
  </si>
  <si>
    <t>鈴鹿市文化振興事業団</t>
    <rPh sb="0" eb="3">
      <t>スズカシ</t>
    </rPh>
    <rPh sb="3" eb="5">
      <t>ブンカ</t>
    </rPh>
    <rPh sb="5" eb="7">
      <t>シンコウ</t>
    </rPh>
    <rPh sb="7" eb="10">
      <t>ジギョウダン</t>
    </rPh>
    <phoneticPr fontId="2"/>
  </si>
  <si>
    <t>鈴鹿国際交流協会</t>
    <rPh sb="0" eb="2">
      <t>スズカ</t>
    </rPh>
    <rPh sb="2" eb="4">
      <t>コクサイ</t>
    </rPh>
    <rPh sb="4" eb="6">
      <t>コウリュウ</t>
    </rPh>
    <rPh sb="6" eb="8">
      <t>キョウカイ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</si>
  <si>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</si>
  <si>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</si>
  <si>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</si>
  <si>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</si>
  <si>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</si>
  <si>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</si>
  <si>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</si>
  <si>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</si>
  <si>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</si>
  <si>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</si>
  <si>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</si>
  <si>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すずか応援基金</t>
    <rPh sb="3" eb="7">
      <t>オウエンキキン</t>
    </rPh>
    <phoneticPr fontId="5"/>
  </si>
  <si>
    <t>森林環境基金</t>
  </si>
  <si>
    <t>緑の基金</t>
    <rPh sb="0" eb="1">
      <t>ミドリ</t>
    </rPh>
    <rPh sb="2" eb="4">
      <t>キキン</t>
    </rPh>
    <phoneticPr fontId="5"/>
  </si>
  <si>
    <t>まちづくり応援基金</t>
    <rPh sb="5" eb="9">
      <t>オウエンキキン</t>
    </rPh>
    <phoneticPr fontId="5"/>
  </si>
  <si>
    <t>公共施設整備保全基金</t>
    <rPh sb="0" eb="4">
      <t>コウキョウシセツ</t>
    </rPh>
    <rPh sb="4" eb="6">
      <t>セイビ</t>
    </rPh>
    <rPh sb="6" eb="8">
      <t>ホゼン</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</si>
</sst>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792D-481E-83E7-63F1D02B36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37771</c:v>
                </c:pt>
                <c:pt idx="1">
                  <c:v>27184</c:v>
                </c:pt>
                <c:pt idx="2">
                  <c:v>27526</c:v>
                </c:pt>
                <c:pt idx="3">
                  <c:v>42599</c:v>
                </c:pt>
                <c:pt idx="4">
                  <c:v>27200</c:v>
                </c:pt>
              </c:numCache>
            </c:numRef>
          </c:val>
          <c:smooth val="0"/>
          <c:extLst>
            <c:ext xmlns:c16="http://schemas.microsoft.com/office/drawing/2014/chart" uri="{C3380CC4-5D6E-409C-BE32-E72D297353CC}">
              <c16:uniqueId val="{00000001-792D-481E-83E7-63F1D02B3656}"/>
            </c:ext>
          </c:extLst>
        </c:ser>
        <c:dLbls>
          <c:showLegendKey val="0"/>
          <c:showVal val="0"/>
          <c:showCatName val="0"/>
          <c:showSerName val="0"/>
          <c:showPercent val="0"/>
          <c:showBubbleSize val="0"/>
        </c:dLbls>
        <c:marker val="1"/>
        <c:smooth val="0"/>
        <c:axId val="464244160"/>
        <c:axId val="464245728"/>
      </c:lineChart>
      <c:catAx>
        <c:axId val="464244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4245728"/>
        <c:crosses val="autoZero"/>
        <c:auto val="1"/>
        <c:lblAlgn val="ctr"/>
        <c:lblOffset val="100"/>
        <c:tickLblSkip val="1"/>
        <c:tickMarkSkip val="1"/>
        <c:noMultiLvlLbl val="0"/>
      </c:catAx>
      <c:valAx>
        <c:axId val="4642457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4244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1.92</c:v>
                </c:pt>
                <c:pt idx="1">
                  <c:v>1.53</c:v>
                </c:pt>
                <c:pt idx="2">
                  <c:v>7.44</c:v>
                </c:pt>
                <c:pt idx="3">
                  <c:v>2.38</c:v>
                </c:pt>
                <c:pt idx="4">
                  <c:v>0.56000000000000005</c:v>
                </c:pt>
              </c:numCache>
            </c:numRef>
          </c:val>
          <c:extLst>
            <c:ext xmlns:c16="http://schemas.microsoft.com/office/drawing/2014/chart" uri="{C3380CC4-5D6E-409C-BE32-E72D297353CC}">
              <c16:uniqueId val="{00000000-DD2A-4DE2-B8B9-6A2D4B7CE7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20.170000000000002</c:v>
                </c:pt>
                <c:pt idx="1">
                  <c:v>20.059999999999999</c:v>
                </c:pt>
                <c:pt idx="2">
                  <c:v>19.98</c:v>
                </c:pt>
                <c:pt idx="3">
                  <c:v>24.53</c:v>
                </c:pt>
                <c:pt idx="4">
                  <c:v>24.53</c:v>
                </c:pt>
              </c:numCache>
            </c:numRef>
          </c:val>
          <c:extLst>
            <c:ext xmlns:c16="http://schemas.microsoft.com/office/drawing/2014/chart" uri="{C3380CC4-5D6E-409C-BE32-E72D297353CC}">
              <c16:uniqueId val="{00000001-DD2A-4DE2-B8B9-6A2D4B7CE7EC}"/>
            </c:ext>
          </c:extLst>
        </c:ser>
        <c:dLbls>
          <c:showLegendKey val="0"/>
          <c:showVal val="0"/>
          <c:showCatName val="0"/>
          <c:showSerName val="0"/>
          <c:showPercent val="0"/>
          <c:showBubbleSize val="0"/>
        </c:dLbls>
        <c:gapWidth val="250"/>
        <c:overlap val="100"/>
        <c:axId val="127815280"/>
        <c:axId val="127815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-0.59</c:v>
                </c:pt>
                <c:pt idx="1">
                  <c:v>-0.33</c:v>
                </c:pt>
                <c:pt idx="2">
                  <c:v>5.98</c:v>
                </c:pt>
                <c:pt idx="3">
                  <c:v>-5.26</c:v>
                </c:pt>
                <c:pt idx="4">
                  <c:v>-2.5</c:v>
                </c:pt>
              </c:numCache>
            </c:numRef>
          </c:val>
          <c:smooth val="0"/>
          <c:extLst>
            <c:ext xmlns:c16="http://schemas.microsoft.com/office/drawing/2014/chart" uri="{C3380CC4-5D6E-409C-BE32-E72D297353CC}">
              <c16:uniqueId val="{00000002-DD2A-4DE2-B8B9-6A2D4B7CE7EC}"/>
            </c:ext>
          </c:extLst>
        </c:ser>
        <c:dLbls>
          <c:showLegendKey val="0"/>
          <c:showVal val="0"/>
          <c:showCatName val="0"/>
          <c:showSerName val="0"/>
          <c:showPercent val="0"/>
          <c:showBubbleSize val="0"/>
        </c:dLbls>
        <c:marker val="1"/>
        <c:smooth val="0"/>
        <c:axId val="127815280"/>
        <c:axId val="127815672"/>
      </c:lineChart>
      <c:catAx>
        <c:axId val="12781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815672"/>
        <c:crosses val="autoZero"/>
        <c:auto val="1"/>
        <c:lblAlgn val="ctr"/>
        <c:lblOffset val="100"/>
        <c:tickLblSkip val="1"/>
        <c:tickMarkSkip val="1"/>
        <c:noMultiLvlLbl val="0"/>
      </c:catAx>
      <c:valAx>
        <c:axId val="127815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81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c:v>
                </c:pt>
                <c:pt idx="6">
                  <c:v>0</c:v>
                </c:pt>
                <c:pt idx="7">
                  <c:v>0</c:v>
                </c:pt>
                <c:pt idx="8">
                  <c:v>0</c:v>
                </c:pt>
                <c:pt idx="9">
                  <c:v>0</c:v>
                </c:pt>
              </c:numCache>
            </c:numRef>
          </c:val>
          <c:extLst>
            <c:ext xmlns:c16="http://schemas.microsoft.com/office/drawing/2014/chart" uri="{C3380CC4-5D6E-409C-BE32-E72D297353CC}">
              <c16:uniqueId val="{00000000-CBC8-46ED-8572-5410196CEA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C8-46ED-8572-5410196CEA04}"/>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BC8-46ED-8572-5410196CEA0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0.17</c:v>
                </c:pt>
                <c:pt idx="2">
                  <c:v>#N/A</c:v>
                </c:pt>
                <c:pt idx="3">
                  <c:v>0.67</c:v>
                </c:pt>
                <c:pt idx="4">
                  <c:v>#N/A</c:v>
                </c:pt>
                <c:pt idx="5">
                  <c:v>0.46</c:v>
                </c:pt>
                <c:pt idx="6">
                  <c:v>#N/A</c:v>
                </c:pt>
                <c:pt idx="7">
                  <c:v>0.45</c:v>
                </c:pt>
                <c:pt idx="8">
                  <c:v>#N/A</c:v>
                </c:pt>
                <c:pt idx="9">
                  <c:v>0.01</c:v>
                </c:pt>
              </c:numCache>
            </c:numRef>
          </c:val>
          <c:extLst>
            <c:ext xmlns:c16="http://schemas.microsoft.com/office/drawing/2014/chart" uri="{C3380CC4-5D6E-409C-BE32-E72D297353CC}">
              <c16:uniqueId val="{00000003-CBC8-46ED-8572-5410196CEA0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0.21</c:v>
                </c:pt>
                <c:pt idx="4">
                  <c:v>#N/A</c:v>
                </c:pt>
                <c:pt idx="5">
                  <c:v>0.04</c:v>
                </c:pt>
                <c:pt idx="6">
                  <c:v>#N/A</c:v>
                </c:pt>
                <c:pt idx="7">
                  <c:v>0.06</c:v>
                </c:pt>
                <c:pt idx="8">
                  <c:v>#N/A</c:v>
                </c:pt>
                <c:pt idx="9">
                  <c:v>0.06</c:v>
                </c:pt>
              </c:numCache>
            </c:numRef>
          </c:val>
          <c:extLst>
            <c:ext xmlns:c16="http://schemas.microsoft.com/office/drawing/2014/chart" uri="{C3380CC4-5D6E-409C-BE32-E72D297353CC}">
              <c16:uniqueId val="{00000004-CBC8-46ED-8572-5410196CEA04}"/>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0.09</c:v>
                </c:pt>
                <c:pt idx="4">
                  <c:v>#N/A</c:v>
                </c:pt>
                <c:pt idx="5">
                  <c:v>0.09</c:v>
                </c:pt>
                <c:pt idx="6">
                  <c:v>#N/A</c:v>
                </c:pt>
                <c:pt idx="7">
                  <c:v>0.1</c:v>
                </c:pt>
                <c:pt idx="8">
                  <c:v>#N/A</c:v>
                </c:pt>
                <c:pt idx="9">
                  <c:v>0.1</c:v>
                </c:pt>
              </c:numCache>
            </c:numRef>
          </c:val>
          <c:extLst>
            <c:ext xmlns:c16="http://schemas.microsoft.com/office/drawing/2014/chart" uri="{C3380CC4-5D6E-409C-BE32-E72D297353CC}">
              <c16:uniqueId val="{00000005-CBC8-46ED-8572-5410196CEA04}"/>
            </c:ext>
          </c:extLst>
        </c:ser>
        <c:ser>
          <c:idx val="6"/>
          <c:order val="6"/>
          <c:tx>
            <c:strRef>
              <c:f>データシート!$A$33</c:f>
              <c:strCache>
                <c:ptCount val="1"/>
                <c:pt idx="0">
                  <c:v>下水道事業会計（農業集落排水事業）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0.21</c:v>
                </c:pt>
                <c:pt idx="4">
                  <c:v>#N/A</c:v>
                </c:pt>
                <c:pt idx="5">
                  <c:v>0.2</c:v>
                </c:pt>
                <c:pt idx="6">
                  <c:v>#N/A</c:v>
                </c:pt>
                <c:pt idx="7">
                  <c:v>0.23</c:v>
                </c:pt>
                <c:pt idx="8">
                  <c:v>#N/A</c:v>
                </c:pt>
                <c:pt idx="9">
                  <c:v>0.24</c:v>
                </c:pt>
              </c:numCache>
            </c:numRef>
          </c:val>
          <c:extLst>
            <c:ext xmlns:c16="http://schemas.microsoft.com/office/drawing/2014/chart" uri="{C3380CC4-5D6E-409C-BE32-E72D297353CC}">
              <c16:uniqueId val="{00000006-CBC8-46ED-8572-5410196CEA0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0.79</c:v>
                </c:pt>
                <c:pt idx="2">
                  <c:v>#N/A</c:v>
                </c:pt>
                <c:pt idx="3">
                  <c:v>1.39</c:v>
                </c:pt>
                <c:pt idx="4">
                  <c:v>#N/A</c:v>
                </c:pt>
                <c:pt idx="5">
                  <c:v>7.35</c:v>
                </c:pt>
                <c:pt idx="6">
                  <c:v>#N/A</c:v>
                </c:pt>
                <c:pt idx="7">
                  <c:v>2.27</c:v>
                </c:pt>
                <c:pt idx="8">
                  <c:v>#N/A</c:v>
                </c:pt>
                <c:pt idx="9">
                  <c:v>0.45</c:v>
                </c:pt>
              </c:numCache>
            </c:numRef>
          </c:val>
          <c:extLst>
            <c:ext xmlns:c16="http://schemas.microsoft.com/office/drawing/2014/chart" uri="{C3380CC4-5D6E-409C-BE32-E72D297353CC}">
              <c16:uniqueId val="{00000007-CBC8-46ED-8572-5410196CEA04}"/>
            </c:ext>
          </c:extLst>
        </c:ser>
        <c:ser>
          <c:idx val="8"/>
          <c:order val="8"/>
          <c:tx>
            <c:strRef>
              <c:f>データシート!$A$35</c:f>
              <c:strCache>
                <c:ptCount val="1"/>
                <c:pt idx="0">
                  <c:v>下水道事業会計（公共下水道事業）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1.55</c:v>
                </c:pt>
                <c:pt idx="2">
                  <c:v>#N/A</c:v>
                </c:pt>
                <c:pt idx="3">
                  <c:v>1.76</c:v>
                </c:pt>
                <c:pt idx="4">
                  <c:v>#N/A</c:v>
                </c:pt>
                <c:pt idx="5">
                  <c:v>1.87</c:v>
                </c:pt>
                <c:pt idx="6">
                  <c:v>#N/A</c:v>
                </c:pt>
                <c:pt idx="7">
                  <c:v>2.0499999999999998</c:v>
                </c:pt>
                <c:pt idx="8">
                  <c:v>#N/A</c:v>
                </c:pt>
                <c:pt idx="9">
                  <c:v>2.2000000000000002</c:v>
                </c:pt>
              </c:numCache>
            </c:numRef>
          </c:val>
          <c:extLst>
            <c:ext xmlns:c16="http://schemas.microsoft.com/office/drawing/2014/chart" uri="{C3380CC4-5D6E-409C-BE32-E72D297353CC}">
              <c16:uniqueId val="{00000008-CBC8-46ED-8572-5410196CEA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9.32</c:v>
                </c:pt>
                <c:pt idx="2">
                  <c:v>#N/A</c:v>
                </c:pt>
                <c:pt idx="3">
                  <c:v>8.83</c:v>
                </c:pt>
                <c:pt idx="4">
                  <c:v>#N/A</c:v>
                </c:pt>
                <c:pt idx="5">
                  <c:v>8.9499999999999993</c:v>
                </c:pt>
                <c:pt idx="6">
                  <c:v>#N/A</c:v>
                </c:pt>
                <c:pt idx="7">
                  <c:v>9.39</c:v>
                </c:pt>
                <c:pt idx="8">
                  <c:v>#N/A</c:v>
                </c:pt>
                <c:pt idx="9">
                  <c:v>9.85</c:v>
                </c:pt>
              </c:numCache>
            </c:numRef>
          </c:val>
          <c:extLst>
            <c:ext xmlns:c16="http://schemas.microsoft.com/office/drawing/2014/chart" uri="{C3380CC4-5D6E-409C-BE32-E72D297353CC}">
              <c16:uniqueId val="{00000009-CBC8-46ED-8572-5410196CEA04}"/>
            </c:ext>
          </c:extLst>
        </c:ser>
        <c:dLbls>
          <c:showLegendKey val="0"/>
          <c:showVal val="0"/>
          <c:showCatName val="0"/>
          <c:showSerName val="0"/>
          <c:showPercent val="0"/>
          <c:showBubbleSize val="0"/>
        </c:dLbls>
        <c:gapWidth val="150"/>
        <c:overlap val="100"/>
        <c:axId val="464785496"/>
        <c:axId val="464790984"/>
      </c:barChart>
      <c:catAx>
        <c:axId val="464785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4790984"/>
        <c:crosses val="autoZero"/>
        <c:auto val="1"/>
        <c:lblAlgn val="ctr"/>
        <c:lblOffset val="100"/>
        <c:tickLblSkip val="1"/>
        <c:tickMarkSkip val="1"/>
        <c:noMultiLvlLbl val="0"/>
      </c:catAx>
      <c:valAx>
        <c:axId val="46479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4785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6140</c:v>
                </c:pt>
                <c:pt idx="5">
                  <c:v>5976</c:v>
                </c:pt>
                <c:pt idx="8">
                  <c:v>5920</c:v>
                </c:pt>
                <c:pt idx="11">
                  <c:v>5894</c:v>
                </c:pt>
                <c:pt idx="14">
                  <c:v>5844</c:v>
                </c:pt>
              </c:numCache>
            </c:numRef>
          </c:val>
          <c:extLst>
            <c:ext xmlns:c16="http://schemas.microsoft.com/office/drawing/2014/chart" uri="{C3380CC4-5D6E-409C-BE32-E72D297353CC}">
              <c16:uniqueId val="{00000000-3846-4373-BFE5-D782B6340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46-4373-BFE5-D782B6340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310</c:v>
                </c:pt>
                <c:pt idx="3">
                  <c:v>318</c:v>
                </c:pt>
                <c:pt idx="6">
                  <c:v>315</c:v>
                </c:pt>
                <c:pt idx="9">
                  <c:v>314</c:v>
                </c:pt>
                <c:pt idx="12">
                  <c:v>316</c:v>
                </c:pt>
              </c:numCache>
            </c:numRef>
          </c:val>
          <c:extLst>
            <c:ext xmlns:c16="http://schemas.microsoft.com/office/drawing/2014/chart" uri="{C3380CC4-5D6E-409C-BE32-E72D297353CC}">
              <c16:uniqueId val="{00000002-3846-4373-BFE5-D782B6340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3846-4373-BFE5-D782B6340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2291</c:v>
                </c:pt>
                <c:pt idx="3">
                  <c:v>1808</c:v>
                </c:pt>
                <c:pt idx="6">
                  <c:v>1749</c:v>
                </c:pt>
                <c:pt idx="9">
                  <c:v>1842</c:v>
                </c:pt>
                <c:pt idx="12">
                  <c:v>1889</c:v>
                </c:pt>
              </c:numCache>
            </c:numRef>
          </c:val>
          <c:extLst>
            <c:ext xmlns:c16="http://schemas.microsoft.com/office/drawing/2014/chart" uri="{C3380CC4-5D6E-409C-BE32-E72D297353CC}">
              <c16:uniqueId val="{00000004-3846-4373-BFE5-D782B6340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46-4373-BFE5-D782B6340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46-4373-BFE5-D782B6340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3950</c:v>
                </c:pt>
                <c:pt idx="3">
                  <c:v>3857</c:v>
                </c:pt>
                <c:pt idx="6">
                  <c:v>4150</c:v>
                </c:pt>
                <c:pt idx="9">
                  <c:v>4389</c:v>
                </c:pt>
                <c:pt idx="12">
                  <c:v>4371</c:v>
                </c:pt>
              </c:numCache>
            </c:numRef>
          </c:val>
          <c:extLst>
            <c:ext xmlns:c16="http://schemas.microsoft.com/office/drawing/2014/chart" uri="{C3380CC4-5D6E-409C-BE32-E72D297353CC}">
              <c16:uniqueId val="{00000007-3846-4373-BFE5-D782B6340138}"/>
            </c:ext>
          </c:extLst>
        </c:ser>
        <c:dLbls>
          <c:showLegendKey val="0"/>
          <c:showVal val="0"/>
          <c:showCatName val="0"/>
          <c:showSerName val="0"/>
          <c:showPercent val="0"/>
          <c:showBubbleSize val="0"/>
        </c:dLbls>
        <c:gapWidth val="100"/>
        <c:overlap val="100"/>
        <c:axId val="35223928"/>
        <c:axId val="3522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418</c:v>
                </c:pt>
                <c:pt idx="2">
                  <c:v>#N/A</c:v>
                </c:pt>
                <c:pt idx="3">
                  <c:v>#N/A</c:v>
                </c:pt>
                <c:pt idx="4">
                  <c:v>14</c:v>
                </c:pt>
                <c:pt idx="5">
                  <c:v>#N/A</c:v>
                </c:pt>
                <c:pt idx="6">
                  <c:v>#N/A</c:v>
                </c:pt>
                <c:pt idx="7">
                  <c:v>301</c:v>
                </c:pt>
                <c:pt idx="8">
                  <c:v>#N/A</c:v>
                </c:pt>
                <c:pt idx="9">
                  <c:v>#N/A</c:v>
                </c:pt>
                <c:pt idx="10">
                  <c:v>658</c:v>
                </c:pt>
                <c:pt idx="11">
                  <c:v>#N/A</c:v>
                </c:pt>
                <c:pt idx="12">
                  <c:v>#N/A</c:v>
                </c:pt>
                <c:pt idx="13">
                  <c:v>739</c:v>
                </c:pt>
                <c:pt idx="14">
                  <c:v>#N/A</c:v>
                </c:pt>
              </c:numCache>
            </c:numRef>
          </c:val>
          <c:smooth val="0"/>
          <c:extLst>
            <c:ext xmlns:c16="http://schemas.microsoft.com/office/drawing/2014/chart" uri="{C3380CC4-5D6E-409C-BE32-E72D297353CC}">
              <c16:uniqueId val="{00000008-3846-4373-BFE5-D782B6340138}"/>
            </c:ext>
          </c:extLst>
        </c:ser>
        <c:dLbls>
          <c:showLegendKey val="0"/>
          <c:showVal val="0"/>
          <c:showCatName val="0"/>
          <c:showSerName val="0"/>
          <c:showPercent val="0"/>
          <c:showBubbleSize val="0"/>
        </c:dLbls>
        <c:marker val="1"/>
        <c:smooth val="0"/>
        <c:axId val="35223928"/>
        <c:axId val="35224320"/>
      </c:lineChart>
      <c:catAx>
        <c:axId val="35223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24320"/>
        <c:crosses val="autoZero"/>
        <c:auto val="1"/>
        <c:lblAlgn val="ctr"/>
        <c:lblOffset val="100"/>
        <c:tickLblSkip val="1"/>
        <c:tickMarkSkip val="1"/>
        <c:noMultiLvlLbl val="0"/>
      </c:catAx>
      <c:valAx>
        <c:axId val="3522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23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61398</c:v>
                </c:pt>
                <c:pt idx="5">
                  <c:v>60594</c:v>
                </c:pt>
                <c:pt idx="8">
                  <c:v>59587</c:v>
                </c:pt>
                <c:pt idx="11">
                  <c:v>57773</c:v>
                </c:pt>
                <c:pt idx="14">
                  <c:v>55293</c:v>
                </c:pt>
              </c:numCache>
            </c:numRef>
          </c:val>
          <c:extLst>
            <c:ext xmlns:c16="http://schemas.microsoft.com/office/drawing/2014/chart" uri="{C3380CC4-5D6E-409C-BE32-E72D297353CC}">
              <c16:uniqueId val="{00000000-8E11-46F1-9A6A-38C511140F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18716</c:v>
                </c:pt>
                <c:pt idx="5">
                  <c:v>19611</c:v>
                </c:pt>
                <c:pt idx="8">
                  <c:v>19801</c:v>
                </c:pt>
                <c:pt idx="11">
                  <c:v>20593</c:v>
                </c:pt>
                <c:pt idx="14">
                  <c:v>20509</c:v>
                </c:pt>
              </c:numCache>
            </c:numRef>
          </c:val>
          <c:extLst>
            <c:ext xmlns:c16="http://schemas.microsoft.com/office/drawing/2014/chart" uri="{C3380CC4-5D6E-409C-BE32-E72D297353CC}">
              <c16:uniqueId val="{00000001-8E11-46F1-9A6A-38C511140F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12940</c:v>
                </c:pt>
                <c:pt idx="5">
                  <c:v>13193</c:v>
                </c:pt>
                <c:pt idx="8">
                  <c:v>13870</c:v>
                </c:pt>
                <c:pt idx="11">
                  <c:v>15681</c:v>
                </c:pt>
                <c:pt idx="14">
                  <c:v>15670</c:v>
                </c:pt>
              </c:numCache>
            </c:numRef>
          </c:val>
          <c:extLst>
            <c:ext xmlns:c16="http://schemas.microsoft.com/office/drawing/2014/chart" uri="{C3380CC4-5D6E-409C-BE32-E72D297353CC}">
              <c16:uniqueId val="{00000002-8E11-46F1-9A6A-38C511140F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11-46F1-9A6A-38C511140F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11-46F1-9A6A-38C511140F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1280</c:v>
                </c:pt>
                <c:pt idx="3">
                  <c:v>869</c:v>
                </c:pt>
                <c:pt idx="6">
                  <c:v>1820</c:v>
                </c:pt>
                <c:pt idx="9">
                  <c:v>2168</c:v>
                </c:pt>
                <c:pt idx="12">
                  <c:v>2006</c:v>
                </c:pt>
              </c:numCache>
            </c:numRef>
          </c:val>
          <c:extLst>
            <c:ext xmlns:c16="http://schemas.microsoft.com/office/drawing/2014/chart" uri="{C3380CC4-5D6E-409C-BE32-E72D297353CC}">
              <c16:uniqueId val="{00000005-8E11-46F1-9A6A-38C511140F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9406</c:v>
                </c:pt>
                <c:pt idx="3">
                  <c:v>9637</c:v>
                </c:pt>
                <c:pt idx="6">
                  <c:v>9615</c:v>
                </c:pt>
                <c:pt idx="9">
                  <c:v>9677</c:v>
                </c:pt>
                <c:pt idx="12">
                  <c:v>10081</c:v>
                </c:pt>
              </c:numCache>
            </c:numRef>
          </c:val>
          <c:extLst>
            <c:ext xmlns:c16="http://schemas.microsoft.com/office/drawing/2014/chart" uri="{C3380CC4-5D6E-409C-BE32-E72D297353CC}">
              <c16:uniqueId val="{00000006-8E11-46F1-9A6A-38C511140F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c:v>
                </c:pt>
                <c:pt idx="3">
                  <c:v>33</c:v>
                </c:pt>
                <c:pt idx="6">
                  <c:v>24</c:v>
                </c:pt>
                <c:pt idx="9">
                  <c:v>14</c:v>
                </c:pt>
                <c:pt idx="12">
                  <c:v>5</c:v>
                </c:pt>
              </c:numCache>
            </c:numRef>
          </c:val>
          <c:extLst>
            <c:ext xmlns:c16="http://schemas.microsoft.com/office/drawing/2014/chart" uri="{C3380CC4-5D6E-409C-BE32-E72D297353CC}">
              <c16:uniqueId val="{00000007-8E11-46F1-9A6A-38C511140F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31685</c:v>
                </c:pt>
                <c:pt idx="3">
                  <c:v>28825</c:v>
                </c:pt>
                <c:pt idx="6">
                  <c:v>25371</c:v>
                </c:pt>
                <c:pt idx="9">
                  <c:v>22728</c:v>
                </c:pt>
                <c:pt idx="12">
                  <c:v>22935</c:v>
                </c:pt>
              </c:numCache>
            </c:numRef>
          </c:val>
          <c:extLst>
            <c:ext xmlns:c16="http://schemas.microsoft.com/office/drawing/2014/chart" uri="{C3380CC4-5D6E-409C-BE32-E72D297353CC}">
              <c16:uniqueId val="{00000008-8E11-46F1-9A6A-38C511140F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2968</c:v>
                </c:pt>
                <c:pt idx="3">
                  <c:v>2663</c:v>
                </c:pt>
                <c:pt idx="6">
                  <c:v>2219</c:v>
                </c:pt>
                <c:pt idx="9">
                  <c:v>1770</c:v>
                </c:pt>
                <c:pt idx="12">
                  <c:v>1329</c:v>
                </c:pt>
              </c:numCache>
            </c:numRef>
          </c:val>
          <c:extLst>
            <c:ext xmlns:c16="http://schemas.microsoft.com/office/drawing/2014/chart" uri="{C3380CC4-5D6E-409C-BE32-E72D297353CC}">
              <c16:uniqueId val="{00000009-8E11-46F1-9A6A-38C511140F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46832</c:v>
                </c:pt>
                <c:pt idx="3">
                  <c:v>47250</c:v>
                </c:pt>
                <c:pt idx="6">
                  <c:v>46791</c:v>
                </c:pt>
                <c:pt idx="9">
                  <c:v>46780</c:v>
                </c:pt>
                <c:pt idx="12">
                  <c:v>44472</c:v>
                </c:pt>
              </c:numCache>
            </c:numRef>
          </c:val>
          <c:extLst>
            <c:ext xmlns:c16="http://schemas.microsoft.com/office/drawing/2014/chart" uri="{C3380CC4-5D6E-409C-BE32-E72D297353CC}">
              <c16:uniqueId val="{0000000A-8E11-46F1-9A6A-38C511140FF1}"/>
            </c:ext>
          </c:extLst>
        </c:ser>
        <c:dLbls>
          <c:showLegendKey val="0"/>
          <c:showVal val="0"/>
          <c:showCatName val="0"/>
          <c:showSerName val="0"/>
          <c:showPercent val="0"/>
          <c:showBubbleSize val="0"/>
        </c:dLbls>
        <c:gapWidth val="100"/>
        <c:overlap val="100"/>
        <c:axId val="35225496"/>
        <c:axId val="35225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11-46F1-9A6A-38C511140FF1}"/>
            </c:ext>
          </c:extLst>
        </c:ser>
        <c:dLbls>
          <c:showLegendKey val="0"/>
          <c:showVal val="0"/>
          <c:showCatName val="0"/>
          <c:showSerName val="0"/>
          <c:showPercent val="0"/>
          <c:showBubbleSize val="0"/>
        </c:dLbls>
        <c:marker val="1"/>
        <c:smooth val="0"/>
        <c:axId val="35225496"/>
        <c:axId val="35225888"/>
      </c:lineChart>
      <c:catAx>
        <c:axId val="35225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225888"/>
        <c:crosses val="autoZero"/>
        <c:auto val="1"/>
        <c:lblAlgn val="ctr"/>
        <c:lblOffset val="100"/>
        <c:tickLblSkip val="1"/>
        <c:tickMarkSkip val="1"/>
        <c:noMultiLvlLbl val="0"/>
      </c:catAx>
      <c:valAx>
        <c:axId val="3522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25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8159</c:v>
                </c:pt>
                <c:pt idx="1">
                  <c:v>9759</c:v>
                </c:pt>
                <c:pt idx="2">
                  <c:v>9960</c:v>
                </c:pt>
              </c:numCache>
            </c:numRef>
          </c:val>
          <c:extLst>
            <c:ext xmlns:c16="http://schemas.microsoft.com/office/drawing/2014/chart" uri="{C3380CC4-5D6E-409C-BE32-E72D297353CC}">
              <c16:uniqueId val="{00000000-A395-41D7-876B-5AB020E3BC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2309</c:v>
                </c:pt>
                <c:pt idx="1">
                  <c:v>2310</c:v>
                </c:pt>
                <c:pt idx="2">
                  <c:v>2310</c:v>
                </c:pt>
              </c:numCache>
            </c:numRef>
          </c:val>
          <c:extLst>
            <c:ext xmlns:c16="http://schemas.microsoft.com/office/drawing/2014/chart" uri="{C3380CC4-5D6E-409C-BE32-E72D297353CC}">
              <c16:uniqueId val="{00000001-A395-41D7-876B-5AB020E3BC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1832</c:v>
                </c:pt>
                <c:pt idx="1">
                  <c:v>1895</c:v>
                </c:pt>
                <c:pt idx="2">
                  <c:v>1828</c:v>
                </c:pt>
              </c:numCache>
            </c:numRef>
          </c:val>
          <c:extLst>
            <c:ext xmlns:c16="http://schemas.microsoft.com/office/drawing/2014/chart" uri="{C3380CC4-5D6E-409C-BE32-E72D297353CC}">
              <c16:uniqueId val="{00000002-A395-41D7-876B-5AB020E3BC5D}"/>
            </c:ext>
          </c:extLst>
        </c:ser>
        <c:dLbls>
          <c:showLegendKey val="0"/>
          <c:showVal val="0"/>
          <c:showCatName val="0"/>
          <c:showSerName val="0"/>
          <c:showPercent val="0"/>
          <c:showBubbleSize val="0"/>
        </c:dLbls>
        <c:gapWidth val="120"/>
        <c:overlap val="100"/>
        <c:axId val="539493880"/>
        <c:axId val="539493096"/>
      </c:barChart>
      <c:catAx>
        <c:axId val="539493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9493096"/>
        <c:crosses val="autoZero"/>
        <c:auto val="1"/>
        <c:lblAlgn val="ctr"/>
        <c:lblOffset val="100"/>
        <c:tickLblSkip val="1"/>
        <c:tickMarkSkip val="1"/>
        <c:noMultiLvlLbl val="0"/>
      </c:catAx>
      <c:valAx>
        <c:axId val="539493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9493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過去に市債発行を抑制してきたことから、令和２年度まで元利償還金の決算額は低調に推移していたが、令和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今後も、公共施設の老朽化対策等により市債発行が増加し、公債費の増加が見込まれる。</a:t>
          </a:r>
          <a:endParaRPr lang="ja-JP" altLang="ja-JP" sz="1400">
            <a:effectLst/>
          </a:endParaRPr>
        </a:p>
        <a:p>
          <a:r>
            <a:rPr kumimoji="1" lang="ja-JP" altLang="ja-JP" sz="1100">
              <a:solidFill>
                <a:schemeClr val="dk1"/>
              </a:solidFill>
              <a:effectLst/>
              <a:latin typeface="+mn-lt"/>
              <a:ea typeface="+mn-ea"/>
              <a:cs typeface="+mn-cs"/>
            </a:rPr>
            <a:t>　計画的な財政運営に取り組み、基金残高の確保と繰上償還等により財政の健全性維持に努める。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将来負担額は、地方債現在高や債務負担行為に基づく支出予定額の影響により減少となるが、充当可能財源等についても、基準財政需要額算入見込額の減少等により、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公共施設の老朽化対策等で市債発行が増加することが予想されるため、繰上償還等により適正な市債管理を行うとともに、収支バランスの取れた財政運営により基金残高を確保し、健全性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三重県鈴鹿市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減債基金については取崩しを行わず</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財政調整基金は決算剰余金</a:t>
          </a:r>
          <a:r>
            <a:rPr kumimoji="1" lang="en-US" altLang="ja-JP" sz="1600" b="0" i="0" u="none" strike="noStrike" kern="0" cap="none" spc="0" normalizeH="0" baseline="0" noProof="0">
              <a:ln>
                <a:noFill/>
              </a:ln>
              <a:solidFill>
                <a:prstClr val="black"/>
              </a:solidFill>
              <a:effectLst/>
              <a:uLnTx/>
              <a:uFillTx/>
              <a:latin typeface="+mn-lt"/>
              <a:ea typeface="+mn-ea"/>
              <a:cs typeface="+mn-cs"/>
            </a:rPr>
            <a:t>5</a:t>
          </a:r>
          <a:r>
            <a:rPr kumimoji="1" lang="ja-JP" altLang="ja-JP" sz="1600" b="0" i="0" u="none" strike="noStrike" kern="0" cap="none" spc="0" normalizeH="0" baseline="0" noProof="0">
              <a:ln>
                <a:noFill/>
              </a:ln>
              <a:solidFill>
                <a:prstClr val="black"/>
              </a:solidFill>
              <a:effectLst/>
              <a:uLnTx/>
              <a:uFillTx/>
              <a:latin typeface="+mn-lt"/>
              <a:ea typeface="+mn-ea"/>
              <a:cs typeface="+mn-cs"/>
            </a:rPr>
            <a:t>億円を積み立てたことにより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基金全体としては前年度と比較すると増額となった。</a:t>
          </a:r>
          <a:endParaRPr kumimoji="1" lang="en-US"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財政調整基金の残高を確保しつつ</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公共施設の老朽化対策等に備える。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公共施設整備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保全</a:t>
          </a:r>
          <a:r>
            <a:rPr kumimoji="1" lang="ja-JP" altLang="ja-JP" sz="1400" b="0" i="0" u="none" strike="noStrike" kern="0" cap="none" spc="0" normalizeH="0" baseline="0" noProof="0">
              <a:ln>
                <a:noFill/>
              </a:ln>
              <a:solidFill>
                <a:prstClr val="black"/>
              </a:solidFill>
              <a:effectLst/>
              <a:uLnTx/>
              <a:uFillTx/>
              <a:latin typeface="+mn-lt"/>
              <a:ea typeface="+mn-ea"/>
              <a:cs typeface="+mn-cs"/>
            </a:rPr>
            <a:t>基金：</a:t>
          </a:r>
          <a:r>
            <a:rPr kumimoji="1" lang="ja-JP" altLang="en-US" sz="1400" b="0" i="0" u="none" strike="noStrike" kern="0" cap="none" spc="0" normalizeH="0" baseline="0" noProof="0">
              <a:ln>
                <a:noFill/>
              </a:ln>
              <a:solidFill>
                <a:prstClr val="black"/>
              </a:solidFill>
              <a:effectLst/>
              <a:uLnTx/>
              <a:uFillTx/>
              <a:latin typeface="+mn-lt"/>
              <a:ea typeface="+mn-ea"/>
              <a:cs typeface="+mn-cs"/>
            </a:rPr>
            <a:t>公共施設の整備及び維持管理</a:t>
          </a:r>
          <a:r>
            <a:rPr kumimoji="1" lang="ja-JP" altLang="ja-JP" sz="1400" b="0" i="0" u="none" strike="noStrike" kern="0" cap="none" spc="0" normalizeH="0" baseline="0" noProof="0">
              <a:ln>
                <a:noFill/>
              </a:ln>
              <a:solidFill>
                <a:prstClr val="black"/>
              </a:solidFill>
              <a:effectLst/>
              <a:uLnTx/>
              <a:uFillTx/>
              <a:latin typeface="+mn-lt"/>
              <a:ea typeface="+mn-ea"/>
              <a:cs typeface="+mn-cs"/>
            </a:rPr>
            <a:t>のための基金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すずか応援基金：すずか応援寄附金（ふるさと納税）を</a:t>
          </a:r>
          <a:r>
            <a:rPr kumimoji="1" lang="ja-JP" altLang="en-US" sz="1400" b="0" i="0" u="none" strike="noStrike" kern="0" cap="none" spc="0" normalizeH="0" baseline="0" noProof="0">
              <a:ln>
                <a:noFill/>
              </a:ln>
              <a:solidFill>
                <a:prstClr val="black"/>
              </a:solidFill>
              <a:effectLst/>
              <a:uLnTx/>
              <a:uFillTx/>
              <a:latin typeface="+mn-lt"/>
              <a:ea typeface="+mn-ea"/>
              <a:cs typeface="+mn-cs"/>
            </a:rPr>
            <a:t>活用した</a:t>
          </a:r>
          <a:r>
            <a:rPr kumimoji="1" lang="ja-JP" altLang="ja-JP" sz="1400" b="0" i="0" u="none" strike="noStrike" kern="0" cap="none" spc="0" normalizeH="0" baseline="0" noProof="0">
              <a:ln>
                <a:noFill/>
              </a:ln>
              <a:solidFill>
                <a:prstClr val="black"/>
              </a:solidFill>
              <a:effectLst/>
              <a:uLnTx/>
              <a:uFillTx/>
              <a:latin typeface="+mn-lt"/>
              <a:ea typeface="+mn-ea"/>
              <a:cs typeface="+mn-cs"/>
            </a:rPr>
            <a:t>事業</a:t>
          </a:r>
          <a:r>
            <a:rPr kumimoji="1" lang="ja-JP" altLang="en-US" sz="1400" b="0" i="0" u="none" strike="noStrike" kern="0" cap="none" spc="0" normalizeH="0" baseline="0" noProof="0">
              <a:ln>
                <a:noFill/>
              </a:ln>
              <a:solidFill>
                <a:prstClr val="black"/>
              </a:solidFill>
              <a:effectLst/>
              <a:uLnTx/>
              <a:uFillTx/>
              <a:latin typeface="+mn-lt"/>
              <a:ea typeface="+mn-ea"/>
              <a:cs typeface="+mn-cs"/>
            </a:rPr>
            <a:t>に要する経費</a:t>
          </a:r>
          <a:r>
            <a:rPr kumimoji="1" lang="ja-JP" altLang="ja-JP" sz="1400" b="0" i="0" u="none" strike="noStrike" kern="0" cap="none" spc="0" normalizeH="0" baseline="0" noProof="0">
              <a:ln>
                <a:noFill/>
              </a:ln>
              <a:solidFill>
                <a:prstClr val="black"/>
              </a:solidFill>
              <a:effectLst/>
              <a:uLnTx/>
              <a:uFillTx/>
              <a:latin typeface="+mn-lt"/>
              <a:ea typeface="+mn-ea"/>
              <a:cs typeface="+mn-cs"/>
            </a:rPr>
            <a:t>の財源とするための基金</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森林環境基金：森林環境税及び森林環境譲与税に関する法律（平成</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年法律第３号）第１条の規定による森林の整備及びその</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促進に活用するための基金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緑の基金：</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公共施設の緑化</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のための基金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まちづくり応援基金</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社会的な課題の解決を図り、もって不特定かつ多数のものの利益の増進に寄与するために市民が自発的</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に行う非営利の活動の活性化に要する経費の財源とするための基金</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（増減理由）</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公共施設整備保全基金：文化会館の改修に</a:t>
          </a:r>
          <a:r>
            <a:rPr kumimoji="1" lang="en-US" altLang="ja-JP" sz="1400" b="0" i="0" u="none" strike="noStrike" kern="0" cap="none" spc="0" normalizeH="0" baseline="0" noProof="0">
              <a:ln>
                <a:noFill/>
              </a:ln>
              <a:solidFill>
                <a:prstClr val="black"/>
              </a:solidFill>
              <a:effectLst/>
              <a:uLnTx/>
              <a:uFillTx/>
              <a:latin typeface="+mn-lt"/>
              <a:ea typeface="+mn-ea"/>
              <a:cs typeface="+mn-cs"/>
            </a:rPr>
            <a:t>2</a:t>
          </a:r>
          <a:r>
            <a:rPr kumimoji="1" lang="ja-JP" altLang="en-US" sz="1400" b="0" i="0" u="none" strike="noStrike" kern="0" cap="none" spc="0" normalizeH="0" baseline="0" noProof="0">
              <a:ln>
                <a:noFill/>
              </a:ln>
              <a:solidFill>
                <a:prstClr val="black"/>
              </a:solidFill>
              <a:effectLst/>
              <a:uLnTx/>
              <a:uFillTx/>
              <a:latin typeface="+mn-lt"/>
              <a:ea typeface="+mn-ea"/>
              <a:cs typeface="+mn-cs"/>
            </a:rPr>
            <a:t>億円の取り崩しを行ったことにより減少した。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すずか応援</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：寄附者の意向に応じた事業の財源として充当するための約</a:t>
          </a:r>
          <a:r>
            <a:rPr kumimoji="1" lang="en-US" altLang="ja-JP" sz="1400" b="0" i="0" u="none" strike="noStrike" kern="0" cap="none" spc="0" normalizeH="0" baseline="0" noProof="0">
              <a:ln>
                <a:noFill/>
              </a:ln>
              <a:solidFill>
                <a:prstClr val="black"/>
              </a:solidFill>
              <a:effectLst/>
              <a:uLnTx/>
              <a:uFillTx/>
              <a:latin typeface="+mn-lt"/>
              <a:ea typeface="+mn-ea"/>
              <a:cs typeface="+mn-cs"/>
            </a:rPr>
            <a:t>3</a:t>
          </a:r>
          <a:r>
            <a:rPr kumimoji="1" lang="ja-JP" altLang="ja-JP"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2,800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万円を取り崩したが</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令和</a:t>
          </a:r>
          <a:r>
            <a:rPr kumimoji="1" lang="en-US" altLang="ja-JP" sz="1400" b="0" i="0" u="none" strike="noStrike" kern="0" cap="none" spc="0" normalizeH="0" baseline="0" noProof="0">
              <a:ln>
                <a:noFill/>
              </a:ln>
              <a:solidFill>
                <a:prstClr val="black"/>
              </a:solidFill>
              <a:effectLst/>
              <a:uLnTx/>
              <a:uFillTx/>
              <a:latin typeface="+mn-lt"/>
              <a:ea typeface="+mn-ea"/>
              <a:cs typeface="+mn-cs"/>
            </a:rPr>
            <a:t>5</a:t>
          </a:r>
          <a:r>
            <a:rPr kumimoji="1" lang="ja-JP" altLang="ja-JP" sz="1400" b="0" i="0" u="none" strike="noStrike" kern="0" cap="none" spc="0" normalizeH="0" baseline="0" noProof="0">
              <a:ln>
                <a:noFill/>
              </a:ln>
              <a:solidFill>
                <a:prstClr val="black"/>
              </a:solidFill>
              <a:effectLst/>
              <a:uLnTx/>
              <a:uFillTx/>
              <a:latin typeface="+mn-lt"/>
              <a:ea typeface="+mn-ea"/>
              <a:cs typeface="+mn-cs"/>
            </a:rPr>
            <a:t>年度に受領</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したすずか応援寄附金を約</a:t>
          </a:r>
          <a:r>
            <a:rPr kumimoji="1" lang="en-US" altLang="ja-JP" sz="1400" b="0" i="0" u="none" strike="noStrike" kern="0" cap="none" spc="0" normalizeH="0" baseline="0" noProof="0">
              <a:ln>
                <a:noFill/>
              </a:ln>
              <a:solidFill>
                <a:prstClr val="black"/>
              </a:solidFill>
              <a:effectLst/>
              <a:uLnTx/>
              <a:uFillTx/>
              <a:latin typeface="+mn-lt"/>
              <a:ea typeface="+mn-ea"/>
              <a:cs typeface="+mn-cs"/>
            </a:rPr>
            <a:t>4</a:t>
          </a:r>
          <a:r>
            <a:rPr kumimoji="1" lang="ja-JP" altLang="ja-JP"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9,300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万円を積み立てたため</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前年度と比較すると約</a:t>
          </a:r>
          <a:r>
            <a:rPr kumimoji="1" lang="en-US" altLang="ja-JP" sz="1400" b="0" i="0" u="none" strike="noStrike" kern="0" cap="none" spc="0" normalizeH="0" baseline="0" noProof="0">
              <a:ln>
                <a:noFill/>
              </a:ln>
              <a:solidFill>
                <a:prstClr val="black"/>
              </a:solidFill>
              <a:effectLst/>
              <a:uLnTx/>
              <a:uFillTx/>
              <a:latin typeface="+mn-lt"/>
              <a:ea typeface="+mn-ea"/>
              <a:cs typeface="+mn-cs"/>
            </a:rPr>
            <a:t>1</a:t>
          </a:r>
          <a:r>
            <a:rPr kumimoji="1" lang="ja-JP" altLang="en-US" sz="1400" b="0" i="0" u="none" strike="noStrike" kern="0" cap="none" spc="0" normalizeH="0" baseline="0" noProof="0">
              <a:ln>
                <a:noFill/>
              </a:ln>
              <a:solidFill>
                <a:prstClr val="black"/>
              </a:solidFill>
              <a:effectLst/>
              <a:uLnTx/>
              <a:uFillTx/>
              <a:latin typeface="+mn-lt"/>
              <a:ea typeface="+mn-ea"/>
              <a:cs typeface="+mn-cs"/>
            </a:rPr>
            <a:t>億</a:t>
          </a:r>
          <a:r>
            <a:rPr kumimoji="1" lang="en-US" altLang="ja-JP" sz="1400" b="0" i="0" u="none" strike="noStrike" kern="0" cap="none" spc="0" normalizeH="0" baseline="0" noProof="0">
              <a:ln>
                <a:noFill/>
              </a:ln>
              <a:solidFill>
                <a:prstClr val="black"/>
              </a:solidFill>
              <a:effectLst/>
              <a:uLnTx/>
              <a:uFillTx/>
              <a:latin typeface="+mn-lt"/>
              <a:ea typeface="+mn-ea"/>
              <a:cs typeface="+mn-cs"/>
            </a:rPr>
            <a:t>6,500</a:t>
          </a:r>
          <a:r>
            <a:rPr kumimoji="1" lang="ja-JP" altLang="ja-JP" sz="1400" b="0" i="0" u="none" strike="noStrike" kern="0" cap="none" spc="0" normalizeH="0" baseline="0" noProof="0">
              <a:ln>
                <a:noFill/>
              </a:ln>
              <a:solidFill>
                <a:prstClr val="black"/>
              </a:solidFill>
              <a:effectLst/>
              <a:uLnTx/>
              <a:uFillTx/>
              <a:latin typeface="+mn-lt"/>
              <a:ea typeface="+mn-ea"/>
              <a:cs typeface="+mn-cs"/>
            </a:rPr>
            <a:t>万円増加した。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公共施設整備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保全</a:t>
          </a:r>
          <a:r>
            <a:rPr kumimoji="1" lang="ja-JP" altLang="ja-JP" sz="1400" b="0" i="0" u="none" strike="noStrike" kern="0" cap="none" spc="0" normalizeH="0" baseline="0" noProof="0">
              <a:ln>
                <a:noFill/>
              </a:ln>
              <a:solidFill>
                <a:prstClr val="black"/>
              </a:solidFill>
              <a:effectLst/>
              <a:uLnTx/>
              <a:uFillTx/>
              <a:latin typeface="+mn-lt"/>
              <a:ea typeface="+mn-ea"/>
              <a:cs typeface="+mn-cs"/>
            </a:rPr>
            <a:t>基金：公共施設等の施設整備に対応するため適宜取崩しを行う。</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en-US" sz="1600" b="0" i="0" u="none" strike="noStrike" kern="0" cap="none" spc="0" normalizeH="0" baseline="0" noProof="0">
              <a:ln>
                <a:noFill/>
              </a:ln>
              <a:solidFill>
                <a:prstClr val="black"/>
              </a:solidFill>
              <a:effectLst/>
              <a:uLnTx/>
              <a:uFillTx/>
              <a:latin typeface="+mn-lt"/>
              <a:ea typeface="+mn-ea"/>
              <a:cs typeface="+mn-cs"/>
            </a:rPr>
            <a:t>３億円の</a:t>
          </a:r>
          <a:r>
            <a:rPr kumimoji="1" lang="ja-JP" altLang="ja-JP" sz="1600" b="0" i="0" u="none" strike="noStrike" kern="0" cap="none" spc="0" normalizeH="0" baseline="0" noProof="0">
              <a:ln>
                <a:noFill/>
              </a:ln>
              <a:solidFill>
                <a:prstClr val="black"/>
              </a:solidFill>
              <a:effectLst/>
              <a:uLnTx/>
              <a:uFillTx/>
              <a:latin typeface="+mn-lt"/>
              <a:ea typeface="+mn-ea"/>
              <a:cs typeface="+mn-cs"/>
            </a:rPr>
            <a:t>取り崩しを行</a:t>
          </a:r>
          <a:r>
            <a:rPr kumimoji="1" lang="ja-JP" altLang="en-US" sz="1600" b="0" i="0" u="none" strike="noStrike" kern="0" cap="none" spc="0" normalizeH="0" baseline="0" noProof="0">
              <a:ln>
                <a:noFill/>
              </a:ln>
              <a:solidFill>
                <a:prstClr val="black"/>
              </a:solidFill>
              <a:effectLst/>
              <a:uLnTx/>
              <a:uFillTx/>
              <a:latin typeface="+mn-lt"/>
              <a:ea typeface="+mn-ea"/>
              <a:cs typeface="+mn-cs"/>
            </a:rPr>
            <a:t>うとともに、</a:t>
          </a:r>
          <a:r>
            <a:rPr kumimoji="1" lang="ja-JP" altLang="ja-JP" sz="1600" b="0" i="0" u="none" strike="noStrike" kern="0" cap="none" spc="0" normalizeH="0" baseline="0" noProof="0">
              <a:ln>
                <a:noFill/>
              </a:ln>
              <a:solidFill>
                <a:prstClr val="black"/>
              </a:solidFill>
              <a:effectLst/>
              <a:uLnTx/>
              <a:uFillTx/>
              <a:latin typeface="+mn-lt"/>
              <a:ea typeface="+mn-ea"/>
              <a:cs typeface="+mn-cs"/>
            </a:rPr>
            <a:t>決算剰余金を</a:t>
          </a:r>
          <a:r>
            <a:rPr kumimoji="1" lang="ja-JP" altLang="en-US" sz="1600" b="0" i="0" u="none" strike="noStrike" kern="0" cap="none" spc="0" normalizeH="0" baseline="0" noProof="0">
              <a:ln>
                <a:noFill/>
              </a:ln>
              <a:solidFill>
                <a:prstClr val="black"/>
              </a:solidFill>
              <a:effectLst/>
              <a:uLnTx/>
              <a:uFillTx/>
              <a:latin typeface="+mn-lt"/>
              <a:ea typeface="+mn-ea"/>
              <a:cs typeface="+mn-cs"/>
            </a:rPr>
            <a:t>５</a:t>
          </a:r>
          <a:r>
            <a:rPr kumimoji="1" lang="ja-JP" altLang="ja-JP" sz="1600" b="0" i="0" u="none" strike="noStrike" kern="0" cap="none" spc="0" normalizeH="0" baseline="0" noProof="0">
              <a:ln>
                <a:noFill/>
              </a:ln>
              <a:solidFill>
                <a:prstClr val="black"/>
              </a:solidFill>
              <a:effectLst/>
              <a:uLnTx/>
              <a:uFillTx/>
              <a:latin typeface="+mn-lt"/>
              <a:ea typeface="+mn-ea"/>
              <a:cs typeface="+mn-cs"/>
            </a:rPr>
            <a:t>億円積み立てたことにより総額としては増加している。</a:t>
          </a:r>
          <a:endParaRPr kumimoji="1" lang="en-US"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公共施設の老朽化対策等に多額の費用を要する見込みであり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財政調整基金の取崩しにより収支バランスを維持する状況が想定されるため</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中長期的には減少する見込みである。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行財政改革や公共施設マネジメントの推進等により</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計画的な財政運営を行い</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財政調整基金の適正額を確保していく必要がある。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a:t>
          </a:r>
          <a:r>
            <a:rPr kumimoji="1" lang="ja-JP" altLang="en-US" sz="1600" b="0" i="0" u="none" strike="noStrike" kern="0" cap="none" spc="0" normalizeH="0" baseline="0" noProof="0">
              <a:ln>
                <a:noFill/>
              </a:ln>
              <a:solidFill>
                <a:prstClr val="black"/>
              </a:solidFill>
              <a:effectLst/>
              <a:uLnTx/>
              <a:uFillTx/>
              <a:latin typeface="+mn-lt"/>
              <a:ea typeface="+mn-ea"/>
              <a:cs typeface="+mn-cs"/>
            </a:rPr>
            <a:t>取崩しを行わなかったことにより横ばいで推移した。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i="0" u="none" strike="noStrike" kern="0" cap="none" spc="0" normalizeH="0" baseline="0" noProof="0">
              <a:ln>
                <a:noFill/>
              </a:ln>
              <a:solidFill>
                <a:prstClr val="black"/>
              </a:solidFill>
              <a:effectLst/>
              <a:uLnTx/>
              <a:uFillTx/>
              <a:latin typeface="+mn-lt"/>
              <a:ea typeface="+mn-ea"/>
              <a:cs typeface="+mn-cs"/>
            </a:rPr>
            <a:t>　公共施設の老朽化対策等により増加が見込まれる市債発行の抑制に取り組むという観点から</a:t>
          </a:r>
          <a:r>
            <a:rPr kumimoji="1" lang="ja-JP" altLang="en-US" sz="1600" b="0" i="0" u="none" strike="noStrike" kern="0" cap="none" spc="0" normalizeH="0" baseline="0" noProof="0">
              <a:ln>
                <a:noFill/>
              </a:ln>
              <a:solidFill>
                <a:prstClr val="black"/>
              </a:solidFill>
              <a:effectLst/>
              <a:uLnTx/>
              <a:uFillTx/>
              <a:latin typeface="+mn-lt"/>
              <a:ea typeface="+mn-ea"/>
              <a:cs typeface="+mn-cs"/>
            </a:rPr>
            <a:t>、</a:t>
          </a:r>
          <a:r>
            <a:rPr kumimoji="1" lang="ja-JP" altLang="ja-JP" sz="1600" b="0" i="0" u="none" strike="noStrike" kern="0" cap="none" spc="0" normalizeH="0" baseline="0" noProof="0">
              <a:ln>
                <a:noFill/>
              </a:ln>
              <a:solidFill>
                <a:prstClr val="black"/>
              </a:solidFill>
              <a:effectLst/>
              <a:uLnTx/>
              <a:uFillTx/>
              <a:latin typeface="+mn-lt"/>
              <a:ea typeface="+mn-ea"/>
              <a:cs typeface="+mn-cs"/>
            </a:rPr>
            <a:t>計画的に活用していく。</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基準財政需要額が高齢者保健福祉費における単位費用の増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固定資産税の増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した。結果、基準財政需要額の増加額が基準財政収入額の増加</a:t>
          </a:r>
          <a:r>
            <a:rPr kumimoji="1" lang="ja-JP" altLang="ja-JP" sz="1100">
              <a:solidFill>
                <a:schemeClr val="dk1"/>
              </a:solidFill>
              <a:effectLst/>
              <a:latin typeface="+mn-lt"/>
              <a:ea typeface="+mn-ea"/>
              <a:cs typeface="+mn-cs"/>
            </a:rPr>
            <a:t>を上回ったため、財政力指数としては前年度より微減となった。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21819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経常的経費充当一般財源</a:t>
          </a:r>
          <a:r>
            <a:rPr kumimoji="1" lang="ja-JP" altLang="en-US" sz="1100" b="0" i="0" baseline="0">
              <a:solidFill>
                <a:schemeClr val="dk1"/>
              </a:solidFill>
              <a:effectLst/>
              <a:latin typeface="+mn-lt"/>
              <a:ea typeface="+mn-ea"/>
              <a:cs typeface="+mn-cs"/>
            </a:rPr>
            <a:t>については、私立保育所等運営費負担金等の増加により扶助費が、後期高齢者医療特別会計繰出金や国民健康保険事業特別会計繰出金の増加により繰出金が増加した。</a:t>
          </a:r>
          <a:r>
            <a:rPr kumimoji="1" lang="ja-JP" altLang="ja-JP" sz="1100" b="0" i="0" baseline="0">
              <a:solidFill>
                <a:schemeClr val="dk1"/>
              </a:solidFill>
              <a:effectLst/>
              <a:latin typeface="+mn-lt"/>
              <a:ea typeface="+mn-ea"/>
              <a:cs typeface="+mn-cs"/>
            </a:rPr>
            <a:t>経常的に収入される一般財源については</a:t>
          </a:r>
          <a:r>
            <a:rPr kumimoji="1" lang="ja-JP" altLang="en-US" sz="1100" b="0" i="0" baseline="0">
              <a:solidFill>
                <a:schemeClr val="dk1"/>
              </a:solidFill>
              <a:effectLst/>
              <a:latin typeface="+mn-lt"/>
              <a:ea typeface="+mn-ea"/>
              <a:cs typeface="+mn-cs"/>
            </a:rPr>
            <a:t>、地方税、</a:t>
          </a:r>
          <a:r>
            <a:rPr kumimoji="1" lang="ja-JP" altLang="ja-JP" sz="1100" b="0" i="0" baseline="0">
              <a:solidFill>
                <a:schemeClr val="dk1"/>
              </a:solidFill>
              <a:effectLst/>
              <a:latin typeface="+mn-lt"/>
              <a:ea typeface="+mn-ea"/>
              <a:cs typeface="+mn-cs"/>
            </a:rPr>
            <a:t>地方</a:t>
          </a:r>
          <a:r>
            <a:rPr kumimoji="1" lang="ja-JP" altLang="en-US" sz="1100" b="0" i="0" baseline="0">
              <a:solidFill>
                <a:schemeClr val="dk1"/>
              </a:solidFill>
              <a:effectLst/>
              <a:latin typeface="+mn-lt"/>
              <a:ea typeface="+mn-ea"/>
              <a:cs typeface="+mn-cs"/>
            </a:rPr>
            <a:t>特例交付金等</a:t>
          </a:r>
          <a:r>
            <a:rPr kumimoji="1" lang="ja-JP" altLang="ja-JP" sz="1100" b="0" i="0" baseline="0">
              <a:solidFill>
                <a:schemeClr val="dk1"/>
              </a:solidFill>
              <a:effectLst/>
              <a:latin typeface="+mn-lt"/>
              <a:ea typeface="+mn-ea"/>
              <a:cs typeface="+mn-cs"/>
            </a:rPr>
            <a:t>及び普通交付税</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増額</a:t>
          </a:r>
          <a:r>
            <a:rPr kumimoji="1" lang="ja-JP" altLang="en-US" sz="1100" b="0" i="0" baseline="0">
              <a:solidFill>
                <a:schemeClr val="dk1"/>
              </a:solidFill>
              <a:effectLst/>
              <a:latin typeface="+mn-lt"/>
              <a:ea typeface="+mn-ea"/>
              <a:cs typeface="+mn-cs"/>
            </a:rPr>
            <a:t>した。結果、</a:t>
          </a:r>
          <a:r>
            <a:rPr kumimoji="1" lang="ja-JP" altLang="ja-JP" sz="1100" b="0" i="0" baseline="0">
              <a:solidFill>
                <a:schemeClr val="dk1"/>
              </a:solidFill>
              <a:effectLst/>
              <a:latin typeface="+mn-lt"/>
              <a:ea typeface="+mn-ea"/>
              <a:cs typeface="+mn-cs"/>
            </a:rPr>
            <a:t>経常的経費充当一般財源</a:t>
          </a:r>
          <a:r>
            <a:rPr kumimoji="1" lang="ja-JP" altLang="en-US" sz="1100" b="0" i="0" baseline="0">
              <a:solidFill>
                <a:schemeClr val="dk1"/>
              </a:solidFill>
              <a:effectLst/>
              <a:latin typeface="+mn-lt"/>
              <a:ea typeface="+mn-ea"/>
              <a:cs typeface="+mn-cs"/>
            </a:rPr>
            <a:t>の増加額が</a:t>
          </a:r>
          <a:r>
            <a:rPr kumimoji="1" lang="ja-JP" altLang="ja-JP" sz="1100" b="0" i="0" baseline="0">
              <a:solidFill>
                <a:schemeClr val="dk1"/>
              </a:solidFill>
              <a:effectLst/>
              <a:latin typeface="+mn-lt"/>
              <a:ea typeface="+mn-ea"/>
              <a:cs typeface="+mn-cs"/>
            </a:rPr>
            <a:t>経常的に収入される一般財源</a:t>
          </a:r>
          <a:r>
            <a:rPr kumimoji="1" lang="ja-JP" altLang="en-US" sz="1100" b="0" i="0" baseline="0">
              <a:solidFill>
                <a:schemeClr val="dk1"/>
              </a:solidFill>
              <a:effectLst/>
              <a:latin typeface="+mn-lt"/>
              <a:ea typeface="+mn-ea"/>
              <a:cs typeface="+mn-cs"/>
            </a:rPr>
            <a:t>の増加額を上回るため、経常収支比率は</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ポイント増加し、全国平均と同等となった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今後も地方税の税収確保に努めるとともに、経常経費の縮減にも努める。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674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160528</xdr:rowOff>
    </xdr:from>
    <xdr:to>
      <xdr:col>19</xdr:col>
      <xdr:colOff>133350</xdr:colOff>
      <xdr:row>62</xdr:row>
      <xdr:rowOff>116840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4752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126492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47528"/>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126492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9230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69359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年度と比較して、人件費は減少しているが、</a:t>
          </a:r>
          <a:r>
            <a:rPr kumimoji="1" lang="ja-JP" altLang="en-US" sz="1100">
              <a:solidFill>
                <a:schemeClr val="dk1"/>
              </a:solidFill>
              <a:effectLst/>
              <a:latin typeface="+mn-lt"/>
              <a:ea typeface="+mn-ea"/>
              <a:cs typeface="+mn-cs"/>
            </a:rPr>
            <a:t>学校給食費管理費（食材調達費）</a:t>
          </a:r>
          <a:r>
            <a:rPr kumimoji="1" lang="ja-JP" altLang="ja-JP" sz="1100">
              <a:solidFill>
                <a:schemeClr val="dk1"/>
              </a:solidFill>
              <a:effectLst/>
              <a:latin typeface="+mn-lt"/>
              <a:ea typeface="+mn-ea"/>
              <a:cs typeface="+mn-cs"/>
            </a:rPr>
            <a:t>による物件費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の増加の方が上回ったため、</a:t>
          </a:r>
          <a:r>
            <a:rPr kumimoji="1" lang="ja-JP" altLang="en-US" sz="1100">
              <a:solidFill>
                <a:schemeClr val="dk1"/>
              </a:solidFill>
              <a:effectLst/>
              <a:latin typeface="+mn-lt"/>
              <a:ea typeface="+mn-ea"/>
              <a:cs typeface="+mn-cs"/>
            </a:rPr>
            <a:t>人口１人当たり人件費・物件費等決算額</a:t>
          </a:r>
          <a:r>
            <a:rPr kumimoji="1" lang="ja-JP" altLang="ja-JP" sz="1100">
              <a:solidFill>
                <a:schemeClr val="dk1"/>
              </a:solidFill>
              <a:effectLst/>
              <a:latin typeface="+mn-lt"/>
              <a:ea typeface="+mn-ea"/>
              <a:cs typeface="+mn-cs"/>
            </a:rPr>
            <a:t>は増額となっている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類似団体や全国、三重県平均と</a:t>
          </a:r>
          <a:r>
            <a:rPr kumimoji="1" lang="ja-JP" altLang="en-US" sz="1100">
              <a:solidFill>
                <a:schemeClr val="dk1"/>
              </a:solidFill>
              <a:effectLst/>
              <a:latin typeface="+mn-lt"/>
              <a:ea typeface="+mn-ea"/>
              <a:cs typeface="+mn-cs"/>
            </a:rPr>
            <a:t>比較する</a:t>
          </a:r>
          <a:r>
            <a:rPr kumimoji="1" lang="ja-JP" altLang="ja-JP" sz="1100">
              <a:solidFill>
                <a:schemeClr val="dk1"/>
              </a:solidFill>
              <a:effectLst/>
              <a:latin typeface="+mn-lt"/>
              <a:ea typeface="+mn-ea"/>
              <a:cs typeface="+mn-cs"/>
            </a:rPr>
            <a:t>と低い値になっている。</a:t>
          </a:r>
          <a:endParaRPr lang="ja-JP" altLang="ja-JP" sz="1400">
            <a:effectLst/>
          </a:endParaRPr>
        </a:p>
        <a:p>
          <a:r>
            <a:rPr kumimoji="1" lang="ja-JP" altLang="ja-JP" sz="1100">
              <a:solidFill>
                <a:schemeClr val="dk1"/>
              </a:solidFill>
              <a:effectLst/>
              <a:latin typeface="+mn-lt"/>
              <a:ea typeface="+mn-ea"/>
              <a:cs typeface="+mn-cs"/>
            </a:rPr>
            <a:t>　引き続き定員管理や給与の適正化、事務事業の見直し等を実施し、全体の経費削減に努める。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92053</xdr:rowOff>
    </xdr:from>
    <xdr:to>
      <xdr:col>23</xdr:col>
      <xdr:colOff>133350</xdr:colOff>
      <xdr:row>88</xdr:row>
      <xdr:rowOff>114779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50953"/>
          <a:ext cx="0" cy="1051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114779</xdr:rowOff>
    </xdr:from>
    <xdr:to>
      <xdr:col>24</xdr:col>
      <xdr:colOff>12700</xdr:colOff>
      <xdr:row>88</xdr:row>
      <xdr:rowOff>114779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2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9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92053</xdr:rowOff>
    </xdr:from>
    <xdr:to>
      <xdr:col>24</xdr:col>
      <xdr:colOff>12700</xdr:colOff>
      <xdr:row>82</xdr:row>
      <xdr:rowOff>92053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5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143948</xdr:rowOff>
    </xdr:from>
    <xdr:to>
      <xdr:col>23</xdr:col>
      <xdr:colOff>133350</xdr:colOff>
      <xdr:row>84</xdr:row>
      <xdr:rowOff>74568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4298"/>
          <a:ext cx="8382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165518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67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21991</xdr:rowOff>
    </xdr:from>
    <xdr:to>
      <xdr:col>23</xdr:col>
      <xdr:colOff>184150</xdr:colOff>
      <xdr:row>85</xdr:row>
      <xdr:rowOff>123591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93697</xdr:rowOff>
    </xdr:from>
    <xdr:to>
      <xdr:col>19</xdr:col>
      <xdr:colOff>133350</xdr:colOff>
      <xdr:row>83</xdr:row>
      <xdr:rowOff>143948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24047"/>
          <a:ext cx="889000" cy="5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151335</xdr:rowOff>
    </xdr:from>
    <xdr:to>
      <xdr:col>19</xdr:col>
      <xdr:colOff>184150</xdr:colOff>
      <xdr:row>85</xdr:row>
      <xdr:rowOff>81485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66262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3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93697</xdr:rowOff>
    </xdr:from>
    <xdr:to>
      <xdr:col>15</xdr:col>
      <xdr:colOff>82550</xdr:colOff>
      <xdr:row>83</xdr:row>
      <xdr:rowOff>94862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4047"/>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82322</xdr:rowOff>
    </xdr:from>
    <xdr:to>
      <xdr:col>15</xdr:col>
      <xdr:colOff>133350</xdr:colOff>
      <xdr:row>85</xdr:row>
      <xdr:rowOff>12472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168699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132900</xdr:rowOff>
    </xdr:from>
    <xdr:to>
      <xdr:col>11</xdr:col>
      <xdr:colOff>31750</xdr:colOff>
      <xdr:row>83</xdr:row>
      <xdr:rowOff>94862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0350"/>
          <a:ext cx="889000" cy="30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41890</xdr:rowOff>
    </xdr:from>
    <xdr:to>
      <xdr:col>11</xdr:col>
      <xdr:colOff>82550</xdr:colOff>
      <xdr:row>83</xdr:row>
      <xdr:rowOff>143490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153667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27580</xdr:rowOff>
    </xdr:from>
    <xdr:to>
      <xdr:col>7</xdr:col>
      <xdr:colOff>31750</xdr:colOff>
      <xdr:row>82</xdr:row>
      <xdr:rowOff>129180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113957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23768</xdr:rowOff>
    </xdr:from>
    <xdr:to>
      <xdr:col>23</xdr:col>
      <xdr:colOff>184150</xdr:colOff>
      <xdr:row>84</xdr:row>
      <xdr:rowOff>125368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40295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7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93148</xdr:rowOff>
    </xdr:from>
    <xdr:to>
      <xdr:col>19</xdr:col>
      <xdr:colOff>184150</xdr:colOff>
      <xdr:row>84</xdr:row>
      <xdr:rowOff>23298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33475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92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42897</xdr:rowOff>
    </xdr:from>
    <xdr:to>
      <xdr:col>15</xdr:col>
      <xdr:colOff>133350</xdr:colOff>
      <xdr:row>83</xdr:row>
      <xdr:rowOff>144497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44062</xdr:rowOff>
    </xdr:from>
    <xdr:to>
      <xdr:col>11</xdr:col>
      <xdr:colOff>82550</xdr:colOff>
      <xdr:row>83</xdr:row>
      <xdr:rowOff>145662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130439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82100</xdr:rowOff>
    </xdr:from>
    <xdr:to>
      <xdr:col>7</xdr:col>
      <xdr:colOff>31750</xdr:colOff>
      <xdr:row>82</xdr:row>
      <xdr:rowOff>12250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22427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類似団体の平均値と比較して、</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ポイント差はあるものの、ここ数年は減少が続いている。減少要因としては、</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級以上の職員数および割合が年々少なくなっていることがあげられるが、依然</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を超えており、全国平均と比較しても高い値となっている。「初任給高」であることと、</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級以上の職員割合が、国と比較して多いことが考えられるが、減少傾向であることから、今後の推移を見ながら、引き続き給料の適正水準化に努める。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86</xdr:row>
      <xdr:rowOff>149861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704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2539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945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123189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669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47007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近年は若干の変動は見られるもののほぼ横ばいの傾向が続いている。類似団体内の数値としては平均値より低い値となっており、全国及び三重県平均数値と比較しても低い値である。今後も、事務事業の見直しと適正人員の配置、短時間勤務再任用職員及び会計年度任用職員の活用、行政サービスの担い手最適化の検討等により、引き続き職員の削減を図ることのできる部分においては削減を継続する一方で、今後見込まれる新たな行政需要に対しては、施策の着実な実現を図るため、必要かつ適正な人員配置を行う。</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14817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69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129963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97790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65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49530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963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公営企業に要する経費の財源とする地方債の償還の財源に充てられたと認めれる繰入金の増加等により、前年度から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ここ数年は地方債発行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により、市債残高の増加を抑えることができている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今後は公共施設の老朽化対策</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大規模改修事業が複数控えて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、保有量や運営管理の適正化など公共施設マネジメントの推進により、市債発行額や市債残高の急増を防止していく。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125185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5713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33262</xdr:rowOff>
    </xdr:from>
    <xdr:to>
      <xdr:col>77</xdr:col>
      <xdr:colOff>44450</xdr:colOff>
      <xdr:row>38</xdr:row>
      <xdr:rowOff>56243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56243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5483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713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5443</xdr:rowOff>
    </xdr:from>
    <xdr:to>
      <xdr:col>77</xdr:col>
      <xdr:colOff>95250</xdr:colOff>
      <xdr:row>38</xdr:row>
      <xdr:rowOff>107043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117220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5443</xdr:rowOff>
    </xdr:from>
    <xdr:to>
      <xdr:col>68</xdr:col>
      <xdr:colOff>203200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117220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不燃物リサイクルセンター施設整備事業費、防災公園整備事業等の債務負担行為に基づく支出予定額や地方債現在高</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により、昨年度に引き続き、充当可能財源等が将来負担額を上回り、比率は算定されなかった。</a:t>
          </a:r>
          <a:endParaRPr lang="ja-JP" altLang="ja-JP" sz="1400">
            <a:effectLst/>
          </a:endParaRPr>
        </a:p>
        <a:p>
          <a:r>
            <a:rPr kumimoji="1" lang="ja-JP" altLang="ja-JP" sz="1100">
              <a:solidFill>
                <a:schemeClr val="dk1"/>
              </a:solidFill>
              <a:effectLst/>
              <a:latin typeface="+mn-lt"/>
              <a:ea typeface="+mn-ea"/>
              <a:cs typeface="+mn-cs"/>
            </a:rPr>
            <a:t>　全国平均を大きく下回っているものの、今後は公共施設の老朽化対策等により市債発行額が増加し、市債残高も増額すると予想されるため、基金残高の確保と市債発行抑制により財政の健全性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給与水準の高い年齢層の割合が高いことから、類似団体や全国、三重県平均と比べても高い値となっている。</a:t>
          </a:r>
          <a:endParaRPr lang="ja-JP" altLang="ja-JP" sz="1400">
            <a:effectLst/>
          </a:endParaRPr>
        </a:p>
        <a:p>
          <a:r>
            <a:rPr kumimoji="1" lang="ja-JP" altLang="ja-JP" sz="1100">
              <a:solidFill>
                <a:schemeClr val="dk1"/>
              </a:solidFill>
              <a:effectLst/>
              <a:latin typeface="+mn-lt"/>
              <a:ea typeface="+mn-ea"/>
              <a:cs typeface="+mn-cs"/>
            </a:rPr>
            <a:t>　事務事業の見直しと適正人員の配置、行政サービスの担い手最適化の検討等により、引き続き人件費の削減に努める。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95250</xdr:rowOff>
    </xdr:from>
    <xdr:to>
      <xdr:col>24</xdr:col>
      <xdr:colOff>25400</xdr:colOff>
      <xdr:row>40</xdr:row>
      <xdr:rowOff>25400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81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0</xdr:rowOff>
    </xdr:from>
    <xdr:to>
      <xdr:col>19</xdr:col>
      <xdr:colOff>187325</xdr:colOff>
      <xdr:row>40</xdr:row>
      <xdr:rowOff>25400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41</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8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41</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04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146050</xdr:rowOff>
    </xdr:from>
    <xdr:to>
      <xdr:col>20</xdr:col>
      <xdr:colOff>38100</xdr:colOff>
      <xdr:row>40</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60977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120650</xdr:rowOff>
    </xdr:from>
    <xdr:to>
      <xdr:col>15</xdr:col>
      <xdr:colOff>149225</xdr:colOff>
      <xdr:row>40</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165100</xdr:rowOff>
    </xdr:from>
    <xdr:to>
      <xdr:col>11</xdr:col>
      <xdr:colOff>60325</xdr:colOff>
      <xdr:row>41</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80027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、類似団体、全国及び三重県平均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全てを上回っている。</a:t>
          </a:r>
          <a:endParaRPr lang="ja-JP" altLang="ja-JP" sz="1400">
            <a:effectLst/>
          </a:endParaRPr>
        </a:p>
        <a:p>
          <a:r>
            <a:rPr kumimoji="1" lang="ja-JP" altLang="ja-JP" sz="1100">
              <a:solidFill>
                <a:schemeClr val="dk1"/>
              </a:solidFill>
              <a:effectLst/>
              <a:latin typeface="+mn-lt"/>
              <a:ea typeface="+mn-ea"/>
              <a:cs typeface="+mn-cs"/>
            </a:rPr>
            <a:t>　物件費が高止まりしている要因としては、学校給食費管理費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年度から開始した清掃センターの管理運営委託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今後も事務事業の見直しを継続し、経常経費の削減に努める。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5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170434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845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845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6679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子どものための教育・保育給付事業費</a:t>
          </a:r>
          <a:r>
            <a:rPr kumimoji="1" lang="ja-JP" altLang="ja-JP" sz="1100">
              <a:solidFill>
                <a:schemeClr val="dk1"/>
              </a:solidFill>
              <a:effectLst/>
              <a:latin typeface="+mn-lt"/>
              <a:ea typeface="+mn-ea"/>
              <a:cs typeface="+mn-cs"/>
            </a:rPr>
            <a:t>や障害</a:t>
          </a:r>
          <a:r>
            <a:rPr kumimoji="1" lang="ja-JP" altLang="en-US" sz="1100">
              <a:solidFill>
                <a:schemeClr val="dk1"/>
              </a:solidFill>
              <a:effectLst/>
              <a:latin typeface="+mn-lt"/>
              <a:ea typeface="+mn-ea"/>
              <a:cs typeface="+mn-cs"/>
            </a:rPr>
            <a:t>児</a:t>
          </a:r>
          <a:r>
            <a:rPr kumimoji="1" lang="ja-JP" altLang="ja-JP" sz="1100">
              <a:solidFill>
                <a:schemeClr val="dk1"/>
              </a:solidFill>
              <a:effectLst/>
              <a:latin typeface="+mn-lt"/>
              <a:ea typeface="+mn-ea"/>
              <a:cs typeface="+mn-cs"/>
            </a:rPr>
            <a:t>通所支援事業費</a:t>
          </a:r>
          <a:r>
            <a:rPr kumimoji="1" lang="ja-JP" altLang="en-US" sz="1100">
              <a:solidFill>
                <a:schemeClr val="dk1"/>
              </a:solidFill>
              <a:effectLst/>
              <a:latin typeface="+mn-lt"/>
              <a:ea typeface="+mn-ea"/>
              <a:cs typeface="+mn-cs"/>
            </a:rPr>
            <a:t>等の増額により、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。子ども医療費の窓口無償化や公立保育所の運営経費等が一因となり、類似団体や三重県平均を上回っていると推察する。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60</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3757"/>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介護保険事業に係る広域連合負担金や後期高齢者医療特別会計への繰出金が依然として増加傾向にある。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35560</xdr:rowOff>
    </xdr:from>
    <xdr:to>
      <xdr:col>82</xdr:col>
      <xdr:colOff>107950</xdr:colOff>
      <xdr:row>61</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322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5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58420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25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補助費等の大部分は、平成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年度から下水道事業の公営企業化に伴い支出している補助金等（繰出金）が占めている。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類似団体、全国及び三重県平均全てを下回っているが、市の財政負担を軽減するため、必要性の低い補助金の見直しや廃止の取組を継続する。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159657</xdr:rowOff>
    </xdr:from>
    <xdr:to>
      <xdr:col>82</xdr:col>
      <xdr:colOff>107950</xdr:colOff>
      <xdr:row>35</xdr:row>
      <xdr:rowOff>20864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88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72572</xdr:rowOff>
    </xdr:from>
    <xdr:to>
      <xdr:col>78</xdr:col>
      <xdr:colOff>69850</xdr:colOff>
      <xdr:row>34</xdr:row>
      <xdr:rowOff>159657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137886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018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137886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56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141514</xdr:rowOff>
    </xdr:from>
    <xdr:to>
      <xdr:col>82</xdr:col>
      <xdr:colOff>158750</xdr:colOff>
      <xdr:row>35</xdr:row>
      <xdr:rowOff>71664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158041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108857</xdr:rowOff>
    </xdr:from>
    <xdr:to>
      <xdr:col>78</xdr:col>
      <xdr:colOff>120650</xdr:colOff>
      <xdr:row>35</xdr:row>
      <xdr:rowOff>39007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49184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0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87086</xdr:rowOff>
    </xdr:from>
    <xdr:to>
      <xdr:col>69</xdr:col>
      <xdr:colOff>142875</xdr:colOff>
      <xdr:row>35</xdr:row>
      <xdr:rowOff>17236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27413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過去に市債発行を抑制してきたことから、</a:t>
          </a:r>
          <a:r>
            <a:rPr kumimoji="1" lang="ja-JP" altLang="en-US" sz="1100">
              <a:solidFill>
                <a:schemeClr val="dk1"/>
              </a:solidFill>
              <a:effectLst/>
              <a:latin typeface="+mn-lt"/>
              <a:ea typeface="+mn-ea"/>
              <a:cs typeface="+mn-cs"/>
            </a:rPr>
            <a:t>横ばいに推移しており</a:t>
          </a:r>
          <a:r>
            <a:rPr kumimoji="1" lang="ja-JP" altLang="ja-JP" sz="1100">
              <a:solidFill>
                <a:schemeClr val="dk1"/>
              </a:solidFill>
              <a:effectLst/>
              <a:latin typeface="+mn-lt"/>
              <a:ea typeface="+mn-ea"/>
              <a:cs typeface="+mn-cs"/>
            </a:rPr>
            <a:t>、類似団体、全国及び三重県平均全てを下回っている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公共施設の老朽化対策等により、市債発行額及び市債残高の増額が予想されるが、計画的な財政運営により、基金残高の確保と臨時財政対策債等の発行抑制、繰上償還に取り組み、公債費負担の平準化と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84545</xdr:rowOff>
    </xdr:from>
    <xdr:to>
      <xdr:col>19</xdr:col>
      <xdr:colOff>187325</xdr:colOff>
      <xdr:row>76</xdr:row>
      <xdr:rowOff>123734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147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64951</xdr:rowOff>
    </xdr:from>
    <xdr:to>
      <xdr:col>15</xdr:col>
      <xdr:colOff>98425</xdr:colOff>
      <xdr:row>76</xdr:row>
      <xdr:rowOff>84545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951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25763</xdr:rowOff>
    </xdr:from>
    <xdr:to>
      <xdr:col>11</xdr:col>
      <xdr:colOff>9525</xdr:colOff>
      <xdr:row>76</xdr:row>
      <xdr:rowOff>64951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55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33745</xdr:rowOff>
    </xdr:from>
    <xdr:to>
      <xdr:col>15</xdr:col>
      <xdr:colOff>149225</xdr:colOff>
      <xdr:row>76</xdr:row>
      <xdr:rowOff>135345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145523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xdr:rowOff>
    </xdr:from>
    <xdr:to>
      <xdr:col>11</xdr:col>
      <xdr:colOff>60325</xdr:colOff>
      <xdr:row>76</xdr:row>
      <xdr:rowOff>115751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125928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経常的に収入される一般財源等は増加したが、</a:t>
          </a:r>
          <a:r>
            <a:rPr kumimoji="1" lang="ja-JP" altLang="ja-JP" sz="1100">
              <a:solidFill>
                <a:schemeClr val="dk1"/>
              </a:solidFill>
              <a:effectLst/>
              <a:latin typeface="+mn-lt"/>
              <a:ea typeface="+mn-ea"/>
              <a:cs typeface="+mn-cs"/>
            </a:rPr>
            <a:t>経常的支出が</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等の増を主な要因として増加</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ポイントの増加となった。</a:t>
          </a:r>
          <a:endParaRPr lang="ja-JP" altLang="ja-JP" sz="1400">
            <a:effectLst/>
          </a:endParaRPr>
        </a:p>
        <a:p>
          <a:r>
            <a:rPr kumimoji="1" lang="ja-JP" altLang="ja-JP" sz="1100">
              <a:solidFill>
                <a:schemeClr val="dk1"/>
              </a:solidFill>
              <a:effectLst/>
              <a:latin typeface="+mn-lt"/>
              <a:ea typeface="+mn-ea"/>
              <a:cs typeface="+mn-cs"/>
            </a:rPr>
            <a:t>　今後も社会保障関連経費の増加に加え、公共施設の老朽化対策等により維持補修費の増加が見込まれるため、公共施設マネジメントの推進等により、経常的経費を削減し、健全な財政運営に努める。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14987</xdr:rowOff>
    </xdr:from>
    <xdr:to>
      <xdr:col>82</xdr:col>
      <xdr:colOff>107950</xdr:colOff>
      <xdr:row>79</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595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79</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452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79</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45237"/>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60706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549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117364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135637</xdr:rowOff>
    </xdr:from>
    <xdr:to>
      <xdr:col>78</xdr:col>
      <xdr:colOff>120650</xdr:colOff>
      <xdr:row>79</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50564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45009</xdr:rowOff>
    </xdr:from>
    <xdr:to>
      <xdr:col>29</xdr:col>
      <xdr:colOff>127000</xdr:colOff>
      <xdr:row>17</xdr:row>
      <xdr:rowOff>128402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7284"/>
          <a:ext cx="647700" cy="83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161795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0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128402</xdr:rowOff>
    </xdr:from>
    <xdr:to>
      <xdr:col>26</xdr:col>
      <xdr:colOff>50800</xdr:colOff>
      <xdr:row>17</xdr:row>
      <xdr:rowOff>137592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0677"/>
          <a:ext cx="6985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137592</xdr:rowOff>
    </xdr:from>
    <xdr:to>
      <xdr:col>22</xdr:col>
      <xdr:colOff>114300</xdr:colOff>
      <xdr:row>17</xdr:row>
      <xdr:rowOff>168819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9986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168819</xdr:rowOff>
    </xdr:from>
    <xdr:to>
      <xdr:col>18</xdr:col>
      <xdr:colOff>177800</xdr:colOff>
      <xdr:row>18</xdr:row>
      <xdr:rowOff>143078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31094"/>
          <a:ext cx="698500" cy="145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154952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143110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165659</xdr:rowOff>
    </xdr:from>
    <xdr:to>
      <xdr:col>29</xdr:col>
      <xdr:colOff>177800</xdr:colOff>
      <xdr:row>17</xdr:row>
      <xdr:rowOff>95809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137736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77602</xdr:rowOff>
    </xdr:from>
    <xdr:to>
      <xdr:col>26</xdr:col>
      <xdr:colOff>101600</xdr:colOff>
      <xdr:row>18</xdr:row>
      <xdr:rowOff>7752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86792</xdr:rowOff>
    </xdr:from>
    <xdr:to>
      <xdr:col>22</xdr:col>
      <xdr:colOff>165100</xdr:colOff>
      <xdr:row>18</xdr:row>
      <xdr:rowOff>16942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4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3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118019</xdr:rowOff>
    </xdr:from>
    <xdr:to>
      <xdr:col>19</xdr:col>
      <xdr:colOff>38100</xdr:colOff>
      <xdr:row>18</xdr:row>
      <xdr:rowOff>48169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8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32946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92278</xdr:rowOff>
    </xdr:from>
    <xdr:to>
      <xdr:col>15</xdr:col>
      <xdr:colOff>101600</xdr:colOff>
      <xdr:row>19</xdr:row>
      <xdr:rowOff>22428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6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7205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182733</xdr:rowOff>
    </xdr:from>
    <xdr:to>
      <xdr:col>29</xdr:col>
      <xdr:colOff>127000</xdr:colOff>
      <xdr:row>37</xdr:row>
      <xdr:rowOff>202621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07433"/>
          <a:ext cx="6477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202621</xdr:rowOff>
    </xdr:from>
    <xdr:to>
      <xdr:col>26</xdr:col>
      <xdr:colOff>50800</xdr:colOff>
      <xdr:row>37</xdr:row>
      <xdr:rowOff>285786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27321"/>
          <a:ext cx="698500" cy="8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285786</xdr:rowOff>
    </xdr:from>
    <xdr:to>
      <xdr:col>22</xdr:col>
      <xdr:colOff>114300</xdr:colOff>
      <xdr:row>38</xdr:row>
      <xdr:rowOff>9499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410486"/>
          <a:ext cx="698500" cy="6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260091</xdr:rowOff>
    </xdr:from>
    <xdr:to>
      <xdr:col>18</xdr:col>
      <xdr:colOff>177800</xdr:colOff>
      <xdr:row>38</xdr:row>
      <xdr:rowOff>9499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84791"/>
          <a:ext cx="698500" cy="92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131933</xdr:rowOff>
    </xdr:from>
    <xdr:to>
      <xdr:col>29</xdr:col>
      <xdr:colOff>177800</xdr:colOff>
      <xdr:row>37</xdr:row>
      <xdr:rowOff>233533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5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104010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2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151821</xdr:rowOff>
    </xdr:from>
    <xdr:to>
      <xdr:col>26</xdr:col>
      <xdr:colOff>101600</xdr:colOff>
      <xdr:row>37</xdr:row>
      <xdr:rowOff>253421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7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238198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6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234986</xdr:rowOff>
    </xdr:from>
    <xdr:to>
      <xdr:col>22</xdr:col>
      <xdr:colOff>165100</xdr:colOff>
      <xdr:row>37</xdr:row>
      <xdr:rowOff>336586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5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321363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4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301599</xdr:rowOff>
    </xdr:from>
    <xdr:to>
      <xdr:col>19</xdr:col>
      <xdr:colOff>38100</xdr:colOff>
      <xdr:row>38</xdr:row>
      <xdr:rowOff>60299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2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45076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1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209291</xdr:rowOff>
    </xdr:from>
    <xdr:to>
      <xdr:col>15</xdr:col>
      <xdr:colOff>101600</xdr:colOff>
      <xdr:row>37</xdr:row>
      <xdr:rowOff>310891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295668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63576</xdr:rowOff>
    </xdr:from>
    <xdr:to>
      <xdr:col>24</xdr:col>
      <xdr:colOff>63500</xdr:colOff>
      <xdr:row>33</xdr:row>
      <xdr:rowOff>78801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21426"/>
          <a:ext cx="8382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63576</xdr:rowOff>
    </xdr:from>
    <xdr:to>
      <xdr:col>19</xdr:col>
      <xdr:colOff>177800</xdr:colOff>
      <xdr:row>33</xdr:row>
      <xdr:rowOff>65268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2142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65268</xdr:rowOff>
    </xdr:from>
    <xdr:to>
      <xdr:col>15</xdr:col>
      <xdr:colOff>50800</xdr:colOff>
      <xdr:row>33</xdr:row>
      <xdr:rowOff>73497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2311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73497</xdr:rowOff>
    </xdr:from>
    <xdr:to>
      <xdr:col>10</xdr:col>
      <xdr:colOff>114300</xdr:colOff>
      <xdr:row>35</xdr:row>
      <xdr:rowOff>165486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31347"/>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28001</xdr:rowOff>
    </xdr:from>
    <xdr:to>
      <xdr:col>24</xdr:col>
      <xdr:colOff>114300</xdr:colOff>
      <xdr:row>33</xdr:row>
      <xdr:rowOff>129601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6428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12776</xdr:rowOff>
    </xdr:from>
    <xdr:to>
      <xdr:col>20</xdr:col>
      <xdr:colOff>38100</xdr:colOff>
      <xdr:row>33</xdr:row>
      <xdr:rowOff>114376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130903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4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14468</xdr:rowOff>
    </xdr:from>
    <xdr:to>
      <xdr:col>15</xdr:col>
      <xdr:colOff>101600</xdr:colOff>
      <xdr:row>33</xdr:row>
      <xdr:rowOff>116068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132595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22697</xdr:rowOff>
    </xdr:from>
    <xdr:to>
      <xdr:col>10</xdr:col>
      <xdr:colOff>165100</xdr:colOff>
      <xdr:row>33</xdr:row>
      <xdr:rowOff>124297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8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140824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114686</xdr:rowOff>
    </xdr:from>
    <xdr:to>
      <xdr:col>6</xdr:col>
      <xdr:colOff>38100</xdr:colOff>
      <xdr:row>36</xdr:row>
      <xdr:rowOff>44836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94056</xdr:rowOff>
    </xdr:from>
    <xdr:to>
      <xdr:col>24</xdr:col>
      <xdr:colOff>63500</xdr:colOff>
      <xdr:row>58</xdr:row>
      <xdr:rowOff>13818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6706"/>
          <a:ext cx="8382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13818</xdr:rowOff>
    </xdr:from>
    <xdr:to>
      <xdr:col>19</xdr:col>
      <xdr:colOff>177800</xdr:colOff>
      <xdr:row>58</xdr:row>
      <xdr:rowOff>85446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7918"/>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46050</xdr:rowOff>
    </xdr:from>
    <xdr:to>
      <xdr:col>15</xdr:col>
      <xdr:colOff>50800</xdr:colOff>
      <xdr:row>58</xdr:row>
      <xdr:rowOff>85446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0150"/>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46050</xdr:rowOff>
    </xdr:from>
    <xdr:to>
      <xdr:col>10</xdr:col>
      <xdr:colOff>114300</xdr:colOff>
      <xdr:row>59</xdr:row>
      <xdr:rowOff>98437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0150"/>
          <a:ext cx="889000" cy="22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57980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43256</xdr:rowOff>
    </xdr:from>
    <xdr:to>
      <xdr:col>24</xdr:col>
      <xdr:colOff>114300</xdr:colOff>
      <xdr:row>57</xdr:row>
      <xdr:rowOff>144856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21683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134468</xdr:rowOff>
    </xdr:from>
    <xdr:to>
      <xdr:col>20</xdr:col>
      <xdr:colOff>38100</xdr:colOff>
      <xdr:row>58</xdr:row>
      <xdr:rowOff>64618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55745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34646</xdr:rowOff>
    </xdr:from>
    <xdr:to>
      <xdr:col>15</xdr:col>
      <xdr:colOff>101600</xdr:colOff>
      <xdr:row>58</xdr:row>
      <xdr:rowOff>136246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127373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166700</xdr:rowOff>
    </xdr:from>
    <xdr:to>
      <xdr:col>10</xdr:col>
      <xdr:colOff>165100</xdr:colOff>
      <xdr:row>58</xdr:row>
      <xdr:rowOff>96850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87977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47637</xdr:rowOff>
    </xdr:from>
    <xdr:to>
      <xdr:col>6</xdr:col>
      <xdr:colOff>38100</xdr:colOff>
      <xdr:row>59</xdr:row>
      <xdr:rowOff>149237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140364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121738</xdr:rowOff>
    </xdr:from>
    <xdr:to>
      <xdr:col>24</xdr:col>
      <xdr:colOff>63500</xdr:colOff>
      <xdr:row>75</xdr:row>
      <xdr:rowOff>44776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09038"/>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44776</xdr:rowOff>
    </xdr:from>
    <xdr:to>
      <xdr:col>19</xdr:col>
      <xdr:colOff>177800</xdr:colOff>
      <xdr:row>75</xdr:row>
      <xdr:rowOff>96484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03526"/>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96484</xdr:rowOff>
    </xdr:from>
    <xdr:to>
      <xdr:col>15</xdr:col>
      <xdr:colOff>50800</xdr:colOff>
      <xdr:row>75</xdr:row>
      <xdr:rowOff>142095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55234"/>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142095</xdr:rowOff>
    </xdr:from>
    <xdr:to>
      <xdr:col>10</xdr:col>
      <xdr:colOff>114300</xdr:colOff>
      <xdr:row>76</xdr:row>
      <xdr:rowOff>18760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0845"/>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70938</xdr:rowOff>
    </xdr:from>
    <xdr:to>
      <xdr:col>24</xdr:col>
      <xdr:colOff>114300</xdr:colOff>
      <xdr:row>75</xdr:row>
      <xdr:rowOff>1088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93815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0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165426</xdr:rowOff>
    </xdr:from>
    <xdr:to>
      <xdr:col>20</xdr:col>
      <xdr:colOff>38100</xdr:colOff>
      <xdr:row>75</xdr:row>
      <xdr:rowOff>95576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112103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2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45684</xdr:rowOff>
    </xdr:from>
    <xdr:to>
      <xdr:col>15</xdr:col>
      <xdr:colOff>101600</xdr:colOff>
      <xdr:row>75</xdr:row>
      <xdr:rowOff>147284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163811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91295</xdr:rowOff>
    </xdr:from>
    <xdr:to>
      <xdr:col>10</xdr:col>
      <xdr:colOff>165100</xdr:colOff>
      <xdr:row>76</xdr:row>
      <xdr:rowOff>21445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37972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2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139410</xdr:rowOff>
    </xdr:from>
    <xdr:to>
      <xdr:col>6</xdr:col>
      <xdr:colOff>38100</xdr:colOff>
      <xdr:row>76</xdr:row>
      <xdr:rowOff>69560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114684</xdr:rowOff>
    </xdr:from>
    <xdr:to>
      <xdr:col>24</xdr:col>
      <xdr:colOff>63500</xdr:colOff>
      <xdr:row>96</xdr:row>
      <xdr:rowOff>65503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30984"/>
          <a:ext cx="838200" cy="29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163996</xdr:rowOff>
    </xdr:from>
    <xdr:to>
      <xdr:col>19</xdr:col>
      <xdr:colOff>177800</xdr:colOff>
      <xdr:row>96</xdr:row>
      <xdr:rowOff>65503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08846"/>
          <a:ext cx="889000" cy="4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112844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163996</xdr:rowOff>
    </xdr:from>
    <xdr:to>
      <xdr:col>15</xdr:col>
      <xdr:colOff>50800</xdr:colOff>
      <xdr:row>98</xdr:row>
      <xdr:rowOff>85782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08846"/>
          <a:ext cx="889000" cy="77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54943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82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85782</xdr:rowOff>
    </xdr:from>
    <xdr:to>
      <xdr:col>10</xdr:col>
      <xdr:colOff>114300</xdr:colOff>
      <xdr:row>98</xdr:row>
      <xdr:rowOff>142574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7882"/>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113921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63884</xdr:rowOff>
    </xdr:from>
    <xdr:to>
      <xdr:col>24</xdr:col>
      <xdr:colOff>114300</xdr:colOff>
      <xdr:row>94</xdr:row>
      <xdr:rowOff>165484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86761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3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14703</xdr:rowOff>
    </xdr:from>
    <xdr:to>
      <xdr:col>20</xdr:col>
      <xdr:colOff>38100</xdr:colOff>
      <xdr:row>96</xdr:row>
      <xdr:rowOff>116303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107430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113196</xdr:rowOff>
    </xdr:from>
    <xdr:to>
      <xdr:col>15</xdr:col>
      <xdr:colOff>101600</xdr:colOff>
      <xdr:row>94</xdr:row>
      <xdr:rowOff>43346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34473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34982</xdr:rowOff>
    </xdr:from>
    <xdr:to>
      <xdr:col>10</xdr:col>
      <xdr:colOff>165100</xdr:colOff>
      <xdr:row>98</xdr:row>
      <xdr:rowOff>136582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127709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91774</xdr:rowOff>
    </xdr:from>
    <xdr:to>
      <xdr:col>6</xdr:col>
      <xdr:colOff>38100</xdr:colOff>
      <xdr:row>99</xdr:row>
      <xdr:rowOff>21924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13051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47356</xdr:rowOff>
    </xdr:from>
    <xdr:to>
      <xdr:col>54</xdr:col>
      <xdr:colOff>189865</xdr:colOff>
      <xdr:row>37</xdr:row>
      <xdr:rowOff>113607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76656"/>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117434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113607</xdr:rowOff>
    </xdr:from>
    <xdr:to>
      <xdr:col>55</xdr:col>
      <xdr:colOff>88900</xdr:colOff>
      <xdr:row>37</xdr:row>
      <xdr:rowOff>113607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5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165483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47356</xdr:rowOff>
    </xdr:from>
    <xdr:to>
      <xdr:col>55</xdr:col>
      <xdr:colOff>88900</xdr:colOff>
      <xdr:row>34</xdr:row>
      <xdr:rowOff>47356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76356</xdr:rowOff>
    </xdr:from>
    <xdr:to>
      <xdr:col>55</xdr:col>
      <xdr:colOff>0</xdr:colOff>
      <xdr:row>37</xdr:row>
      <xdr:rowOff>113607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20006"/>
          <a:ext cx="838200" cy="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7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51976</xdr:rowOff>
    </xdr:from>
    <xdr:to>
      <xdr:col>55</xdr:col>
      <xdr:colOff>50800</xdr:colOff>
      <xdr:row>36</xdr:row>
      <xdr:rowOff>153576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2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76356</xdr:rowOff>
    </xdr:from>
    <xdr:to>
      <xdr:col>50</xdr:col>
      <xdr:colOff>114300</xdr:colOff>
      <xdr:row>37</xdr:row>
      <xdr:rowOff>148887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20006"/>
          <a:ext cx="889000" cy="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34482</xdr:rowOff>
    </xdr:from>
    <xdr:to>
      <xdr:col>50</xdr:col>
      <xdr:colOff>165100</xdr:colOff>
      <xdr:row>36</xdr:row>
      <xdr:rowOff>136082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152609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8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85369</xdr:rowOff>
    </xdr:from>
    <xdr:to>
      <xdr:col>45</xdr:col>
      <xdr:colOff>177800</xdr:colOff>
      <xdr:row>37</xdr:row>
      <xdr:rowOff>148887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00319"/>
          <a:ext cx="889000" cy="10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81716</xdr:rowOff>
    </xdr:from>
    <xdr:to>
      <xdr:col>46</xdr:col>
      <xdr:colOff>38100</xdr:colOff>
      <xdr:row>37</xdr:row>
      <xdr:rowOff>11866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28393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85369</xdr:rowOff>
    </xdr:from>
    <xdr:to>
      <xdr:col>41</xdr:col>
      <xdr:colOff>50800</xdr:colOff>
      <xdr:row>38</xdr:row>
      <xdr:rowOff>29798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00319"/>
          <a:ext cx="889000" cy="114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19667</xdr:rowOff>
    </xdr:from>
    <xdr:to>
      <xdr:col>41</xdr:col>
      <xdr:colOff>101600</xdr:colOff>
      <xdr:row>30</xdr:row>
      <xdr:rowOff>121267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137794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168464</xdr:rowOff>
    </xdr:from>
    <xdr:to>
      <xdr:col>36</xdr:col>
      <xdr:colOff>165100</xdr:colOff>
      <xdr:row>37</xdr:row>
      <xdr:rowOff>98614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115141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62807</xdr:rowOff>
    </xdr:from>
    <xdr:to>
      <xdr:col>55</xdr:col>
      <xdr:colOff>50800</xdr:colOff>
      <xdr:row>37</xdr:row>
      <xdr:rowOff>164407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149184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25556</xdr:rowOff>
    </xdr:from>
    <xdr:to>
      <xdr:col>50</xdr:col>
      <xdr:colOff>165100</xdr:colOff>
      <xdr:row>37</xdr:row>
      <xdr:rowOff>127156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118283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6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98087</xdr:rowOff>
    </xdr:from>
    <xdr:to>
      <xdr:col>46</xdr:col>
      <xdr:colOff>38100</xdr:colOff>
      <xdr:row>38</xdr:row>
      <xdr:rowOff>28237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19365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34569</xdr:rowOff>
    </xdr:from>
    <xdr:to>
      <xdr:col>41</xdr:col>
      <xdr:colOff>101600</xdr:colOff>
      <xdr:row>31</xdr:row>
      <xdr:rowOff>136169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127296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4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150448</xdr:rowOff>
    </xdr:from>
    <xdr:to>
      <xdr:col>36</xdr:col>
      <xdr:colOff>165100</xdr:colOff>
      <xdr:row>38</xdr:row>
      <xdr:rowOff>80598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71725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8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128289</xdr:rowOff>
    </xdr:from>
    <xdr:to>
      <xdr:col>55</xdr:col>
      <xdr:colOff>0</xdr:colOff>
      <xdr:row>58</xdr:row>
      <xdr:rowOff>78740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29489"/>
          <a:ext cx="838200" cy="2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128289</xdr:rowOff>
    </xdr:from>
    <xdr:to>
      <xdr:col>50</xdr:col>
      <xdr:colOff>114300</xdr:colOff>
      <xdr:row>58</xdr:row>
      <xdr:rowOff>72530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29489"/>
          <a:ext cx="889000" cy="2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72530</xdr:rowOff>
    </xdr:from>
    <xdr:to>
      <xdr:col>45</xdr:col>
      <xdr:colOff>177800</xdr:colOff>
      <xdr:row>58</xdr:row>
      <xdr:rowOff>79045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1663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48813</xdr:rowOff>
    </xdr:from>
    <xdr:to>
      <xdr:col>41</xdr:col>
      <xdr:colOff>50800</xdr:colOff>
      <xdr:row>58</xdr:row>
      <xdr:rowOff>79045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21463"/>
          <a:ext cx="889000" cy="2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27940</xdr:rowOff>
    </xdr:from>
    <xdr:to>
      <xdr:col>55</xdr:col>
      <xdr:colOff>50800</xdr:colOff>
      <xdr:row>58</xdr:row>
      <xdr:rowOff>129540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114317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77489</xdr:rowOff>
    </xdr:from>
    <xdr:to>
      <xdr:col>50</xdr:col>
      <xdr:colOff>165100</xdr:colOff>
      <xdr:row>57</xdr:row>
      <xdr:rowOff>7639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170216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21730</xdr:rowOff>
    </xdr:from>
    <xdr:to>
      <xdr:col>46</xdr:col>
      <xdr:colOff>38100</xdr:colOff>
      <xdr:row>58</xdr:row>
      <xdr:rowOff>123330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114457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28245</xdr:rowOff>
    </xdr:from>
    <xdr:to>
      <xdr:col>41</xdr:col>
      <xdr:colOff>101600</xdr:colOff>
      <xdr:row>58</xdr:row>
      <xdr:rowOff>129845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120972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169463</xdr:rowOff>
    </xdr:from>
    <xdr:to>
      <xdr:col>36</xdr:col>
      <xdr:colOff>165100</xdr:colOff>
      <xdr:row>57</xdr:row>
      <xdr:rowOff>99613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90740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57730</xdr:rowOff>
    </xdr:from>
    <xdr:to>
      <xdr:col>55</xdr:col>
      <xdr:colOff>0</xdr:colOff>
      <xdr:row>77</xdr:row>
      <xdr:rowOff>89604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59380"/>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57730</xdr:rowOff>
    </xdr:from>
    <xdr:to>
      <xdr:col>50</xdr:col>
      <xdr:colOff>114300</xdr:colOff>
      <xdr:row>77</xdr:row>
      <xdr:rowOff>96005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59380"/>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151293</xdr:rowOff>
    </xdr:from>
    <xdr:to>
      <xdr:col>45</xdr:col>
      <xdr:colOff>177800</xdr:colOff>
      <xdr:row>77</xdr:row>
      <xdr:rowOff>96005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81493"/>
          <a:ext cx="889000" cy="1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125527</xdr:rowOff>
    </xdr:from>
    <xdr:to>
      <xdr:col>41</xdr:col>
      <xdr:colOff>50800</xdr:colOff>
      <xdr:row>76</xdr:row>
      <xdr:rowOff>151293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55727"/>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38804</xdr:rowOff>
    </xdr:from>
    <xdr:to>
      <xdr:col>55</xdr:col>
      <xdr:colOff>50800</xdr:colOff>
      <xdr:row>77</xdr:row>
      <xdr:rowOff>140404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17231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6930</xdr:rowOff>
    </xdr:from>
    <xdr:to>
      <xdr:col>50</xdr:col>
      <xdr:colOff>165100</xdr:colOff>
      <xdr:row>77</xdr:row>
      <xdr:rowOff>108530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125057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45205</xdr:rowOff>
    </xdr:from>
    <xdr:to>
      <xdr:col>46</xdr:col>
      <xdr:colOff>38100</xdr:colOff>
      <xdr:row>77</xdr:row>
      <xdr:rowOff>146805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137932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100493</xdr:rowOff>
    </xdr:from>
    <xdr:to>
      <xdr:col>41</xdr:col>
      <xdr:colOff>101600</xdr:colOff>
      <xdr:row>77</xdr:row>
      <xdr:rowOff>30643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21770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2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74727</xdr:rowOff>
    </xdr:from>
    <xdr:to>
      <xdr:col>36</xdr:col>
      <xdr:colOff>165100</xdr:colOff>
      <xdr:row>77</xdr:row>
      <xdr:rowOff>4877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167454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19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32395</xdr:rowOff>
    </xdr:from>
    <xdr:to>
      <xdr:col>55</xdr:col>
      <xdr:colOff>0</xdr:colOff>
      <xdr:row>97</xdr:row>
      <xdr:rowOff>89705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1595"/>
          <a:ext cx="838200" cy="2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32395</xdr:rowOff>
    </xdr:from>
    <xdr:to>
      <xdr:col>50</xdr:col>
      <xdr:colOff>114300</xdr:colOff>
      <xdr:row>97</xdr:row>
      <xdr:rowOff>57953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1595"/>
          <a:ext cx="889000" cy="19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57953</xdr:rowOff>
    </xdr:from>
    <xdr:to>
      <xdr:col>45</xdr:col>
      <xdr:colOff>177800</xdr:colOff>
      <xdr:row>97</xdr:row>
      <xdr:rowOff>162378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88603"/>
          <a:ext cx="889000" cy="10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109319</xdr:rowOff>
    </xdr:from>
    <xdr:to>
      <xdr:col>41</xdr:col>
      <xdr:colOff>50800</xdr:colOff>
      <xdr:row>97</xdr:row>
      <xdr:rowOff>162378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68519"/>
          <a:ext cx="889000" cy="2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38905</xdr:rowOff>
    </xdr:from>
    <xdr:to>
      <xdr:col>55</xdr:col>
      <xdr:colOff>50800</xdr:colOff>
      <xdr:row>97</xdr:row>
      <xdr:rowOff>140505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125282</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8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153045</xdr:rowOff>
    </xdr:from>
    <xdr:to>
      <xdr:col>50</xdr:col>
      <xdr:colOff>165100</xdr:colOff>
      <xdr:row>96</xdr:row>
      <xdr:rowOff>83195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74322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5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7153</xdr:rowOff>
    </xdr:from>
    <xdr:to>
      <xdr:col>46</xdr:col>
      <xdr:colOff>38100</xdr:colOff>
      <xdr:row>97</xdr:row>
      <xdr:rowOff>108753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99880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111578</xdr:rowOff>
    </xdr:from>
    <xdr:to>
      <xdr:col>41</xdr:col>
      <xdr:colOff>101600</xdr:colOff>
      <xdr:row>98</xdr:row>
      <xdr:rowOff>41728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32855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8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58519</xdr:rowOff>
    </xdr:from>
    <xdr:to>
      <xdr:col>36</xdr:col>
      <xdr:colOff>165100</xdr:colOff>
      <xdr:row>96</xdr:row>
      <xdr:rowOff>160119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1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151246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105959</xdr:rowOff>
    </xdr:from>
    <xdr:to>
      <xdr:col>85</xdr:col>
      <xdr:colOff>127000</xdr:colOff>
      <xdr:row>38</xdr:row>
      <xdr:rowOff>109617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2105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105959</xdr:rowOff>
    </xdr:from>
    <xdr:to>
      <xdr:col>81</xdr:col>
      <xdr:colOff>50800</xdr:colOff>
      <xdr:row>38</xdr:row>
      <xdr:rowOff>117115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21059"/>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95260</xdr:rowOff>
    </xdr:from>
    <xdr:to>
      <xdr:col>76</xdr:col>
      <xdr:colOff>114300</xdr:colOff>
      <xdr:row>38</xdr:row>
      <xdr:rowOff>117115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10360"/>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91877</xdr:rowOff>
    </xdr:from>
    <xdr:to>
      <xdr:col>71</xdr:col>
      <xdr:colOff>177800</xdr:colOff>
      <xdr:row>38</xdr:row>
      <xdr:rowOff>95260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0697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58817</xdr:rowOff>
    </xdr:from>
    <xdr:to>
      <xdr:col>85</xdr:col>
      <xdr:colOff>177800</xdr:colOff>
      <xdr:row>38</xdr:row>
      <xdr:rowOff>160417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145194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88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55159</xdr:rowOff>
    </xdr:from>
    <xdr:to>
      <xdr:col>81</xdr:col>
      <xdr:colOff>101600</xdr:colOff>
      <xdr:row>38</xdr:row>
      <xdr:rowOff>156759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147886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66315</xdr:rowOff>
    </xdr:from>
    <xdr:to>
      <xdr:col>76</xdr:col>
      <xdr:colOff>165100</xdr:colOff>
      <xdr:row>38</xdr:row>
      <xdr:rowOff>167915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159042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67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44460</xdr:rowOff>
    </xdr:from>
    <xdr:to>
      <xdr:col>72</xdr:col>
      <xdr:colOff>38100</xdr:colOff>
      <xdr:row>38</xdr:row>
      <xdr:rowOff>146060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137187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41077</xdr:rowOff>
    </xdr:from>
    <xdr:to>
      <xdr:col>67</xdr:col>
      <xdr:colOff>101600</xdr:colOff>
      <xdr:row>38</xdr:row>
      <xdr:rowOff>142677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133804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4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142466</xdr:rowOff>
    </xdr:from>
    <xdr:to>
      <xdr:col>85</xdr:col>
      <xdr:colOff>127000</xdr:colOff>
      <xdr:row>75</xdr:row>
      <xdr:rowOff>143312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001216"/>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143312</xdr:rowOff>
    </xdr:from>
    <xdr:to>
      <xdr:col>81</xdr:col>
      <xdr:colOff>50800</xdr:colOff>
      <xdr:row>76</xdr:row>
      <xdr:rowOff>2288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002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2288</xdr:rowOff>
    </xdr:from>
    <xdr:to>
      <xdr:col>76</xdr:col>
      <xdr:colOff>114300</xdr:colOff>
      <xdr:row>76</xdr:row>
      <xdr:rowOff>38590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32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26885</xdr:rowOff>
    </xdr:from>
    <xdr:to>
      <xdr:col>71</xdr:col>
      <xdr:colOff>177800</xdr:colOff>
      <xdr:row>76</xdr:row>
      <xdr:rowOff>38590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57085"/>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91666</xdr:rowOff>
    </xdr:from>
    <xdr:to>
      <xdr:col>85</xdr:col>
      <xdr:colOff>177800</xdr:colOff>
      <xdr:row>76</xdr:row>
      <xdr:rowOff>21816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70093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92512</xdr:rowOff>
    </xdr:from>
    <xdr:to>
      <xdr:col>81</xdr:col>
      <xdr:colOff>101600</xdr:colOff>
      <xdr:row>76</xdr:row>
      <xdr:rowOff>22662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13789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122938</xdr:rowOff>
    </xdr:from>
    <xdr:to>
      <xdr:col>76</xdr:col>
      <xdr:colOff>165100</xdr:colOff>
      <xdr:row>76</xdr:row>
      <xdr:rowOff>53088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44215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159240</xdr:rowOff>
    </xdr:from>
    <xdr:to>
      <xdr:col>72</xdr:col>
      <xdr:colOff>38100</xdr:colOff>
      <xdr:row>76</xdr:row>
      <xdr:rowOff>89390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80517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147535</xdr:rowOff>
    </xdr:from>
    <xdr:to>
      <xdr:col>67</xdr:col>
      <xdr:colOff>101600</xdr:colOff>
      <xdr:row>76</xdr:row>
      <xdr:rowOff>77685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68812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17399</xdr:rowOff>
    </xdr:from>
    <xdr:to>
      <xdr:col>85</xdr:col>
      <xdr:colOff>127000</xdr:colOff>
      <xdr:row>98</xdr:row>
      <xdr:rowOff>60970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19499"/>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142226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087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60970</xdr:rowOff>
    </xdr:from>
    <xdr:to>
      <xdr:col>81</xdr:col>
      <xdr:colOff>50800</xdr:colOff>
      <xdr:row>98</xdr:row>
      <xdr:rowOff>76287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6307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76287</xdr:rowOff>
    </xdr:from>
    <xdr:to>
      <xdr:col>76</xdr:col>
      <xdr:colOff>114300</xdr:colOff>
      <xdr:row>98</xdr:row>
      <xdr:rowOff>86573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78387"/>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86573</xdr:rowOff>
    </xdr:from>
    <xdr:to>
      <xdr:col>71</xdr:col>
      <xdr:colOff>177800</xdr:colOff>
      <xdr:row>98</xdr:row>
      <xdr:rowOff>94574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867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138049</xdr:rowOff>
    </xdr:from>
    <xdr:to>
      <xdr:col>85</xdr:col>
      <xdr:colOff>177800</xdr:colOff>
      <xdr:row>98</xdr:row>
      <xdr:rowOff>68199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52976</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8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10170</xdr:rowOff>
    </xdr:from>
    <xdr:to>
      <xdr:col>81</xdr:col>
      <xdr:colOff>101600</xdr:colOff>
      <xdr:row>98</xdr:row>
      <xdr:rowOff>111770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102897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0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25487</xdr:rowOff>
    </xdr:from>
    <xdr:to>
      <xdr:col>76</xdr:col>
      <xdr:colOff>165100</xdr:colOff>
      <xdr:row>98</xdr:row>
      <xdr:rowOff>127087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118214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2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35773</xdr:rowOff>
    </xdr:from>
    <xdr:to>
      <xdr:col>72</xdr:col>
      <xdr:colOff>38100</xdr:colOff>
      <xdr:row>98</xdr:row>
      <xdr:rowOff>137373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128500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3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43774</xdr:rowOff>
    </xdr:from>
    <xdr:to>
      <xdr:col>67</xdr:col>
      <xdr:colOff>101600</xdr:colOff>
      <xdr:row>98</xdr:row>
      <xdr:rowOff>145374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136501</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6938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125730</xdr:rowOff>
    </xdr:from>
    <xdr:to>
      <xdr:col>116</xdr:col>
      <xdr:colOff>63500</xdr:colOff>
      <xdr:row>36</xdr:row>
      <xdr:rowOff>130556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9793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77343</xdr:rowOff>
    </xdr:from>
    <xdr:to>
      <xdr:col>111</xdr:col>
      <xdr:colOff>177800</xdr:colOff>
      <xdr:row>36</xdr:row>
      <xdr:rowOff>130556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249543"/>
          <a:ext cx="889000" cy="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61722</xdr:rowOff>
    </xdr:from>
    <xdr:to>
      <xdr:col>107</xdr:col>
      <xdr:colOff>50800</xdr:colOff>
      <xdr:row>36</xdr:row>
      <xdr:rowOff>77343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062472"/>
          <a:ext cx="889000" cy="1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61722</xdr:rowOff>
    </xdr:from>
    <xdr:to>
      <xdr:col>102</xdr:col>
      <xdr:colOff>114300</xdr:colOff>
      <xdr:row>35</xdr:row>
      <xdr:rowOff>97282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062472"/>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74930</xdr:rowOff>
    </xdr:from>
    <xdr:to>
      <xdr:col>116</xdr:col>
      <xdr:colOff>114300</xdr:colOff>
      <xdr:row>37</xdr:row>
      <xdr:rowOff>5080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97807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79756</xdr:rowOff>
    </xdr:from>
    <xdr:to>
      <xdr:col>112</xdr:col>
      <xdr:colOff>38100</xdr:colOff>
      <xdr:row>37</xdr:row>
      <xdr:rowOff>9906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26433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26543</xdr:rowOff>
    </xdr:from>
    <xdr:to>
      <xdr:col>107</xdr:col>
      <xdr:colOff>101600</xdr:colOff>
      <xdr:row>36</xdr:row>
      <xdr:rowOff>128143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144670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10922</xdr:rowOff>
    </xdr:from>
    <xdr:to>
      <xdr:col>102</xdr:col>
      <xdr:colOff>165100</xdr:colOff>
      <xdr:row>35</xdr:row>
      <xdr:rowOff>112522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129049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46482</xdr:rowOff>
    </xdr:from>
    <xdr:to>
      <xdr:col>98</xdr:col>
      <xdr:colOff>38100</xdr:colOff>
      <xdr:row>35</xdr:row>
      <xdr:rowOff>148082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164609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111696</xdr:rowOff>
    </xdr:from>
    <xdr:to>
      <xdr:col>116</xdr:col>
      <xdr:colOff>63500</xdr:colOff>
      <xdr:row>57</xdr:row>
      <xdr:rowOff>112954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84346"/>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112954</xdr:rowOff>
    </xdr:from>
    <xdr:to>
      <xdr:col>111</xdr:col>
      <xdr:colOff>177800</xdr:colOff>
      <xdr:row>57</xdr:row>
      <xdr:rowOff>114402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88560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40030</xdr:rowOff>
    </xdr:from>
    <xdr:to>
      <xdr:col>107</xdr:col>
      <xdr:colOff>50800</xdr:colOff>
      <xdr:row>57</xdr:row>
      <xdr:rowOff>114402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812680"/>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40030</xdr:rowOff>
    </xdr:from>
    <xdr:to>
      <xdr:col>102</xdr:col>
      <xdr:colOff>114300</xdr:colOff>
      <xdr:row>57</xdr:row>
      <xdr:rowOff>41402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8126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95331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97464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7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60896</xdr:rowOff>
    </xdr:from>
    <xdr:to>
      <xdr:col>116</xdr:col>
      <xdr:colOff>114300</xdr:colOff>
      <xdr:row>57</xdr:row>
      <xdr:rowOff>162496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39323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62154</xdr:rowOff>
    </xdr:from>
    <xdr:to>
      <xdr:col>112</xdr:col>
      <xdr:colOff>38100</xdr:colOff>
      <xdr:row>57</xdr:row>
      <xdr:rowOff>163754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154881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9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63602</xdr:rowOff>
    </xdr:from>
    <xdr:to>
      <xdr:col>107</xdr:col>
      <xdr:colOff>101600</xdr:colOff>
      <xdr:row>57</xdr:row>
      <xdr:rowOff>165202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156329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2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160680</xdr:rowOff>
    </xdr:from>
    <xdr:to>
      <xdr:col>102</xdr:col>
      <xdr:colOff>165100</xdr:colOff>
      <xdr:row>57</xdr:row>
      <xdr:rowOff>90830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107357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5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162052</xdr:rowOff>
    </xdr:from>
    <xdr:to>
      <xdr:col>98</xdr:col>
      <xdr:colOff>38100</xdr:colOff>
      <xdr:row>57</xdr:row>
      <xdr:rowOff>92202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108729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5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39839</xdr:rowOff>
    </xdr:from>
    <xdr:to>
      <xdr:col>116</xdr:col>
      <xdr:colOff>63500</xdr:colOff>
      <xdr:row>77</xdr:row>
      <xdr:rowOff>107048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1489"/>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101333</xdr:rowOff>
    </xdr:from>
    <xdr:to>
      <xdr:col>111</xdr:col>
      <xdr:colOff>177800</xdr:colOff>
      <xdr:row>77</xdr:row>
      <xdr:rowOff>107048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3029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101333</xdr:rowOff>
    </xdr:from>
    <xdr:to>
      <xdr:col>107</xdr:col>
      <xdr:colOff>50800</xdr:colOff>
      <xdr:row>77</xdr:row>
      <xdr:rowOff>124955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0298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124955</xdr:rowOff>
    </xdr:from>
    <xdr:to>
      <xdr:col>102</xdr:col>
      <xdr:colOff>114300</xdr:colOff>
      <xdr:row>77</xdr:row>
      <xdr:rowOff>153721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26605"/>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160489</xdr:rowOff>
    </xdr:from>
    <xdr:to>
      <xdr:col>116</xdr:col>
      <xdr:colOff>114300</xdr:colOff>
      <xdr:row>77</xdr:row>
      <xdr:rowOff>90639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138916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56248</xdr:rowOff>
    </xdr:from>
    <xdr:to>
      <xdr:col>112</xdr:col>
      <xdr:colOff>38100</xdr:colOff>
      <xdr:row>77</xdr:row>
      <xdr:rowOff>157848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148975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50533</xdr:rowOff>
    </xdr:from>
    <xdr:to>
      <xdr:col>107</xdr:col>
      <xdr:colOff>101600</xdr:colOff>
      <xdr:row>77</xdr:row>
      <xdr:rowOff>152133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143260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74155</xdr:rowOff>
    </xdr:from>
    <xdr:to>
      <xdr:col>102</xdr:col>
      <xdr:colOff>165100</xdr:colOff>
      <xdr:row>78</xdr:row>
      <xdr:rowOff>4305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166882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102921</xdr:rowOff>
    </xdr:from>
    <xdr:to>
      <xdr:col>98</xdr:col>
      <xdr:colOff>38100</xdr:colOff>
      <xdr:row>78</xdr:row>
      <xdr:rowOff>33071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24198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70,082</a:t>
          </a:r>
          <a:r>
            <a:rPr kumimoji="1" lang="ja-JP" altLang="ja-JP" sz="1100">
              <a:solidFill>
                <a:schemeClr val="dk1"/>
              </a:solidFill>
              <a:effectLst/>
              <a:latin typeface="+mn-lt"/>
              <a:ea typeface="+mn-ea"/>
              <a:cs typeface="+mn-cs"/>
            </a:rPr>
            <a:t>円となり、類似団体平均を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回っている。今後も引き続き、適正人員の配置、行政サービスの担い手最適化の検討等により、人件費の削減に努める。</a:t>
          </a:r>
          <a:endParaRPr lang="ja-JP" altLang="ja-JP" sz="1400">
            <a:effectLst/>
          </a:endParaRPr>
        </a:p>
        <a:p>
          <a:r>
            <a:rPr kumimoji="1" lang="ja-JP" altLang="ja-JP" sz="1100">
              <a:solidFill>
                <a:schemeClr val="dk1"/>
              </a:solidFill>
              <a:effectLst/>
              <a:latin typeface="+mn-lt"/>
              <a:ea typeface="+mn-ea"/>
              <a:cs typeface="+mn-cs"/>
            </a:rPr>
            <a:t>普通建設事業費の更新整備費は、文化会館施設整備や中学校の大規模改修工事等により</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維持補修費はインフラや学校等の</a:t>
          </a:r>
          <a:r>
            <a:rPr kumimoji="1" lang="ja-JP" altLang="ja-JP" sz="1100">
              <a:solidFill>
                <a:schemeClr val="dk1"/>
              </a:solidFill>
              <a:effectLst/>
              <a:latin typeface="+mn-lt"/>
              <a:ea typeface="+mn-ea"/>
              <a:cs typeface="+mn-cs"/>
            </a:rPr>
            <a:t>公共施設の老朽化対策等</a:t>
          </a:r>
          <a:r>
            <a:rPr kumimoji="1" lang="ja-JP" altLang="en-US" sz="1100">
              <a:solidFill>
                <a:schemeClr val="dk1"/>
              </a:solidFill>
              <a:effectLst/>
              <a:latin typeface="+mn-lt"/>
              <a:ea typeface="+mn-ea"/>
              <a:cs typeface="+mn-cs"/>
            </a:rPr>
            <a:t>で増加している。今後も、普通建設事業費の更新整備や維持補修費の増</a:t>
          </a:r>
          <a:r>
            <a:rPr kumimoji="1" lang="ja-JP" altLang="ja-JP" sz="1100">
              <a:solidFill>
                <a:schemeClr val="dk1"/>
              </a:solidFill>
              <a:effectLst/>
              <a:latin typeface="+mn-lt"/>
              <a:ea typeface="+mn-ea"/>
              <a:cs typeface="+mn-cs"/>
            </a:rPr>
            <a:t>加が見込まれるため、公共施設マネジメント</a:t>
          </a:r>
          <a:r>
            <a:rPr kumimoji="1" lang="ja-JP" altLang="en-US" sz="1100">
              <a:solidFill>
                <a:schemeClr val="dk1"/>
              </a:solidFill>
              <a:effectLst/>
              <a:latin typeface="+mn-lt"/>
              <a:ea typeface="+mn-ea"/>
              <a:cs typeface="+mn-cs"/>
            </a:rPr>
            <a:t>の推進等により施設保</a:t>
          </a:r>
          <a:r>
            <a:rPr kumimoji="1" lang="ja-JP" altLang="ja-JP" sz="1100">
              <a:solidFill>
                <a:schemeClr val="dk1"/>
              </a:solidFill>
              <a:effectLst/>
              <a:latin typeface="+mn-lt"/>
              <a:ea typeface="+mn-ea"/>
              <a:cs typeface="+mn-cs"/>
            </a:rPr>
            <a:t>有量の適正化などに取り組む。</a:t>
          </a:r>
          <a:endParaRPr lang="ja-JP" altLang="ja-JP" sz="1400">
            <a:effectLst/>
          </a:endParaRPr>
        </a:p>
        <a:p>
          <a:r>
            <a:rPr kumimoji="1" lang="ja-JP" altLang="ja-JP" sz="1100">
              <a:solidFill>
                <a:schemeClr val="dk1"/>
              </a:solidFill>
              <a:effectLst/>
              <a:latin typeface="+mn-lt"/>
              <a:ea typeface="+mn-ea"/>
              <a:cs typeface="+mn-cs"/>
            </a:rPr>
            <a:t>扶助費は、子ども子育て関連経費や障害福祉サービス事業費</a:t>
          </a:r>
          <a:r>
            <a:rPr kumimoji="1" lang="ja-JP" altLang="en-US" sz="1100">
              <a:solidFill>
                <a:schemeClr val="dk1"/>
              </a:solidFill>
              <a:effectLst/>
              <a:latin typeface="+mn-lt"/>
              <a:ea typeface="+mn-ea"/>
              <a:cs typeface="+mn-cs"/>
            </a:rPr>
            <a:t>の増額等から前年度より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今後も社会保障関連経費は増加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と考えられる。</a:t>
          </a:r>
          <a:endParaRPr lang="ja-JP" altLang="ja-JP" sz="1400">
            <a:effectLst/>
          </a:endParaRPr>
        </a:p>
        <a:p>
          <a:r>
            <a:rPr kumimoji="1" lang="ja-JP" altLang="ja-JP" sz="1100">
              <a:solidFill>
                <a:schemeClr val="dk1"/>
              </a:solidFill>
              <a:effectLst/>
              <a:latin typeface="+mn-lt"/>
              <a:ea typeface="+mn-ea"/>
              <a:cs typeface="+mn-cs"/>
            </a:rPr>
            <a:t>積立金については、決算剰余金の積み立てによる財政調整基金や、すずか応援寄附金（ふるさと納税）の増加によるすずか応援基金の増額により増加した。今後も計画的な財政運営により、基金残高を確保し、上記の老朽化対策等に備えるとともに、市債の発行額や市債残高の急増を防止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三重県鈴鹿市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195,589
185,805
194.46
71,944,244
71,136,938
225,944
40,605,647
44,472,365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107315</xdr:rowOff>
    </xdr:from>
    <xdr:to>
      <xdr:col>24</xdr:col>
      <xdr:colOff>63500</xdr:colOff>
      <xdr:row>35</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65165"/>
          <a:ext cx="8382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57785</xdr:rowOff>
    </xdr:from>
    <xdr:to>
      <xdr:col>19</xdr:col>
      <xdr:colOff>177800</xdr:colOff>
      <xdr:row>33</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156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57785</xdr:rowOff>
    </xdr:from>
    <xdr:to>
      <xdr:col>15</xdr:col>
      <xdr:colOff>50800</xdr:colOff>
      <xdr:row>33</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56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67327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109220</xdr:rowOff>
    </xdr:from>
    <xdr:to>
      <xdr:col>10</xdr:col>
      <xdr:colOff>114300</xdr:colOff>
      <xdr:row>33</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70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40657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56515</xdr:rowOff>
    </xdr:from>
    <xdr:to>
      <xdr:col>20</xdr:col>
      <xdr:colOff>38100</xdr:colOff>
      <xdr:row>33</xdr:row>
      <xdr:rowOff>158115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6985</xdr:rowOff>
    </xdr:from>
    <xdr:to>
      <xdr:col>15</xdr:col>
      <xdr:colOff>101600</xdr:colOff>
      <xdr:row>33</xdr:row>
      <xdr:rowOff>108585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125112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85090</xdr:rowOff>
    </xdr:from>
    <xdr:to>
      <xdr:col>10</xdr:col>
      <xdr:colOff>165100</xdr:colOff>
      <xdr:row>34</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31767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58420</xdr:rowOff>
    </xdr:from>
    <xdr:to>
      <xdr:col>6</xdr:col>
      <xdr:colOff>38100</xdr:colOff>
      <xdr:row>33</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162433</xdr:rowOff>
    </xdr:from>
    <xdr:to>
      <xdr:col>24</xdr:col>
      <xdr:colOff>63500</xdr:colOff>
      <xdr:row>59</xdr:row>
      <xdr:rowOff>36550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06533"/>
          <a:ext cx="8382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162433</xdr:rowOff>
    </xdr:from>
    <xdr:to>
      <xdr:col>19</xdr:col>
      <xdr:colOff>177800</xdr:colOff>
      <xdr:row>59</xdr:row>
      <xdr:rowOff>36258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6533"/>
          <a:ext cx="889000" cy="4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132270</xdr:rowOff>
    </xdr:from>
    <xdr:to>
      <xdr:col>15</xdr:col>
      <xdr:colOff>50800</xdr:colOff>
      <xdr:row>59</xdr:row>
      <xdr:rowOff>36258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76220"/>
          <a:ext cx="889000" cy="127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132270</xdr:rowOff>
    </xdr:from>
    <xdr:to>
      <xdr:col>10</xdr:col>
      <xdr:colOff>114300</xdr:colOff>
      <xdr:row>59</xdr:row>
      <xdr:rowOff>60160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76220"/>
          <a:ext cx="889000" cy="12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157200</xdr:rowOff>
    </xdr:from>
    <xdr:to>
      <xdr:col>24</xdr:col>
      <xdr:colOff>114300</xdr:colOff>
      <xdr:row>59</xdr:row>
      <xdr:rowOff>87350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72127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111633</xdr:rowOff>
    </xdr:from>
    <xdr:to>
      <xdr:col>20</xdr:col>
      <xdr:colOff>38100</xdr:colOff>
      <xdr:row>59</xdr:row>
      <xdr:rowOff>41783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32910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4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156908</xdr:rowOff>
    </xdr:from>
    <xdr:to>
      <xdr:col>15</xdr:col>
      <xdr:colOff>101600</xdr:colOff>
      <xdr:row>59</xdr:row>
      <xdr:rowOff>87058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78185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81470</xdr:rowOff>
    </xdr:from>
    <xdr:to>
      <xdr:col>10</xdr:col>
      <xdr:colOff>165100</xdr:colOff>
      <xdr:row>52</xdr:row>
      <xdr:rowOff>11620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2747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1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9360</xdr:rowOff>
    </xdr:from>
    <xdr:to>
      <xdr:col>6</xdr:col>
      <xdr:colOff>38100</xdr:colOff>
      <xdr:row>59</xdr:row>
      <xdr:rowOff>110960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102087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116791</xdr:rowOff>
    </xdr:from>
    <xdr:to>
      <xdr:col>24</xdr:col>
      <xdr:colOff>63500</xdr:colOff>
      <xdr:row>76</xdr:row>
      <xdr:rowOff>85505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975541"/>
          <a:ext cx="838200" cy="14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148876</xdr:rowOff>
    </xdr:from>
    <xdr:to>
      <xdr:col>19</xdr:col>
      <xdr:colOff>177800</xdr:colOff>
      <xdr:row>76</xdr:row>
      <xdr:rowOff>85505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07626"/>
          <a:ext cx="889000" cy="10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148876</xdr:rowOff>
    </xdr:from>
    <xdr:to>
      <xdr:col>15</xdr:col>
      <xdr:colOff>50800</xdr:colOff>
      <xdr:row>78</xdr:row>
      <xdr:rowOff>39492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07626"/>
          <a:ext cx="889000" cy="4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39492</xdr:rowOff>
    </xdr:from>
    <xdr:to>
      <xdr:col>10</xdr:col>
      <xdr:colOff>114300</xdr:colOff>
      <xdr:row>78</xdr:row>
      <xdr:rowOff>97980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12592"/>
          <a:ext cx="8890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65991</xdr:rowOff>
    </xdr:from>
    <xdr:to>
      <xdr:col>24</xdr:col>
      <xdr:colOff>114300</xdr:colOff>
      <xdr:row>75</xdr:row>
      <xdr:rowOff>167591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44418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34705</xdr:rowOff>
    </xdr:from>
    <xdr:to>
      <xdr:col>20</xdr:col>
      <xdr:colOff>38100</xdr:colOff>
      <xdr:row>76</xdr:row>
      <xdr:rowOff>136305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127432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98077</xdr:rowOff>
    </xdr:from>
    <xdr:to>
      <xdr:col>15</xdr:col>
      <xdr:colOff>101600</xdr:colOff>
      <xdr:row>76</xdr:row>
      <xdr:rowOff>28228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56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19353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4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160142</xdr:rowOff>
    </xdr:from>
    <xdr:to>
      <xdr:col>10</xdr:col>
      <xdr:colOff>165100</xdr:colOff>
      <xdr:row>78</xdr:row>
      <xdr:rowOff>90292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81419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5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47180</xdr:rowOff>
    </xdr:from>
    <xdr:to>
      <xdr:col>6</xdr:col>
      <xdr:colOff>38100</xdr:colOff>
      <xdr:row>78</xdr:row>
      <xdr:rowOff>148780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139907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1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156502</xdr:rowOff>
    </xdr:from>
    <xdr:to>
      <xdr:col>24</xdr:col>
      <xdr:colOff>63500</xdr:colOff>
      <xdr:row>98</xdr:row>
      <xdr:rowOff>71158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87152"/>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156502</xdr:rowOff>
    </xdr:from>
    <xdr:to>
      <xdr:col>19</xdr:col>
      <xdr:colOff>177800</xdr:colOff>
      <xdr:row>98</xdr:row>
      <xdr:rowOff>9207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8715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9207</xdr:rowOff>
    </xdr:from>
    <xdr:to>
      <xdr:col>15</xdr:col>
      <xdr:colOff>50800</xdr:colOff>
      <xdr:row>99</xdr:row>
      <xdr:rowOff>55880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1307"/>
          <a:ext cx="889000" cy="2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114936</xdr:rowOff>
    </xdr:from>
    <xdr:to>
      <xdr:col>10</xdr:col>
      <xdr:colOff>114300</xdr:colOff>
      <xdr:row>99</xdr:row>
      <xdr:rowOff>55880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45586"/>
          <a:ext cx="889000" cy="28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20358</xdr:rowOff>
    </xdr:from>
    <xdr:to>
      <xdr:col>24</xdr:col>
      <xdr:colOff>114300</xdr:colOff>
      <xdr:row>98</xdr:row>
      <xdr:rowOff>121958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106735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105702</xdr:rowOff>
    </xdr:from>
    <xdr:to>
      <xdr:col>20</xdr:col>
      <xdr:colOff>38100</xdr:colOff>
      <xdr:row>98</xdr:row>
      <xdr:rowOff>35852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26979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129857</xdr:rowOff>
    </xdr:from>
    <xdr:to>
      <xdr:col>15</xdr:col>
      <xdr:colOff>101600</xdr:colOff>
      <xdr:row>98</xdr:row>
      <xdr:rowOff>60007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51134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5080</xdr:rowOff>
    </xdr:from>
    <xdr:to>
      <xdr:col>10</xdr:col>
      <xdr:colOff>165100</xdr:colOff>
      <xdr:row>99</xdr:row>
      <xdr:rowOff>106680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97807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64136</xdr:rowOff>
    </xdr:from>
    <xdr:to>
      <xdr:col>6</xdr:col>
      <xdr:colOff>38100</xdr:colOff>
      <xdr:row>97</xdr:row>
      <xdr:rowOff>165736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141986</xdr:rowOff>
    </xdr:from>
    <xdr:to>
      <xdr:col>55</xdr:col>
      <xdr:colOff>0</xdr:colOff>
      <xdr:row>38</xdr:row>
      <xdr:rowOff>148844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708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141986</xdr:rowOff>
    </xdr:from>
    <xdr:to>
      <xdr:col>50</xdr:col>
      <xdr:colOff>114300</xdr:colOff>
      <xdr:row>38</xdr:row>
      <xdr:rowOff>142939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57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129984</xdr:rowOff>
    </xdr:from>
    <xdr:to>
      <xdr:col>45</xdr:col>
      <xdr:colOff>177800</xdr:colOff>
      <xdr:row>38</xdr:row>
      <xdr:rowOff>142939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45084"/>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129984</xdr:rowOff>
    </xdr:from>
    <xdr:to>
      <xdr:col>41</xdr:col>
      <xdr:colOff>50800</xdr:colOff>
      <xdr:row>38</xdr:row>
      <xdr:rowOff>149416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45084"/>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98044</xdr:rowOff>
    </xdr:from>
    <xdr:to>
      <xdr:col>55</xdr:col>
      <xdr:colOff>50800</xdr:colOff>
      <xdr:row>39</xdr:row>
      <xdr:rowOff>28194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12971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8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92139</xdr:rowOff>
    </xdr:from>
    <xdr:to>
      <xdr:col>46</xdr:col>
      <xdr:colOff>38100</xdr:colOff>
      <xdr:row>39</xdr:row>
      <xdr:rowOff>22289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79184</xdr:rowOff>
    </xdr:from>
    <xdr:to>
      <xdr:col>41</xdr:col>
      <xdr:colOff>101600</xdr:colOff>
      <xdr:row>39</xdr:row>
      <xdr:rowOff>9334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98616</xdr:rowOff>
    </xdr:from>
    <xdr:to>
      <xdr:col>36</xdr:col>
      <xdr:colOff>165100</xdr:colOff>
      <xdr:row>39</xdr:row>
      <xdr:rowOff>28766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19893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0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114005</xdr:rowOff>
    </xdr:from>
    <xdr:to>
      <xdr:col>55</xdr:col>
      <xdr:colOff>0</xdr:colOff>
      <xdr:row>56</xdr:row>
      <xdr:rowOff>117754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1520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64674</xdr:rowOff>
    </xdr:from>
    <xdr:to>
      <xdr:col>50</xdr:col>
      <xdr:colOff>114300</xdr:colOff>
      <xdr:row>56</xdr:row>
      <xdr:rowOff>114005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65874"/>
          <a:ext cx="889000" cy="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64674</xdr:rowOff>
    </xdr:from>
    <xdr:to>
      <xdr:col>45</xdr:col>
      <xdr:colOff>177800</xdr:colOff>
      <xdr:row>56</xdr:row>
      <xdr:rowOff>111262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65874"/>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111262</xdr:rowOff>
    </xdr:from>
    <xdr:to>
      <xdr:col>41</xdr:col>
      <xdr:colOff>50800</xdr:colOff>
      <xdr:row>56</xdr:row>
      <xdr:rowOff>138100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12462"/>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66954</xdr:rowOff>
    </xdr:from>
    <xdr:to>
      <xdr:col>55</xdr:col>
      <xdr:colOff>50800</xdr:colOff>
      <xdr:row>56</xdr:row>
      <xdr:rowOff>168554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45381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4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63205</xdr:rowOff>
    </xdr:from>
    <xdr:to>
      <xdr:col>50</xdr:col>
      <xdr:colOff>165100</xdr:colOff>
      <xdr:row>56</xdr:row>
      <xdr:rowOff>164805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155932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13874</xdr:rowOff>
    </xdr:from>
    <xdr:to>
      <xdr:col>46</xdr:col>
      <xdr:colOff>38100</xdr:colOff>
      <xdr:row>56</xdr:row>
      <xdr:rowOff>115474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106601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60462</xdr:rowOff>
    </xdr:from>
    <xdr:to>
      <xdr:col>41</xdr:col>
      <xdr:colOff>101600</xdr:colOff>
      <xdr:row>56</xdr:row>
      <xdr:rowOff>162062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153189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87300</xdr:rowOff>
    </xdr:from>
    <xdr:to>
      <xdr:col>36</xdr:col>
      <xdr:colOff>165100</xdr:colOff>
      <xdr:row>57</xdr:row>
      <xdr:rowOff>17450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8577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7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146069</xdr:rowOff>
    </xdr:from>
    <xdr:to>
      <xdr:col>55</xdr:col>
      <xdr:colOff>0</xdr:colOff>
      <xdr:row>78</xdr:row>
      <xdr:rowOff>50938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47719"/>
          <a:ext cx="8382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146069</xdr:rowOff>
    </xdr:from>
    <xdr:to>
      <xdr:col>50</xdr:col>
      <xdr:colOff>114300</xdr:colOff>
      <xdr:row>78</xdr:row>
      <xdr:rowOff>58220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47719"/>
          <a:ext cx="889000" cy="8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160731</xdr:rowOff>
    </xdr:from>
    <xdr:to>
      <xdr:col>45</xdr:col>
      <xdr:colOff>177800</xdr:colOff>
      <xdr:row>78</xdr:row>
      <xdr:rowOff>58220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2381"/>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160731</xdr:rowOff>
    </xdr:from>
    <xdr:to>
      <xdr:col>41</xdr:col>
      <xdr:colOff>50800</xdr:colOff>
      <xdr:row>78</xdr:row>
      <xdr:rowOff>105966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2381"/>
          <a:ext cx="889000" cy="1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xdr:rowOff>
    </xdr:from>
    <xdr:to>
      <xdr:col>55</xdr:col>
      <xdr:colOff>50800</xdr:colOff>
      <xdr:row>78</xdr:row>
      <xdr:rowOff>101738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86515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95269</xdr:rowOff>
    </xdr:from>
    <xdr:to>
      <xdr:col>50</xdr:col>
      <xdr:colOff>165100</xdr:colOff>
      <xdr:row>78</xdr:row>
      <xdr:rowOff>25419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38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7420</xdr:rowOff>
    </xdr:from>
    <xdr:to>
      <xdr:col>46</xdr:col>
      <xdr:colOff>38100</xdr:colOff>
      <xdr:row>78</xdr:row>
      <xdr:rowOff>109020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100147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109931</xdr:rowOff>
    </xdr:from>
    <xdr:to>
      <xdr:col>41</xdr:col>
      <xdr:colOff>101600</xdr:colOff>
      <xdr:row>78</xdr:row>
      <xdr:rowOff>40081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31208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55166</xdr:rowOff>
    </xdr:from>
    <xdr:to>
      <xdr:col>36</xdr:col>
      <xdr:colOff>165100</xdr:colOff>
      <xdr:row>78</xdr:row>
      <xdr:rowOff>156766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147893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4217</xdr:rowOff>
    </xdr:from>
    <xdr:to>
      <xdr:col>55</xdr:col>
      <xdr:colOff>0</xdr:colOff>
      <xdr:row>96</xdr:row>
      <xdr:rowOff>73025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63417"/>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4217</xdr:rowOff>
    </xdr:from>
    <xdr:to>
      <xdr:col>50</xdr:col>
      <xdr:colOff>114300</xdr:colOff>
      <xdr:row>96</xdr:row>
      <xdr:rowOff>161683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63417"/>
          <a:ext cx="889000" cy="1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71844</xdr:rowOff>
    </xdr:from>
    <xdr:to>
      <xdr:col>45</xdr:col>
      <xdr:colOff>177800</xdr:colOff>
      <xdr:row>96</xdr:row>
      <xdr:rowOff>161683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31044"/>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54814</xdr:rowOff>
    </xdr:from>
    <xdr:to>
      <xdr:col>41</xdr:col>
      <xdr:colOff>50800</xdr:colOff>
      <xdr:row>96</xdr:row>
      <xdr:rowOff>71844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1401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22225</xdr:rowOff>
    </xdr:from>
    <xdr:to>
      <xdr:col>55</xdr:col>
      <xdr:colOff>50800</xdr:colOff>
      <xdr:row>96</xdr:row>
      <xdr:rowOff>123825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124867</xdr:rowOff>
    </xdr:from>
    <xdr:to>
      <xdr:col>50</xdr:col>
      <xdr:colOff>165100</xdr:colOff>
      <xdr:row>96</xdr:row>
      <xdr:rowOff>55017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71544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110883</xdr:rowOff>
    </xdr:from>
    <xdr:to>
      <xdr:col>46</xdr:col>
      <xdr:colOff>38100</xdr:colOff>
      <xdr:row>97</xdr:row>
      <xdr:rowOff>41033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32160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21044</xdr:rowOff>
    </xdr:from>
    <xdr:to>
      <xdr:col>41</xdr:col>
      <xdr:colOff>101600</xdr:colOff>
      <xdr:row>96</xdr:row>
      <xdr:rowOff>122644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113771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4014</xdr:rowOff>
    </xdr:from>
    <xdr:to>
      <xdr:col>36</xdr:col>
      <xdr:colOff>165100</xdr:colOff>
      <xdr:row>96</xdr:row>
      <xdr:rowOff>105614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96741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5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9398</xdr:rowOff>
    </xdr:from>
    <xdr:to>
      <xdr:col>85</xdr:col>
      <xdr:colOff>127000</xdr:colOff>
      <xdr:row>37</xdr:row>
      <xdr:rowOff>58071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181598"/>
          <a:ext cx="8382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9398</xdr:rowOff>
    </xdr:from>
    <xdr:to>
      <xdr:col>81</xdr:col>
      <xdr:colOff>50800</xdr:colOff>
      <xdr:row>37</xdr:row>
      <xdr:rowOff>54451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181598"/>
          <a:ext cx="889000" cy="2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62723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6350</xdr:rowOff>
    </xdr:from>
    <xdr:to>
      <xdr:col>76</xdr:col>
      <xdr:colOff>114300</xdr:colOff>
      <xdr:row>37</xdr:row>
      <xdr:rowOff>54451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350000"/>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97394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6350</xdr:rowOff>
    </xdr:from>
    <xdr:to>
      <xdr:col>71</xdr:col>
      <xdr:colOff>177800</xdr:colOff>
      <xdr:row>38</xdr:row>
      <xdr:rowOff>7683</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50000"/>
          <a:ext cx="889000" cy="1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7271</xdr:rowOff>
    </xdr:from>
    <xdr:to>
      <xdr:col>85</xdr:col>
      <xdr:colOff>177800</xdr:colOff>
      <xdr:row>37</xdr:row>
      <xdr:rowOff>108871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157148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130048</xdr:rowOff>
    </xdr:from>
    <xdr:to>
      <xdr:col>81</xdr:col>
      <xdr:colOff>101600</xdr:colOff>
      <xdr:row>36</xdr:row>
      <xdr:rowOff>60198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51325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3651</xdr:rowOff>
    </xdr:from>
    <xdr:to>
      <xdr:col>76</xdr:col>
      <xdr:colOff>165100</xdr:colOff>
      <xdr:row>37</xdr:row>
      <xdr:rowOff>105251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96378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127000</xdr:rowOff>
    </xdr:from>
    <xdr:to>
      <xdr:col>72</xdr:col>
      <xdr:colOff>38100</xdr:colOff>
      <xdr:row>37</xdr:row>
      <xdr:rowOff>57150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48277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128334</xdr:rowOff>
    </xdr:from>
    <xdr:to>
      <xdr:col>67</xdr:col>
      <xdr:colOff>101600</xdr:colOff>
      <xdr:row>38</xdr:row>
      <xdr:rowOff>58483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49610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126364</xdr:colOff>
      <xdr:row>57</xdr:row>
      <xdr:rowOff>60547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57920"/>
          <a:ext cx="1269" cy="107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64374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60547</xdr:rowOff>
    </xdr:from>
    <xdr:to>
      <xdr:col>86</xdr:col>
      <xdr:colOff>25400</xdr:colOff>
      <xdr:row>57</xdr:row>
      <xdr:rowOff>60547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83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132097</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5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142062</xdr:rowOff>
    </xdr:from>
    <xdr:to>
      <xdr:col>85</xdr:col>
      <xdr:colOff>127000</xdr:colOff>
      <xdr:row>56</xdr:row>
      <xdr:rowOff>143776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43262"/>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50569</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27692</xdr:rowOff>
    </xdr:from>
    <xdr:to>
      <xdr:col>85</xdr:col>
      <xdr:colOff>177800</xdr:colOff>
      <xdr:row>55</xdr:row>
      <xdr:rowOff>129292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4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142062</xdr:rowOff>
    </xdr:from>
    <xdr:to>
      <xdr:col>81</xdr:col>
      <xdr:colOff>50800</xdr:colOff>
      <xdr:row>57</xdr:row>
      <xdr:rowOff>80111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43262"/>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128695</xdr:rowOff>
    </xdr:from>
    <xdr:to>
      <xdr:col>81</xdr:col>
      <xdr:colOff>101600</xdr:colOff>
      <xdr:row>56</xdr:row>
      <xdr:rowOff>58845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75372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17285</xdr:rowOff>
    </xdr:from>
    <xdr:to>
      <xdr:col>76</xdr:col>
      <xdr:colOff>114300</xdr:colOff>
      <xdr:row>57</xdr:row>
      <xdr:rowOff>80111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89935"/>
          <a:ext cx="889000" cy="6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154889</xdr:rowOff>
    </xdr:from>
    <xdr:to>
      <xdr:col>76</xdr:col>
      <xdr:colOff>165100</xdr:colOff>
      <xdr:row>56</xdr:row>
      <xdr:rowOff>85039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8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101566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17285</xdr:rowOff>
    </xdr:from>
    <xdr:to>
      <xdr:col>71</xdr:col>
      <xdr:colOff>177800</xdr:colOff>
      <xdr:row>57</xdr:row>
      <xdr:rowOff>158407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89935"/>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24740</xdr:rowOff>
    </xdr:from>
    <xdr:to>
      <xdr:col>72</xdr:col>
      <xdr:colOff>38100</xdr:colOff>
      <xdr:row>55</xdr:row>
      <xdr:rowOff>126340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45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142867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2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129362</xdr:rowOff>
    </xdr:from>
    <xdr:to>
      <xdr:col>67</xdr:col>
      <xdr:colOff>101600</xdr:colOff>
      <xdr:row>56</xdr:row>
      <xdr:rowOff>59512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5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76039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92976</xdr:rowOff>
    </xdr:from>
    <xdr:to>
      <xdr:col>85</xdr:col>
      <xdr:colOff>177800</xdr:colOff>
      <xdr:row>57</xdr:row>
      <xdr:rowOff>23126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7903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91262</xdr:rowOff>
    </xdr:from>
    <xdr:to>
      <xdr:col>81</xdr:col>
      <xdr:colOff>101600</xdr:colOff>
      <xdr:row>57</xdr:row>
      <xdr:rowOff>21412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12539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7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29311</xdr:rowOff>
    </xdr:from>
    <xdr:to>
      <xdr:col>76</xdr:col>
      <xdr:colOff>165100</xdr:colOff>
      <xdr:row>57</xdr:row>
      <xdr:rowOff>130911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137935</xdr:rowOff>
    </xdr:from>
    <xdr:to>
      <xdr:col>72</xdr:col>
      <xdr:colOff>38100</xdr:colOff>
      <xdr:row>57</xdr:row>
      <xdr:rowOff>68085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59212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107607</xdr:rowOff>
    </xdr:from>
    <xdr:to>
      <xdr:col>67</xdr:col>
      <xdr:colOff>101600</xdr:colOff>
      <xdr:row>58</xdr:row>
      <xdr:rowOff>37757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28884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105958</xdr:rowOff>
    </xdr:from>
    <xdr:to>
      <xdr:col>85</xdr:col>
      <xdr:colOff>127000</xdr:colOff>
      <xdr:row>78</xdr:row>
      <xdr:rowOff>109617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79058"/>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105958</xdr:rowOff>
    </xdr:from>
    <xdr:to>
      <xdr:col>81</xdr:col>
      <xdr:colOff>50800</xdr:colOff>
      <xdr:row>78</xdr:row>
      <xdr:rowOff>117114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79058"/>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95261</xdr:rowOff>
    </xdr:from>
    <xdr:to>
      <xdr:col>76</xdr:col>
      <xdr:colOff>114300</xdr:colOff>
      <xdr:row>78</xdr:row>
      <xdr:rowOff>117114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68361"/>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91877</xdr:rowOff>
    </xdr:from>
    <xdr:to>
      <xdr:col>71</xdr:col>
      <xdr:colOff>177800</xdr:colOff>
      <xdr:row>78</xdr:row>
      <xdr:rowOff>95261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6497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58817</xdr:rowOff>
    </xdr:from>
    <xdr:to>
      <xdr:col>85</xdr:col>
      <xdr:colOff>177800</xdr:colOff>
      <xdr:row>78</xdr:row>
      <xdr:rowOff>160417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145194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4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55158</xdr:rowOff>
    </xdr:from>
    <xdr:to>
      <xdr:col>81</xdr:col>
      <xdr:colOff>101600</xdr:colOff>
      <xdr:row>78</xdr:row>
      <xdr:rowOff>156758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147885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20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66314</xdr:rowOff>
    </xdr:from>
    <xdr:to>
      <xdr:col>76</xdr:col>
      <xdr:colOff>165100</xdr:colOff>
      <xdr:row>78</xdr:row>
      <xdr:rowOff>167914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159041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32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44461</xdr:rowOff>
    </xdr:from>
    <xdr:to>
      <xdr:col>72</xdr:col>
      <xdr:colOff>38100</xdr:colOff>
      <xdr:row>78</xdr:row>
      <xdr:rowOff>146061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137188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1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41077</xdr:rowOff>
    </xdr:from>
    <xdr:to>
      <xdr:col>67</xdr:col>
      <xdr:colOff>101600</xdr:colOff>
      <xdr:row>78</xdr:row>
      <xdr:rowOff>142677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133804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06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142466</xdr:rowOff>
    </xdr:from>
    <xdr:to>
      <xdr:col>85</xdr:col>
      <xdr:colOff>127000</xdr:colOff>
      <xdr:row>95</xdr:row>
      <xdr:rowOff>143312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430216"/>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143312</xdr:rowOff>
    </xdr:from>
    <xdr:to>
      <xdr:col>81</xdr:col>
      <xdr:colOff>50800</xdr:colOff>
      <xdr:row>96</xdr:row>
      <xdr:rowOff>2288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431062"/>
          <a:ext cx="8890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2288</xdr:rowOff>
    </xdr:from>
    <xdr:to>
      <xdr:col>76</xdr:col>
      <xdr:colOff>114300</xdr:colOff>
      <xdr:row>96</xdr:row>
      <xdr:rowOff>38590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461488"/>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26885</xdr:rowOff>
    </xdr:from>
    <xdr:to>
      <xdr:col>71</xdr:col>
      <xdr:colOff>177800</xdr:colOff>
      <xdr:row>96</xdr:row>
      <xdr:rowOff>38590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486085"/>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91666</xdr:rowOff>
    </xdr:from>
    <xdr:to>
      <xdr:col>85</xdr:col>
      <xdr:colOff>177800</xdr:colOff>
      <xdr:row>96</xdr:row>
      <xdr:rowOff>21816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3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70093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3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92512</xdr:rowOff>
    </xdr:from>
    <xdr:to>
      <xdr:col>81</xdr:col>
      <xdr:colOff>101600</xdr:colOff>
      <xdr:row>96</xdr:row>
      <xdr:rowOff>22662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3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4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122938</xdr:rowOff>
    </xdr:from>
    <xdr:to>
      <xdr:col>76</xdr:col>
      <xdr:colOff>165100</xdr:colOff>
      <xdr:row>96</xdr:row>
      <xdr:rowOff>53088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44215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5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159240</xdr:rowOff>
    </xdr:from>
    <xdr:to>
      <xdr:col>72</xdr:col>
      <xdr:colOff>38100</xdr:colOff>
      <xdr:row>96</xdr:row>
      <xdr:rowOff>89390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4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80517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5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147535</xdr:rowOff>
    </xdr:from>
    <xdr:to>
      <xdr:col>67</xdr:col>
      <xdr:colOff>101600</xdr:colOff>
      <xdr:row>96</xdr:row>
      <xdr:rowOff>77685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68812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5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77521</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6421171"/>
          <a:ext cx="1269" cy="23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24198</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6196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77521</xdr:rowOff>
    </xdr:from>
    <xdr:to>
      <xdr:col>116</xdr:col>
      <xdr:colOff>152400</xdr:colOff>
      <xdr:row>37</xdr:row>
      <xdr:rowOff>77521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42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77521</xdr:rowOff>
    </xdr:from>
    <xdr:to>
      <xdr:col>116</xdr:col>
      <xdr:colOff>63500</xdr:colOff>
      <xdr:row>37</xdr:row>
      <xdr:rowOff>78435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642117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44010</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59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78435</xdr:rowOff>
    </xdr:from>
    <xdr:to>
      <xdr:col>111</xdr:col>
      <xdr:colOff>177800</xdr:colOff>
      <xdr:row>37</xdr:row>
      <xdr:rowOff>79807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4220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157395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6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40487</xdr:rowOff>
    </xdr:from>
    <xdr:to>
      <xdr:col>107</xdr:col>
      <xdr:colOff>50800</xdr:colOff>
      <xdr:row>37</xdr:row>
      <xdr:rowOff>79807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526887"/>
          <a:ext cx="889000" cy="89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60554</xdr:rowOff>
    </xdr:from>
    <xdr:to>
      <xdr:col>107</xdr:col>
      <xdr:colOff>101600</xdr:colOff>
      <xdr:row>38</xdr:row>
      <xdr:rowOff>162154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153281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668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40487</xdr:rowOff>
    </xdr:from>
    <xdr:to>
      <xdr:col>102</xdr:col>
      <xdr:colOff>114300</xdr:colOff>
      <xdr:row>37</xdr:row>
      <xdr:rowOff>52375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5526887"/>
          <a:ext cx="889000" cy="8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9347</xdr:rowOff>
    </xdr:from>
    <xdr:to>
      <xdr:col>102</xdr:col>
      <xdr:colOff>165100</xdr:colOff>
      <xdr:row>38</xdr:row>
      <xdr:rowOff>110947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102074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20320</xdr:rowOff>
    </xdr:from>
    <xdr:to>
      <xdr:col>98</xdr:col>
      <xdr:colOff>38100</xdr:colOff>
      <xdr:row>37</xdr:row>
      <xdr:rowOff>121920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113047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26721</xdr:rowOff>
    </xdr:from>
    <xdr:to>
      <xdr:col>116</xdr:col>
      <xdr:colOff>114300</xdr:colOff>
      <xdr:row>37</xdr:row>
      <xdr:rowOff>128321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151198</xdr:rowOff>
    </xdr:from>
    <xdr:ext cx="378565"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3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27635</xdr:rowOff>
    </xdr:from>
    <xdr:to>
      <xdr:col>112</xdr:col>
      <xdr:colOff>38100</xdr:colOff>
      <xdr:row>37</xdr:row>
      <xdr:rowOff>129235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145762</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61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29007</xdr:rowOff>
    </xdr:from>
    <xdr:to>
      <xdr:col>107</xdr:col>
      <xdr:colOff>101600</xdr:colOff>
      <xdr:row>37</xdr:row>
      <xdr:rowOff>130607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147134</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5017" y="614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161137</xdr:rowOff>
    </xdr:from>
    <xdr:to>
      <xdr:col>102</xdr:col>
      <xdr:colOff>165100</xdr:colOff>
      <xdr:row>32</xdr:row>
      <xdr:rowOff>91287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4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107814</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2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1575</xdr:rowOff>
    </xdr:from>
    <xdr:to>
      <xdr:col>98</xdr:col>
      <xdr:colOff>38100</xdr:colOff>
      <xdr:row>37</xdr:row>
      <xdr:rowOff>103175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119702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7017" y="6120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は、文化会館施設整備費の</a:t>
          </a:r>
          <a:r>
            <a:rPr kumimoji="1" lang="ja-JP" altLang="en-US" sz="1100">
              <a:solidFill>
                <a:schemeClr val="dk1"/>
              </a:solidFill>
              <a:effectLst/>
              <a:latin typeface="+mn-lt"/>
              <a:ea typeface="+mn-ea"/>
              <a:cs typeface="+mn-cs"/>
            </a:rPr>
            <a:t>減少等</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住民税非課税世帯等に対する</a:t>
          </a:r>
          <a:r>
            <a:rPr kumimoji="1" lang="ja-JP" altLang="ja-JP" sz="1100">
              <a:solidFill>
                <a:schemeClr val="dk1"/>
              </a:solidFill>
              <a:effectLst/>
              <a:latin typeface="+mn-lt"/>
              <a:ea typeface="+mn-ea"/>
              <a:cs typeface="+mn-cs"/>
            </a:rPr>
            <a:t>臨時特別給付金給付費、</a:t>
          </a:r>
          <a:r>
            <a:rPr kumimoji="1" lang="ja-JP" altLang="en-US" sz="1100">
              <a:solidFill>
                <a:schemeClr val="dk1"/>
              </a:solidFill>
              <a:effectLst/>
              <a:latin typeface="+mn-lt"/>
              <a:ea typeface="+mn-ea"/>
              <a:cs typeface="+mn-cs"/>
            </a:rPr>
            <a:t>子どものための教育・保育給付事業費の増額等によるもの</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衛生費の減少は、予防接種費、新型コロナウイルスワクチン接種体制確保事業費分の減少等によるもの。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土木費の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は、地方道路整備事業費分の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a:t>
          </a:r>
          <a:endParaRPr lang="ja-JP" altLang="ja-JP" sz="1400">
            <a:effectLst/>
          </a:endParaRPr>
        </a:p>
        <a:p>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消防施設整備費分の減少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よるもの</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歳入は、市税（</a:t>
          </a:r>
          <a:r>
            <a:rPr kumimoji="1" lang="en-US" altLang="ja-JP" sz="1050">
              <a:solidFill>
                <a:schemeClr val="dk1"/>
              </a:solidFill>
              <a:effectLst/>
              <a:latin typeface="+mn-lt"/>
              <a:ea typeface="+mn-ea"/>
              <a:cs typeface="+mn-cs"/>
            </a:rPr>
            <a:t>+6.2</a:t>
          </a:r>
          <a:r>
            <a:rPr kumimoji="1" lang="ja-JP" altLang="en-US" sz="1050">
              <a:solidFill>
                <a:schemeClr val="dk1"/>
              </a:solidFill>
              <a:effectLst/>
              <a:latin typeface="+mn-lt"/>
              <a:ea typeface="+mn-ea"/>
              <a:cs typeface="+mn-cs"/>
            </a:rPr>
            <a:t>億円）や地方交付税（</a:t>
          </a:r>
          <a:r>
            <a:rPr kumimoji="1" lang="en-US" altLang="ja-JP" sz="1050">
              <a:solidFill>
                <a:schemeClr val="dk1"/>
              </a:solidFill>
              <a:effectLst/>
              <a:latin typeface="+mn-lt"/>
              <a:ea typeface="+mn-ea"/>
              <a:cs typeface="+mn-cs"/>
            </a:rPr>
            <a:t>+5.1</a:t>
          </a:r>
          <a:r>
            <a:rPr kumimoji="1" lang="ja-JP" altLang="en-US" sz="1050">
              <a:solidFill>
                <a:schemeClr val="dk1"/>
              </a:solidFill>
              <a:effectLst/>
              <a:latin typeface="+mn-lt"/>
              <a:ea typeface="+mn-ea"/>
              <a:cs typeface="+mn-cs"/>
            </a:rPr>
            <a:t>億円）の増額がある一方で、国庫支出金（▲</a:t>
          </a:r>
          <a:r>
            <a:rPr kumimoji="1" lang="en-US" altLang="ja-JP" sz="1050">
              <a:solidFill>
                <a:schemeClr val="dk1"/>
              </a:solidFill>
              <a:effectLst/>
              <a:latin typeface="+mn-lt"/>
              <a:ea typeface="+mn-ea"/>
              <a:cs typeface="+mn-cs"/>
            </a:rPr>
            <a:t>9.0</a:t>
          </a:r>
          <a:r>
            <a:rPr kumimoji="1" lang="ja-JP" altLang="en-US" sz="1050">
              <a:solidFill>
                <a:schemeClr val="dk1"/>
              </a:solidFill>
              <a:effectLst/>
              <a:latin typeface="+mn-lt"/>
              <a:ea typeface="+mn-ea"/>
              <a:cs typeface="+mn-cs"/>
            </a:rPr>
            <a:t>億円）や市債（▲</a:t>
          </a:r>
          <a:r>
            <a:rPr kumimoji="1" lang="en-US" altLang="ja-JP" sz="1050">
              <a:solidFill>
                <a:schemeClr val="dk1"/>
              </a:solidFill>
              <a:effectLst/>
              <a:latin typeface="+mn-lt"/>
              <a:ea typeface="+mn-ea"/>
              <a:cs typeface="+mn-cs"/>
            </a:rPr>
            <a:t>23.2</a:t>
          </a:r>
          <a:r>
            <a:rPr kumimoji="1" lang="ja-JP" altLang="en-US" sz="1050">
              <a:solidFill>
                <a:schemeClr val="dk1"/>
              </a:solidFill>
              <a:effectLst/>
              <a:latin typeface="+mn-lt"/>
              <a:ea typeface="+mn-ea"/>
              <a:cs typeface="+mn-cs"/>
            </a:rPr>
            <a:t>億円）の減額により、前年から減少している。歳出も普通建設事業費の減等により減額となっているが、歳出と比較して歳入の減少が大きいため、実質収支額は減少している。</a:t>
          </a:r>
          <a:r>
            <a:rPr kumimoji="1" lang="ja-JP" altLang="ja-JP" sz="1050">
              <a:solidFill>
                <a:schemeClr val="dk1"/>
              </a:solidFill>
              <a:effectLst/>
              <a:latin typeface="+mn-lt"/>
              <a:ea typeface="+mn-ea"/>
              <a:cs typeface="+mn-cs"/>
            </a:rPr>
            <a:t>財政調整基金残高については、</a:t>
          </a:r>
          <a:r>
            <a:rPr kumimoji="1" lang="ja-JP" altLang="en-US" sz="1050">
              <a:solidFill>
                <a:schemeClr val="dk1"/>
              </a:solidFill>
              <a:effectLst/>
              <a:latin typeface="+mn-lt"/>
              <a:ea typeface="+mn-ea"/>
              <a:cs typeface="+mn-cs"/>
            </a:rPr>
            <a:t>３億円を取り崩した一方で</a:t>
          </a:r>
          <a:r>
            <a:rPr kumimoji="1" lang="ja-JP" altLang="ja-JP" sz="1050">
              <a:solidFill>
                <a:schemeClr val="dk1"/>
              </a:solidFill>
              <a:effectLst/>
              <a:latin typeface="+mn-lt"/>
              <a:ea typeface="+mn-ea"/>
              <a:cs typeface="+mn-cs"/>
            </a:rPr>
            <a:t>、決算剰余金を積み立て</a:t>
          </a:r>
          <a:r>
            <a:rPr kumimoji="1" lang="ja-JP" altLang="en-US" sz="1050">
              <a:solidFill>
                <a:schemeClr val="dk1"/>
              </a:solidFill>
              <a:effectLst/>
              <a:latin typeface="+mn-lt"/>
              <a:ea typeface="+mn-ea"/>
              <a:cs typeface="+mn-cs"/>
            </a:rPr>
            <a:t>た結果</a:t>
          </a:r>
          <a:r>
            <a:rPr kumimoji="1" lang="ja-JP" altLang="ja-JP" sz="1050">
              <a:solidFill>
                <a:schemeClr val="dk1"/>
              </a:solidFill>
              <a:effectLst/>
              <a:latin typeface="+mn-lt"/>
              <a:ea typeface="+mn-ea"/>
              <a:cs typeface="+mn-cs"/>
            </a:rPr>
            <a:t>、標準財政規模比率は</a:t>
          </a:r>
          <a:r>
            <a:rPr kumimoji="1" lang="ja-JP" altLang="en-US" sz="1050">
              <a:solidFill>
                <a:schemeClr val="dk1"/>
              </a:solidFill>
              <a:effectLst/>
              <a:latin typeface="+mn-lt"/>
              <a:ea typeface="+mn-ea"/>
              <a:cs typeface="+mn-cs"/>
            </a:rPr>
            <a:t>横ばいとなった</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　今後も、財政調整基金については、決算剰余金の積み立てと、最低水準の取り崩しにより適正な額の確保に努め、財政の安定化と健全化に取り組む。</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三重県鈴鹿市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全会計の中では、水道事業会計の黒字額が大部分を占めている。水道事業会計については</a:t>
          </a:r>
          <a:r>
            <a:rPr kumimoji="1" lang="ja-JP" altLang="en-US" sz="1100">
              <a:solidFill>
                <a:schemeClr val="dk1"/>
              </a:solidFill>
              <a:effectLst/>
              <a:latin typeface="+mn-lt"/>
              <a:ea typeface="+mn-ea"/>
              <a:cs typeface="+mn-cs"/>
            </a:rPr>
            <a:t>前年度から黒字額が増加した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歳出ともに減額となったが、歳入の減少額が大きかった。要因として、子育て世帯等臨時特別支援事業費補助金等の減額に加え、繰越予算分において、新型コロナウイルスワクチン接種対策費国庫負担金や住民税非課税世帯等に対する臨時特別給付事業費補助金などが繰越してから収入する額が前年度の方が多かったことが挙げられる。結果、標準財政規模比は、前年度と比較して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黒字額の確保のため、引き続き歳出の削減と歳入の確保に努め、計画的な財政運営に取り組んでいく。</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71944244</v>
      </c>
      <c r="BO4" s="371"/>
      <c r="BP4" s="371"/>
      <c r="BQ4" s="371"/>
      <c r="BR4" s="371"/>
      <c r="BS4" s="371"/>
      <c r="BT4" s="371"/>
      <c r="BU4" s="372"/>
      <c r="BV4" s="370">
        <v>73565101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2.4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71136938</v>
      </c>
      <c r="BO5" s="408"/>
      <c r="BP5" s="408"/>
      <c r="BQ5" s="408"/>
      <c r="BR5" s="408"/>
      <c r="BS5" s="408"/>
      <c r="BT5" s="408"/>
      <c r="BU5" s="409"/>
      <c r="BV5" s="407">
        <v>72262247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92</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807306</v>
      </c>
      <c r="BO6" s="408"/>
      <c r="BP6" s="408"/>
      <c r="BQ6" s="408"/>
      <c r="BR6" s="408"/>
      <c r="BS6" s="408"/>
      <c r="BT6" s="408"/>
      <c r="BU6" s="409"/>
      <c r="BV6" s="407">
        <v>1302854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94.2</v>
      </c>
      <c r="CU6" s="445"/>
      <c r="CV6" s="445"/>
      <c r="CW6" s="445"/>
      <c r="CX6" s="445"/>
      <c r="CY6" s="445"/>
      <c r="CZ6" s="445"/>
      <c r="DA6" s="446"/>
      <c r="DB6" s="444">
        <v>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581362</v>
      </c>
      <c r="BO7" s="408"/>
      <c r="BP7" s="408"/>
      <c r="BQ7" s="408"/>
      <c r="BR7" s="408"/>
      <c r="BS7" s="408"/>
      <c r="BT7" s="408"/>
      <c r="BU7" s="409"/>
      <c r="BV7" s="407">
        <v>355011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40605647</v>
      </c>
      <c r="CU7" s="408"/>
      <c r="CV7" s="408"/>
      <c r="CW7" s="408"/>
      <c r="CX7" s="408"/>
      <c r="CY7" s="408"/>
      <c r="CZ7" s="408"/>
      <c r="DA7" s="409"/>
      <c r="DB7" s="407">
        <v>39784572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225944</v>
      </c>
      <c r="BO8" s="408"/>
      <c r="BP8" s="408"/>
      <c r="BQ8" s="408"/>
      <c r="BR8" s="408"/>
      <c r="BS8" s="408"/>
      <c r="BT8" s="408"/>
      <c r="BU8" s="409"/>
      <c r="BV8" s="407">
        <v>947843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0.86</v>
      </c>
      <c r="CU8" s="448"/>
      <c r="CV8" s="448"/>
      <c r="CW8" s="448"/>
      <c r="CX8" s="448"/>
      <c r="CY8" s="448"/>
      <c r="CZ8" s="448"/>
      <c r="DA8" s="449"/>
      <c r="DB8" s="447">
        <v>0.88</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195670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-721899</v>
      </c>
      <c r="BO9" s="408"/>
      <c r="BP9" s="408"/>
      <c r="BQ9" s="408"/>
      <c r="BR9" s="408"/>
      <c r="BS9" s="408"/>
      <c r="BT9" s="408"/>
      <c r="BU9" s="409"/>
      <c r="BV9" s="407">
        <v>-2090942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9.5</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196403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463</v>
      </c>
      <c r="BO10" s="408"/>
      <c r="BP10" s="408"/>
      <c r="BQ10" s="408"/>
      <c r="BR10" s="408"/>
      <c r="BS10" s="408"/>
      <c r="BT10" s="408"/>
      <c r="BU10" s="409"/>
      <c r="BV10" s="407">
        <v>240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6156</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195589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185805</v>
      </c>
      <c r="S13" s="492"/>
      <c r="T13" s="492"/>
      <c r="U13" s="492"/>
      <c r="V13" s="493"/>
      <c r="W13" s="423" t="s">
        <v>131</v>
      </c>
      <c r="X13" s="424"/>
      <c r="Y13" s="424"/>
      <c r="Z13" s="424"/>
      <c r="AA13" s="424"/>
      <c r="AB13" s="414"/>
      <c r="AC13" s="458">
        <v>2349</v>
      </c>
      <c r="AD13" s="459"/>
      <c r="AE13" s="459"/>
      <c r="AF13" s="459"/>
      <c r="AG13" s="501"/>
      <c r="AH13" s="458">
        <v>2773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-1015280</v>
      </c>
      <c r="BO13" s="408"/>
      <c r="BP13" s="408"/>
      <c r="BQ13" s="408"/>
      <c r="BR13" s="408"/>
      <c r="BS13" s="408"/>
      <c r="BT13" s="408"/>
      <c r="BU13" s="409"/>
      <c r="BV13" s="407">
        <v>-2090702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v>
      </c>
      <c r="CU13" s="405"/>
      <c r="CV13" s="405"/>
      <c r="CW13" s="405"/>
      <c r="CX13" s="405"/>
      <c r="CY13" s="405"/>
      <c r="CZ13" s="405"/>
      <c r="DA13" s="406"/>
      <c r="DB13" s="404">
        <v>0.9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196461</v>
      </c>
      <c r="S14" s="492"/>
      <c r="T14" s="492"/>
      <c r="U14" s="492"/>
      <c r="V14" s="493"/>
      <c r="W14" s="397"/>
      <c r="X14" s="398"/>
      <c r="Y14" s="398"/>
      <c r="Z14" s="398"/>
      <c r="AA14" s="398"/>
      <c r="AB14" s="387"/>
      <c r="AC14" s="494">
        <v>2.6</v>
      </c>
      <c r="AD14" s="495"/>
      <c r="AE14" s="495"/>
      <c r="AF14" s="495"/>
      <c r="AG14" s="496"/>
      <c r="AH14" s="494">
        <v>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187394</v>
      </c>
      <c r="S15" s="492"/>
      <c r="T15" s="492"/>
      <c r="U15" s="492"/>
      <c r="V15" s="493"/>
      <c r="W15" s="423" t="s">
        <v>137</v>
      </c>
      <c r="X15" s="424"/>
      <c r="Y15" s="424"/>
      <c r="Z15" s="424"/>
      <c r="AA15" s="424"/>
      <c r="AB15" s="414"/>
      <c r="AC15" s="458">
        <v>32960</v>
      </c>
      <c r="AD15" s="459"/>
      <c r="AE15" s="459"/>
      <c r="AF15" s="459"/>
      <c r="AG15" s="501"/>
      <c r="AH15" s="458">
        <v>32574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27923693</v>
      </c>
      <c r="BO15" s="371"/>
      <c r="BP15" s="371"/>
      <c r="BQ15" s="371"/>
      <c r="BR15" s="371"/>
      <c r="BS15" s="371"/>
      <c r="BT15" s="371"/>
      <c r="BU15" s="372"/>
      <c r="BV15" s="370">
        <v>27303707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118</v>
      </c>
      <c r="S16" s="514"/>
      <c r="T16" s="514"/>
      <c r="U16" s="514"/>
      <c r="V16" s="515"/>
      <c r="W16" s="397"/>
      <c r="X16" s="398"/>
      <c r="Y16" s="398"/>
      <c r="Z16" s="398"/>
      <c r="AA16" s="398"/>
      <c r="AB16" s="387"/>
      <c r="AC16" s="494">
        <v>36.299999999999997</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141</v>
      </c>
      <c r="AZ16" s="442"/>
      <c r="BA16" s="442"/>
      <c r="BB16" s="442"/>
      <c r="BC16" s="442"/>
      <c r="BD16" s="442"/>
      <c r="BE16" s="442"/>
      <c r="BF16" s="442"/>
      <c r="BG16" s="442"/>
      <c r="BH16" s="442"/>
      <c r="BI16" s="442"/>
      <c r="BJ16" s="442"/>
      <c r="BK16" s="442"/>
      <c r="BL16" s="442"/>
      <c r="BM16" s="443"/>
      <c r="BN16" s="407">
        <v>32778215</v>
      </c>
      <c r="BO16" s="408"/>
      <c r="BP16" s="408"/>
      <c r="BQ16" s="408"/>
      <c r="BR16" s="408"/>
      <c r="BS16" s="408"/>
      <c r="BT16" s="408"/>
      <c r="BU16" s="409"/>
      <c r="BV16" s="407">
        <v>31624736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142</v>
      </c>
      <c r="N17" s="519"/>
      <c r="O17" s="519"/>
      <c r="P17" s="519"/>
      <c r="Q17" s="520"/>
      <c r="R17" s="513" t="s">
        <v>143</v>
      </c>
      <c r="S17" s="514"/>
      <c r="T17" s="514"/>
      <c r="U17" s="514"/>
      <c r="V17" s="515"/>
      <c r="W17" s="423" t="s">
        <v>144</v>
      </c>
      <c r="X17" s="424"/>
      <c r="Y17" s="424"/>
      <c r="Z17" s="424"/>
      <c r="AA17" s="424"/>
      <c r="AB17" s="414"/>
      <c r="AC17" s="458">
        <v>55478</v>
      </c>
      <c r="AD17" s="459"/>
      <c r="AE17" s="459"/>
      <c r="AF17" s="459"/>
      <c r="AG17" s="501"/>
      <c r="AH17" s="458">
        <v>55706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35406178</v>
      </c>
      <c r="BO17" s="408"/>
      <c r="BP17" s="408"/>
      <c r="BQ17" s="408"/>
      <c r="BR17" s="408"/>
      <c r="BS17" s="408"/>
      <c r="BT17" s="408"/>
      <c r="BU17" s="409"/>
      <c r="BV17" s="407">
        <v>34606773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194.46</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61.2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38962064</v>
      </c>
      <c r="BO18" s="408"/>
      <c r="BP18" s="408"/>
      <c r="BQ18" s="408"/>
      <c r="BR18" s="408"/>
      <c r="BS18" s="408"/>
      <c r="BT18" s="408"/>
      <c r="BU18" s="409"/>
      <c r="BV18" s="407">
        <v>37594253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1006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47602489</v>
      </c>
      <c r="BO19" s="408"/>
      <c r="BP19" s="408"/>
      <c r="BQ19" s="408"/>
      <c r="BR19" s="408"/>
      <c r="BS19" s="408"/>
      <c r="BT19" s="408"/>
      <c r="BU19" s="409"/>
      <c r="BV19" s="407">
        <v>45939167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82158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44472365</v>
      </c>
      <c r="BO22" s="371"/>
      <c r="BP22" s="371"/>
      <c r="BQ22" s="371"/>
      <c r="BR22" s="371"/>
      <c r="BS22" s="371"/>
      <c r="BT22" s="371"/>
      <c r="BU22" s="372"/>
      <c r="BV22" s="370">
        <v>46780156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42053717</v>
      </c>
      <c r="BO23" s="408"/>
      <c r="BP23" s="408"/>
      <c r="BQ23" s="408"/>
      <c r="BR23" s="408"/>
      <c r="BS23" s="408"/>
      <c r="BT23" s="408"/>
      <c r="BU23" s="409"/>
      <c r="BV23" s="407">
        <v>44091514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10580</v>
      </c>
      <c r="R24" s="459"/>
      <c r="S24" s="459"/>
      <c r="T24" s="459"/>
      <c r="U24" s="459"/>
      <c r="V24" s="501"/>
      <c r="W24" s="553"/>
      <c r="X24" s="554"/>
      <c r="Y24" s="555"/>
      <c r="Z24" s="457" t="s">
        <v>161</v>
      </c>
      <c r="AA24" s="437"/>
      <c r="AB24" s="437"/>
      <c r="AC24" s="437"/>
      <c r="AD24" s="437"/>
      <c r="AE24" s="437"/>
      <c r="AF24" s="437"/>
      <c r="AG24" s="438"/>
      <c r="AH24" s="458">
        <v>1220</v>
      </c>
      <c r="AI24" s="459"/>
      <c r="AJ24" s="459"/>
      <c r="AK24" s="459"/>
      <c r="AL24" s="501"/>
      <c r="AM24" s="458">
        <v>3789320</v>
      </c>
      <c r="AN24" s="459"/>
      <c r="AO24" s="459"/>
      <c r="AP24" s="459"/>
      <c r="AQ24" s="459"/>
      <c r="AR24" s="501"/>
      <c r="AS24" s="458">
        <v>3106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20459752</v>
      </c>
      <c r="BO24" s="408"/>
      <c r="BP24" s="408"/>
      <c r="BQ24" s="408"/>
      <c r="BR24" s="408"/>
      <c r="BS24" s="408"/>
      <c r="BT24" s="408"/>
      <c r="BU24" s="409"/>
      <c r="BV24" s="407">
        <v>20786646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2</v>
      </c>
      <c r="M25" s="459"/>
      <c r="N25" s="459"/>
      <c r="O25" s="459"/>
      <c r="P25" s="501"/>
      <c r="Q25" s="458">
        <v>8160</v>
      </c>
      <c r="R25" s="459"/>
      <c r="S25" s="459"/>
      <c r="T25" s="459"/>
      <c r="U25" s="459"/>
      <c r="V25" s="501"/>
      <c r="W25" s="553"/>
      <c r="X25" s="554"/>
      <c r="Y25" s="555"/>
      <c r="Z25" s="457" t="s">
        <v>164</v>
      </c>
      <c r="AA25" s="437"/>
      <c r="AB25" s="437"/>
      <c r="AC25" s="437"/>
      <c r="AD25" s="437"/>
      <c r="AE25" s="437"/>
      <c r="AF25" s="437"/>
      <c r="AG25" s="438"/>
      <c r="AH25" s="458">
        <v>212</v>
      </c>
      <c r="AI25" s="459"/>
      <c r="AJ25" s="459"/>
      <c r="AK25" s="459"/>
      <c r="AL25" s="501"/>
      <c r="AM25" s="458">
        <v>669284</v>
      </c>
      <c r="AN25" s="459"/>
      <c r="AO25" s="459"/>
      <c r="AP25" s="459"/>
      <c r="AQ25" s="459"/>
      <c r="AR25" s="501"/>
      <c r="AS25" s="458">
        <v>3157</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36993229</v>
      </c>
      <c r="BO25" s="371"/>
      <c r="BP25" s="371"/>
      <c r="BQ25" s="371"/>
      <c r="BR25" s="371"/>
      <c r="BS25" s="371"/>
      <c r="BT25" s="371"/>
      <c r="BU25" s="372"/>
      <c r="BV25" s="370">
        <v>22211143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6330</v>
      </c>
      <c r="R26" s="459"/>
      <c r="S26" s="459"/>
      <c r="T26" s="459"/>
      <c r="U26" s="459"/>
      <c r="V26" s="501"/>
      <c r="W26" s="553"/>
      <c r="X26" s="554"/>
      <c r="Y26" s="555"/>
      <c r="Z26" s="457" t="s">
        <v>167</v>
      </c>
      <c r="AA26" s="559"/>
      <c r="AB26" s="559"/>
      <c r="AC26" s="559"/>
      <c r="AD26" s="559"/>
      <c r="AE26" s="559"/>
      <c r="AF26" s="559"/>
      <c r="AG26" s="560"/>
      <c r="AH26" s="458">
        <v>80</v>
      </c>
      <c r="AI26" s="459"/>
      <c r="AJ26" s="459"/>
      <c r="AK26" s="459"/>
      <c r="AL26" s="501"/>
      <c r="AM26" s="458">
        <v>228400</v>
      </c>
      <c r="AN26" s="459"/>
      <c r="AO26" s="459"/>
      <c r="AP26" s="459"/>
      <c r="AQ26" s="459"/>
      <c r="AR26" s="501"/>
      <c r="AS26" s="458">
        <v>2855</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6130</v>
      </c>
      <c r="R27" s="459"/>
      <c r="S27" s="459"/>
      <c r="T27" s="459"/>
      <c r="U27" s="459"/>
      <c r="V27" s="501"/>
      <c r="W27" s="553"/>
      <c r="X27" s="554"/>
      <c r="Y27" s="555"/>
      <c r="Z27" s="457" t="s">
        <v>170</v>
      </c>
      <c r="AA27" s="437"/>
      <c r="AB27" s="437"/>
      <c r="AC27" s="437"/>
      <c r="AD27" s="437"/>
      <c r="AE27" s="437"/>
      <c r="AF27" s="437"/>
      <c r="AG27" s="438"/>
      <c r="AH27" s="458">
        <v>70</v>
      </c>
      <c r="AI27" s="459"/>
      <c r="AJ27" s="459"/>
      <c r="AK27" s="459"/>
      <c r="AL27" s="501"/>
      <c r="AM27" s="458">
        <v>256187</v>
      </c>
      <c r="AN27" s="459"/>
      <c r="AO27" s="459"/>
      <c r="AP27" s="459"/>
      <c r="AQ27" s="459"/>
      <c r="AR27" s="501"/>
      <c r="AS27" s="458">
        <v>3660</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154000</v>
      </c>
      <c r="BO27" s="527"/>
      <c r="BP27" s="527"/>
      <c r="BQ27" s="527"/>
      <c r="BR27" s="527"/>
      <c r="BS27" s="527"/>
      <c r="BT27" s="527"/>
      <c r="BU27" s="528"/>
      <c r="BV27" s="526">
        <v>154000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5390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9959830</v>
      </c>
      <c r="BO28" s="371"/>
      <c r="BP28" s="371"/>
      <c r="BQ28" s="371"/>
      <c r="BR28" s="371"/>
      <c r="BS28" s="371"/>
      <c r="BT28" s="371"/>
      <c r="BU28" s="372"/>
      <c r="BV28" s="370">
        <v>9759367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30</v>
      </c>
      <c r="M29" s="459"/>
      <c r="N29" s="459"/>
      <c r="O29" s="459"/>
      <c r="P29" s="501"/>
      <c r="Q29" s="458">
        <v>4850</v>
      </c>
      <c r="R29" s="459"/>
      <c r="S29" s="459"/>
      <c r="T29" s="459"/>
      <c r="U29" s="459"/>
      <c r="V29" s="501"/>
      <c r="W29" s="556"/>
      <c r="X29" s="557"/>
      <c r="Y29" s="558"/>
      <c r="Z29" s="457" t="s">
        <v>176</v>
      </c>
      <c r="AA29" s="437"/>
      <c r="AB29" s="437"/>
      <c r="AC29" s="437"/>
      <c r="AD29" s="437"/>
      <c r="AE29" s="437"/>
      <c r="AF29" s="437"/>
      <c r="AG29" s="438"/>
      <c r="AH29" s="458">
        <v>1290</v>
      </c>
      <c r="AI29" s="459"/>
      <c r="AJ29" s="459"/>
      <c r="AK29" s="459"/>
      <c r="AL29" s="501"/>
      <c r="AM29" s="458">
        <v>4045507</v>
      </c>
      <c r="AN29" s="459"/>
      <c r="AO29" s="459"/>
      <c r="AP29" s="459"/>
      <c r="AQ29" s="459"/>
      <c r="AR29" s="501"/>
      <c r="AS29" s="458">
        <v>3136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2310137</v>
      </c>
      <c r="BO29" s="408"/>
      <c r="BP29" s="408"/>
      <c r="BQ29" s="408"/>
      <c r="BR29" s="408"/>
      <c r="BS29" s="408"/>
      <c r="BT29" s="408"/>
      <c r="BU29" s="409"/>
      <c r="BV29" s="407">
        <v>2309761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1828080</v>
      </c>
      <c r="BO30" s="527"/>
      <c r="BP30" s="527"/>
      <c r="BQ30" s="527"/>
      <c r="BR30" s="527"/>
      <c r="BS30" s="527"/>
      <c r="BT30" s="527"/>
      <c r="BU30" s="528"/>
      <c r="BV30" s="526">
        <v>1894857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三重県市町総合事務組合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鈴鹿市土地開発公社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下水道事業会計（公共下水道事業）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三重県市町総合事務組合　共同研修特別会計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鈴鹿市文化振興事業団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IF('各会計、関係団体の財政状況及び健全化判断比率'!B33="","",'各会計、関係団体の財政状況及び健全化判断比率'!B33)</f>
        <v>下水道事業会計（農業集落排水事業）</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三重県市町総合事務組合　デジタル地図特別会計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鈴鹿国際交流協会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三重県市町総合事務組合　物品特別会計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三重県市町総合事務組合　退職手当特別会計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三重県市町総合事務組合　消防救急無線特別会計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三重県市町総合事務組合　公平委員会特別会計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鈴鹿亀山地区広域連合　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鈴鹿亀山地区広域連合　介護保険事業特別会計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三重地方税管理回収機構　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3Og1zOurP4Yk/VGDmbqpuPkzQSCSGVwG/N+cql/e2GkT32uvtd645DuYU59y8u4iMRYnonT51sqjbtyy9zdUQ==" saltValue="MObgnBNu7TkQ/IMOLHnc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9.32</v>
      </c>
      <c r="G34" s="33">
        <v>8.83</v>
      </c>
      <c r="H34" s="33">
        <v>8.9499999999999993</v>
      </c>
      <c r="I34" s="33">
        <v>9.39</v>
      </c>
      <c r="J34" s="34">
        <v>9.85</v>
      </c>
      <c r="K34" s="22"/>
      <c r="L34" s="22"/>
      <c r="M34" s="22"/>
      <c r="N34" s="22"/>
      <c r="O34" s="22"/>
      <c r="P34" s="22"/>
    </row>
    <row r="35" spans="1:16" ht="39" customHeight="1" x14ac:dyDescent="0.2">
      <c r="A35" s="22"/>
      <c r="B35" s="35"/>
      <c r="C35" s="1145" t="s">
        <v>535</v>
      </c>
      <c r="D35" s="1146"/>
      <c r="E35" s="1147"/>
      <c r="F35" s="36">
        <v>1.55</v>
      </c>
      <c r="G35" s="37">
        <v>1.76</v>
      </c>
      <c r="H35" s="37">
        <v>1.87</v>
      </c>
      <c r="I35" s="37">
        <v>2.0499999999999998</v>
      </c>
      <c r="J35" s="38">
        <v>2.2000000000000002</v>
      </c>
      <c r="K35" s="22"/>
      <c r="L35" s="22"/>
      <c r="M35" s="22"/>
      <c r="N35" s="22"/>
      <c r="O35" s="22"/>
      <c r="P35" s="22"/>
    </row>
    <row r="36" spans="1:16" ht="39" customHeight="1" x14ac:dyDescent="0.2">
      <c r="A36" s="22"/>
      <c r="B36" s="35"/>
      <c r="C36" s="1145" t="s">
        <v>536</v>
      </c>
      <c r="D36" s="1146"/>
      <c r="E36" s="1147"/>
      <c r="F36" s="36">
        <v>0.79</v>
      </c>
      <c r="G36" s="37">
        <v>1.39</v>
      </c>
      <c r="H36" s="37">
        <v>7.35</v>
      </c>
      <c r="I36" s="37">
        <v>2.27</v>
      </c>
      <c r="J36" s="38">
        <v>0.45</v>
      </c>
      <c r="K36" s="22"/>
      <c r="L36" s="22"/>
      <c r="M36" s="22"/>
      <c r="N36" s="22"/>
      <c r="O36" s="22"/>
      <c r="P36" s="22"/>
    </row>
    <row r="37" spans="1:16" ht="39" customHeight="1" x14ac:dyDescent="0.2">
      <c r="A37" s="22"/>
      <c r="B37" s="35"/>
      <c r="C37" s="1145" t="s">
        <v>537</v>
      </c>
      <c r="D37" s="1146"/>
      <c r="E37" s="1147"/>
      <c r="F37" s="36">
        <v>0.21</v>
      </c>
      <c r="G37" s="37">
        <v>0.21</v>
      </c>
      <c r="H37" s="37">
        <v>0.2</v>
      </c>
      <c r="I37" s="37">
        <v>0.23</v>
      </c>
      <c r="J37" s="38">
        <v>0.24</v>
      </c>
      <c r="K37" s="22"/>
      <c r="L37" s="22"/>
      <c r="M37" s="22"/>
      <c r="N37" s="22"/>
      <c r="O37" s="22"/>
      <c r="P37" s="22"/>
    </row>
    <row r="38" spans="1:16" ht="39" customHeight="1" x14ac:dyDescent="0.2">
      <c r="A38" s="22"/>
      <c r="B38" s="35"/>
      <c r="C38" s="1145" t="s">
        <v>538</v>
      </c>
      <c r="D38" s="1146"/>
      <c r="E38" s="1147"/>
      <c r="F38" s="36">
        <v>1.0900000000000001</v>
      </c>
      <c r="G38" s="37">
        <v>0.09</v>
      </c>
      <c r="H38" s="37">
        <v>0.09</v>
      </c>
      <c r="I38" s="37">
        <v>0.1</v>
      </c>
      <c r="J38" s="38">
        <v>0.1</v>
      </c>
      <c r="K38" s="22"/>
      <c r="L38" s="22"/>
      <c r="M38" s="22"/>
      <c r="N38" s="22"/>
      <c r="O38" s="22"/>
      <c r="P38" s="22"/>
    </row>
    <row r="39" spans="1:16" ht="39" customHeight="1" x14ac:dyDescent="0.2">
      <c r="A39" s="22"/>
      <c r="B39" s="35"/>
      <c r="C39" s="1145" t="s">
        <v>539</v>
      </c>
      <c r="D39" s="1146"/>
      <c r="E39" s="1147"/>
      <c r="F39" s="36">
        <v>0.19</v>
      </c>
      <c r="G39" s="37">
        <v>0.21</v>
      </c>
      <c r="H39" s="37">
        <v>0.04</v>
      </c>
      <c r="I39" s="37">
        <v>0.06</v>
      </c>
      <c r="J39" s="38">
        <v>0.06</v>
      </c>
      <c r="K39" s="22"/>
      <c r="L39" s="22"/>
      <c r="M39" s="22"/>
      <c r="N39" s="22"/>
      <c r="O39" s="22"/>
      <c r="P39" s="22"/>
    </row>
    <row r="40" spans="1:16" ht="39" customHeight="1" x14ac:dyDescent="0.2">
      <c r="A40" s="22"/>
      <c r="B40" s="35"/>
      <c r="C40" s="1145" t="s">
        <v>540</v>
      </c>
      <c r="D40" s="1146"/>
      <c r="E40" s="1147"/>
      <c r="F40" s="36">
        <v>0.17</v>
      </c>
      <c r="G40" s="37">
        <v>0.67</v>
      </c>
      <c r="H40" s="37">
        <v>0.46</v>
      </c>
      <c r="I40" s="37">
        <v>0.45</v>
      </c>
      <c r="J40" s="38">
        <v>0.01</v>
      </c>
      <c r="K40" s="22"/>
      <c r="L40" s="22"/>
      <c r="M40" s="22"/>
      <c r="N40" s="22"/>
      <c r="O40" s="22"/>
      <c r="P40" s="22"/>
    </row>
    <row r="41" spans="1:16" ht="39" customHeight="1" x14ac:dyDescent="0.2">
      <c r="A41" s="22"/>
      <c r="B41" s="35"/>
      <c r="C41" s="1145" t="s">
        <v>541</v>
      </c>
      <c r="D41" s="1146"/>
      <c r="E41" s="1147"/>
      <c r="F41" s="36">
        <v>0</v>
      </c>
      <c r="G41" s="37">
        <v>0</v>
      </c>
      <c r="H41" s="37">
        <v>0</v>
      </c>
      <c r="I41" s="37">
        <v>0</v>
      </c>
      <c r="J41" s="38">
        <v>0</v>
      </c>
      <c r="K41" s="22"/>
      <c r="L41" s="22"/>
      <c r="M41" s="22"/>
      <c r="N41" s="22"/>
      <c r="O41" s="22"/>
      <c r="P41" s="22"/>
    </row>
    <row r="42" spans="1:16" ht="39" customHeight="1" x14ac:dyDescent="0.2">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543</v>
      </c>
      <c r="D43" s="1149"/>
      <c r="E43" s="1150"/>
      <c r="F43" s="41">
        <v>0.03</v>
      </c>
      <c r="G43" s="42">
        <v>0.03</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fBdoTsnvsA72nRdrmZgiXDEYmPD2ETj0Z4pePzHJJi6YQbi3Bq3uyjhV5J6L3cvIrg9mo1PFnvKVMTZ4GmXgA==" saltValue="0s9zoGp3BCl7wkeRn3ee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3950</v>
      </c>
      <c r="L45" s="60">
        <v>3857</v>
      </c>
      <c r="M45" s="60">
        <v>4150</v>
      </c>
      <c r="N45" s="60">
        <v>4389</v>
      </c>
      <c r="O45" s="61">
        <v>4371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2291</v>
      </c>
      <c r="L48" s="64">
        <v>1808</v>
      </c>
      <c r="M48" s="64">
        <v>1749</v>
      </c>
      <c r="N48" s="64">
        <v>1842</v>
      </c>
      <c r="O48" s="65">
        <v>1889</v>
      </c>
      <c r="P48" s="48"/>
      <c r="Q48" s="48"/>
      <c r="R48" s="48"/>
      <c r="S48" s="48"/>
      <c r="T48" s="48"/>
      <c r="U48" s="48"/>
    </row>
    <row r="49" spans="1:21" ht="30.75" customHeight="1" x14ac:dyDescent="0.2">
      <c r="A49" s="48"/>
      <c r="B49" s="1155"/>
      <c r="C49" s="1156"/>
      <c r="D49" s="62"/>
      <c r="E49" s="1161" t="s">
        <v>14</v>
      </c>
      <c r="F49" s="1161"/>
      <c r="G49" s="1161"/>
      <c r="H49" s="1161"/>
      <c r="I49" s="1161"/>
      <c r="J49" s="1162"/>
      <c r="K49" s="63">
        <v>7</v>
      </c>
      <c r="L49" s="64">
        <v>7</v>
      </c>
      <c r="M49" s="64">
        <v>7</v>
      </c>
      <c r="N49" s="64">
        <v>7</v>
      </c>
      <c r="O49" s="65">
        <v>7</v>
      </c>
      <c r="P49" s="48"/>
      <c r="Q49" s="48"/>
      <c r="R49" s="48"/>
      <c r="S49" s="48"/>
      <c r="T49" s="48"/>
      <c r="U49" s="48"/>
    </row>
    <row r="50" spans="1:21" ht="30.75" customHeight="1" x14ac:dyDescent="0.2">
      <c r="A50" s="48"/>
      <c r="B50" s="1155"/>
      <c r="C50" s="1156"/>
      <c r="D50" s="62"/>
      <c r="E50" s="1161" t="s">
        <v>15</v>
      </c>
      <c r="F50" s="1161"/>
      <c r="G50" s="1161"/>
      <c r="H50" s="1161"/>
      <c r="I50" s="1161"/>
      <c r="J50" s="1162"/>
      <c r="K50" s="63">
        <v>310</v>
      </c>
      <c r="L50" s="64">
        <v>318</v>
      </c>
      <c r="M50" s="64">
        <v>315</v>
      </c>
      <c r="N50" s="64">
        <v>314</v>
      </c>
      <c r="O50" s="65">
        <v>316</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6140</v>
      </c>
      <c r="L52" s="64">
        <v>5976</v>
      </c>
      <c r="M52" s="64">
        <v>5920</v>
      </c>
      <c r="N52" s="64">
        <v>5894</v>
      </c>
      <c r="O52" s="65">
        <v>5844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418</v>
      </c>
      <c r="L53" s="69">
        <v>14</v>
      </c>
      <c r="M53" s="69">
        <v>301</v>
      </c>
      <c r="N53" s="69">
        <v>658</v>
      </c>
      <c r="O53" s="70">
        <v>739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jNog46xWhgFAP9gd8V1cxwW9oPm5oRfYJuR+XdaT4efe/v/DrQOC2jvG2IRAWkVKCRYFdN3btsMEx3DaWPobg==" saltValue="DI226Aohou1KzaBVdrxi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46832</v>
      </c>
      <c r="J41" s="356">
        <v>47250</v>
      </c>
      <c r="K41" s="356">
        <v>46791</v>
      </c>
      <c r="L41" s="356">
        <v>46780</v>
      </c>
      <c r="M41" s="357">
        <v>44472</v>
      </c>
    </row>
    <row r="42" spans="2:13" ht="27.75" customHeight="1" x14ac:dyDescent="0.2">
      <c r="B42" s="1186"/>
      <c r="C42" s="1187"/>
      <c r="D42" s="106"/>
      <c r="E42" s="1192" t="s">
        <v>32</v>
      </c>
      <c r="F42" s="1192"/>
      <c r="G42" s="1192"/>
      <c r="H42" s="1193"/>
      <c r="I42" s="358">
        <v>2968</v>
      </c>
      <c r="J42" s="359">
        <v>2663</v>
      </c>
      <c r="K42" s="359">
        <v>2219</v>
      </c>
      <c r="L42" s="359">
        <v>1770</v>
      </c>
      <c r="M42" s="360">
        <v>1329</v>
      </c>
    </row>
    <row r="43" spans="2:13" ht="27.75" customHeight="1" x14ac:dyDescent="0.2">
      <c r="B43" s="1186"/>
      <c r="C43" s="1187"/>
      <c r="D43" s="106"/>
      <c r="E43" s="1192" t="s">
        <v>33</v>
      </c>
      <c r="F43" s="1192"/>
      <c r="G43" s="1192"/>
      <c r="H43" s="1193"/>
      <c r="I43" s="358">
        <v>31685</v>
      </c>
      <c r="J43" s="359">
        <v>28825</v>
      </c>
      <c r="K43" s="359">
        <v>25371</v>
      </c>
      <c r="L43" s="359">
        <v>22728</v>
      </c>
      <c r="M43" s="360">
        <v>22935</v>
      </c>
    </row>
    <row r="44" spans="2:13" ht="27.75" customHeight="1" x14ac:dyDescent="0.2">
      <c r="B44" s="1186"/>
      <c r="C44" s="1187"/>
      <c r="D44" s="106"/>
      <c r="E44" s="1192" t="s">
        <v>34</v>
      </c>
      <c r="F44" s="1192"/>
      <c r="G44" s="1192"/>
      <c r="H44" s="1193"/>
      <c r="I44" s="358">
        <v>43</v>
      </c>
      <c r="J44" s="359">
        <v>33</v>
      </c>
      <c r="K44" s="359">
        <v>24</v>
      </c>
      <c r="L44" s="359">
        <v>14</v>
      </c>
      <c r="M44" s="360">
        <v>5</v>
      </c>
    </row>
    <row r="45" spans="2:13" ht="27.75" customHeight="1" x14ac:dyDescent="0.2">
      <c r="B45" s="1186"/>
      <c r="C45" s="1187"/>
      <c r="D45" s="106"/>
      <c r="E45" s="1192" t="s">
        <v>35</v>
      </c>
      <c r="F45" s="1192"/>
      <c r="G45" s="1192"/>
      <c r="H45" s="1193"/>
      <c r="I45" s="358">
        <v>9406</v>
      </c>
      <c r="J45" s="359">
        <v>9637</v>
      </c>
      <c r="K45" s="359">
        <v>9615</v>
      </c>
      <c r="L45" s="359">
        <v>9677</v>
      </c>
      <c r="M45" s="360">
        <v>10081</v>
      </c>
    </row>
    <row r="46" spans="2:13" ht="27.75" customHeight="1" x14ac:dyDescent="0.2">
      <c r="B46" s="1186"/>
      <c r="C46" s="1187"/>
      <c r="D46" s="107"/>
      <c r="E46" s="1192" t="s">
        <v>36</v>
      </c>
      <c r="F46" s="1192"/>
      <c r="G46" s="1192"/>
      <c r="H46" s="1193"/>
      <c r="I46" s="358">
        <v>1280</v>
      </c>
      <c r="J46" s="359">
        <v>869</v>
      </c>
      <c r="K46" s="359">
        <v>1820</v>
      </c>
      <c r="L46" s="359">
        <v>2168</v>
      </c>
      <c r="M46" s="360">
        <v>2006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12940</v>
      </c>
      <c r="J50" s="359">
        <v>13193</v>
      </c>
      <c r="K50" s="359">
        <v>13870</v>
      </c>
      <c r="L50" s="359">
        <v>15681</v>
      </c>
      <c r="M50" s="360">
        <v>15670</v>
      </c>
    </row>
    <row r="51" spans="2:13" ht="27.75" customHeight="1" x14ac:dyDescent="0.2">
      <c r="B51" s="1186"/>
      <c r="C51" s="1187"/>
      <c r="D51" s="106"/>
      <c r="E51" s="1192" t="s">
        <v>42</v>
      </c>
      <c r="F51" s="1192"/>
      <c r="G51" s="1192"/>
      <c r="H51" s="1193"/>
      <c r="I51" s="358">
        <v>18716</v>
      </c>
      <c r="J51" s="359">
        <v>19611</v>
      </c>
      <c r="K51" s="359">
        <v>19801</v>
      </c>
      <c r="L51" s="359">
        <v>20593</v>
      </c>
      <c r="M51" s="360">
        <v>20509</v>
      </c>
    </row>
    <row r="52" spans="2:13" ht="27.75" customHeight="1" x14ac:dyDescent="0.2">
      <c r="B52" s="1188"/>
      <c r="C52" s="1189"/>
      <c r="D52" s="106"/>
      <c r="E52" s="1192" t="s">
        <v>43</v>
      </c>
      <c r="F52" s="1192"/>
      <c r="G52" s="1192"/>
      <c r="H52" s="1193"/>
      <c r="I52" s="358">
        <v>61398</v>
      </c>
      <c r="J52" s="359">
        <v>60594</v>
      </c>
      <c r="K52" s="359">
        <v>59587</v>
      </c>
      <c r="L52" s="359">
        <v>57773</v>
      </c>
      <c r="M52" s="360">
        <v>55293</v>
      </c>
    </row>
    <row r="53" spans="2:13" ht="27.75" customHeight="1" thickBot="1" x14ac:dyDescent="0.25">
      <c r="B53" s="1199" t="s">
        <v>19</v>
      </c>
      <c r="C53" s="1200"/>
      <c r="D53" s="110"/>
      <c r="E53" s="1201" t="s">
        <v>44</v>
      </c>
      <c r="F53" s="1201"/>
      <c r="G53" s="1201"/>
      <c r="H53" s="1202"/>
      <c r="I53" s="361">
        <v>-841</v>
      </c>
      <c r="J53" s="362">
        <v>-4121</v>
      </c>
      <c r="K53" s="362">
        <v>-7416</v>
      </c>
      <c r="L53" s="362">
        <v>-10910</v>
      </c>
      <c r="M53" s="363">
        <v>-10644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1zOQCqUcoztdgmu5gyffAzkCKV/qRuYTTsgf7TSJjzQDogGhFwZr8HBoKIYsJzcjpCJEMe9wwTNlHZn32yN1g==" saltValue="cPWEY3uWeDqDKFTECNTR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8159</v>
      </c>
      <c r="G55" s="122">
        <v>9759</v>
      </c>
      <c r="H55" s="123">
        <v>9960</v>
      </c>
    </row>
    <row r="56" spans="2:8" ht="52.5" customHeight="1" x14ac:dyDescent="0.2">
      <c r="B56" s="124"/>
      <c r="C56" s="1213" t="s">
        <v>47</v>
      </c>
      <c r="D56" s="1213"/>
      <c r="E56" s="1214"/>
      <c r="F56" s="125">
        <v>2309</v>
      </c>
      <c r="G56" s="125">
        <v>2310</v>
      </c>
      <c r="H56" s="126">
        <v>2310</v>
      </c>
    </row>
    <row r="57" spans="2:8" ht="53.25" customHeight="1" x14ac:dyDescent="0.2">
      <c r="B57" s="124"/>
      <c r="C57" s="1215" t="s">
        <v>48</v>
      </c>
      <c r="D57" s="1215"/>
      <c r="E57" s="1216"/>
      <c r="F57" s="127">
        <v>1832</v>
      </c>
      <c r="G57" s="127">
        <v>1895</v>
      </c>
      <c r="H57" s="128">
        <v>1828</v>
      </c>
    </row>
    <row r="58" spans="2:8" ht="45.75" customHeight="1" x14ac:dyDescent="0.2">
      <c r="B58" s="129"/>
      <c r="C58" s="1203" t="s">
        <v>588</v>
      </c>
      <c r="D58" s="1204"/>
      <c r="E58" s="1205"/>
      <c r="F58" s="130">
        <v>1312</v>
      </c>
      <c r="G58" s="130">
        <v>1312</v>
      </c>
      <c r="H58" s="131">
        <v>1112</v>
      </c>
    </row>
    <row r="59" spans="2:8" ht="45.75" customHeight="1" x14ac:dyDescent="0.2">
      <c r="B59" s="129"/>
      <c r="C59" s="1203" t="s">
        <v>584</v>
      </c>
      <c r="D59" s="1204"/>
      <c r="E59" s="1205"/>
      <c r="F59" s="130">
        <v>412</v>
      </c>
      <c r="G59" s="130">
        <v>449</v>
      </c>
      <c r="H59" s="131">
        <v>614</v>
      </c>
    </row>
    <row r="60" spans="2:8" ht="45.75" customHeight="1" x14ac:dyDescent="0.2">
      <c r="B60" s="129"/>
      <c r="C60" s="1203" t="s">
        <v>585</v>
      </c>
      <c r="D60" s="1204"/>
      <c r="E60" s="1205"/>
      <c r="F60" s="130">
        <v>40</v>
      </c>
      <c r="G60" s="130">
        <v>54</v>
      </c>
      <c r="H60" s="131">
        <v>36</v>
      </c>
    </row>
    <row r="61" spans="2:8" ht="45.75" customHeight="1" x14ac:dyDescent="0.2">
      <c r="B61" s="129"/>
      <c r="C61" s="1203" t="s">
        <v>586</v>
      </c>
      <c r="D61" s="1204"/>
      <c r="E61" s="1205"/>
      <c r="F61" s="130">
        <v>36</v>
      </c>
      <c r="G61" s="130">
        <v>33</v>
      </c>
      <c r="H61" s="131">
        <v>30</v>
      </c>
    </row>
    <row r="62" spans="2:8" ht="45.75" customHeight="1" thickBot="1" x14ac:dyDescent="0.25">
      <c r="B62" s="132"/>
      <c r="C62" s="1206" t="s">
        <v>587</v>
      </c>
      <c r="D62" s="1207"/>
      <c r="E62" s="1208"/>
      <c r="F62" s="133">
        <v>9</v>
      </c>
      <c r="G62" s="133">
        <v>10</v>
      </c>
      <c r="H62" s="134">
        <v>10</v>
      </c>
    </row>
    <row r="63" spans="2:8" ht="52.5" customHeight="1" thickBot="1" x14ac:dyDescent="0.25">
      <c r="B63" s="135"/>
      <c r="C63" s="1209" t="s">
        <v>49</v>
      </c>
      <c r="D63" s="1209"/>
      <c r="E63" s="1210"/>
      <c r="F63" s="136">
        <v>12301</v>
      </c>
      <c r="G63" s="136">
        <v>13964</v>
      </c>
      <c r="H63" s="137">
        <v>14098</v>
      </c>
    </row>
    <row r="64" spans="2:8" ht="13.2" x14ac:dyDescent="0.2"/>
  </sheetData>
  <sheetProtection algorithmName="SHA-512" hashValue="nHo06RdDXcDZtDKT0PXeb997FzF2oTvS5f+panulvjlgcv8LdPqQVL+aq2SKH4GIAM0CKIVj2NTqcQw7bqTZTA==" saltValue="r9QqPsM3R3rPhw4zg6gw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37771</v>
      </c>
      <c r="E3" s="156"/>
      <c r="F3" s="157">
        <v>56662</v>
      </c>
      <c r="G3" s="158"/>
      <c r="H3" s="159"/>
    </row>
    <row r="4" spans="1:8" x14ac:dyDescent="0.2">
      <c r="A4" s="160"/>
      <c r="B4" s="161"/>
      <c r="C4" s="162"/>
      <c r="D4" s="163">
        <v>24744</v>
      </c>
      <c r="E4" s="164"/>
      <c r="F4" s="165">
        <v>34709</v>
      </c>
      <c r="G4" s="166"/>
      <c r="H4" s="167"/>
    </row>
    <row r="5" spans="1:8" x14ac:dyDescent="0.2">
      <c r="A5" s="148" t="s">
        <v>519</v>
      </c>
      <c r="B5" s="153"/>
      <c r="C5" s="154"/>
      <c r="D5" s="155">
        <v>27184</v>
      </c>
      <c r="E5" s="156"/>
      <c r="F5" s="157">
        <v>60285</v>
      </c>
      <c r="G5" s="158"/>
      <c r="H5" s="159"/>
    </row>
    <row r="6" spans="1:8" x14ac:dyDescent="0.2">
      <c r="A6" s="160"/>
      <c r="B6" s="161"/>
      <c r="C6" s="162"/>
      <c r="D6" s="163">
        <v>14790</v>
      </c>
      <c r="E6" s="164"/>
      <c r="F6" s="165">
        <v>36445</v>
      </c>
      <c r="G6" s="166"/>
      <c r="H6" s="167"/>
    </row>
    <row r="7" spans="1:8" x14ac:dyDescent="0.2">
      <c r="A7" s="148" t="s">
        <v>520</v>
      </c>
      <c r="B7" s="153"/>
      <c r="C7" s="154"/>
      <c r="D7" s="155">
        <v>27526</v>
      </c>
      <c r="E7" s="156"/>
      <c r="F7" s="157">
        <v>52714</v>
      </c>
      <c r="G7" s="158"/>
      <c r="H7" s="159"/>
    </row>
    <row r="8" spans="1:8" x14ac:dyDescent="0.2">
      <c r="A8" s="160"/>
      <c r="B8" s="161"/>
      <c r="C8" s="162"/>
      <c r="D8" s="163">
        <v>13417</v>
      </c>
      <c r="E8" s="164"/>
      <c r="F8" s="165">
        <v>29032</v>
      </c>
      <c r="G8" s="166"/>
      <c r="H8" s="167"/>
    </row>
    <row r="9" spans="1:8" x14ac:dyDescent="0.2">
      <c r="A9" s="148" t="s">
        <v>521</v>
      </c>
      <c r="B9" s="153"/>
      <c r="C9" s="154"/>
      <c r="D9" s="155">
        <v>42599</v>
      </c>
      <c r="E9" s="156"/>
      <c r="F9" s="157">
        <v>46001</v>
      </c>
      <c r="G9" s="158"/>
      <c r="H9" s="159"/>
    </row>
    <row r="10" spans="1:8" x14ac:dyDescent="0.2">
      <c r="A10" s="160"/>
      <c r="B10" s="161"/>
      <c r="C10" s="162"/>
      <c r="D10" s="163">
        <v>23300</v>
      </c>
      <c r="E10" s="164"/>
      <c r="F10" s="165">
        <v>27974</v>
      </c>
      <c r="G10" s="166"/>
      <c r="H10" s="167"/>
    </row>
    <row r="11" spans="1:8" x14ac:dyDescent="0.2">
      <c r="A11" s="148" t="s">
        <v>522</v>
      </c>
      <c r="B11" s="153"/>
      <c r="C11" s="154"/>
      <c r="D11" s="155">
        <v>27200</v>
      </c>
      <c r="E11" s="156"/>
      <c r="F11" s="157">
        <v>52878</v>
      </c>
      <c r="G11" s="158"/>
      <c r="H11" s="159"/>
    </row>
    <row r="12" spans="1:8" x14ac:dyDescent="0.2">
      <c r="A12" s="160"/>
      <c r="B12" s="161"/>
      <c r="C12" s="168"/>
      <c r="D12" s="163">
        <v>12214</v>
      </c>
      <c r="E12" s="164"/>
      <c r="F12" s="165">
        <v>32136</v>
      </c>
      <c r="G12" s="166"/>
      <c r="H12" s="167"/>
    </row>
    <row r="13" spans="1:8" x14ac:dyDescent="0.2">
      <c r="A13" s="148"/>
      <c r="B13" s="153"/>
      <c r="C13" s="169"/>
      <c r="D13" s="170">
        <v>32456</v>
      </c>
      <c r="E13" s="171"/>
      <c r="F13" s="172">
        <v>53708</v>
      </c>
      <c r="G13" s="173"/>
      <c r="H13" s="159"/>
    </row>
    <row r="14" spans="1:8" x14ac:dyDescent="0.2">
      <c r="A14" s="160"/>
      <c r="B14" s="161"/>
      <c r="C14" s="162"/>
      <c r="D14" s="163">
        <v>17693</v>
      </c>
      <c r="E14" s="164"/>
      <c r="F14" s="165">
        <v>32059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1.92</v>
      </c>
      <c r="C19" s="174">
        <f>ROUND(VALUE(SUBSTITUTE(実質収支比率等に係る経年分析!G$48,"▲","-")),2)</f>
        <v>1.53</v>
      </c>
      <c r="D19" s="174">
        <f>ROUND(VALUE(SUBSTITUTE(実質収支比率等に係る経年分析!H$48,"▲","-")),2)</f>
        <v>7.44</v>
      </c>
      <c r="E19" s="174">
        <f>ROUND(VALUE(SUBSTITUTE(実質収支比率等に係る経年分析!I$48,"▲","-")),2)</f>
        <v>2.38</v>
      </c>
      <c r="F19" s="174">
        <f>ROUND(VALUE(SUBSTITUTE(実質収支比率等に係る経年分析!J$48,"▲","-")),2)</f>
        <v>0.56000000000000005</v>
      </c>
    </row>
    <row r="20" spans="1:11" x14ac:dyDescent="0.2">
      <c r="A20" s="174" t="s">
        <v>53</v>
      </c>
      <c r="B20" s="174">
        <f>ROUND(VALUE(SUBSTITUTE(実質収支比率等に係る経年分析!F$47,"▲","-")),2)</f>
        <v>20.170000000000002</v>
      </c>
      <c r="C20" s="174">
        <f>ROUND(VALUE(SUBSTITUTE(実質収支比率等に係る経年分析!G$47,"▲","-")),2)</f>
        <v>20.059999999999999</v>
      </c>
      <c r="D20" s="174">
        <f>ROUND(VALUE(SUBSTITUTE(実質収支比率等に係る経年分析!H$47,"▲","-")),2)</f>
        <v>19.98</v>
      </c>
      <c r="E20" s="174">
        <f>ROUND(VALUE(SUBSTITUTE(実質収支比率等に係る経年分析!I$47,"▲","-")),2)</f>
        <v>24.53</v>
      </c>
      <c r="F20" s="174">
        <f>ROUND(VALUE(SUBSTITUTE(実質収支比率等に係る経年分析!J$47,"▲","-")),2)</f>
        <v>24.53</v>
      </c>
    </row>
    <row r="21" spans="1:11" x14ac:dyDescent="0.2">
      <c r="A21" s="174" t="s">
        <v>54</v>
      </c>
      <c r="B21" s="174">
        <f>IF(ISNUMBER(VALUE(SUBSTITUTE(実質収支比率等に係る経年分析!F$49,"▲","-"))),ROUND(VALUE(SUBSTITUTE(実質収支比率等に係る経年分析!F$49,"▲","-")),2),NA())</f>
        <v>-0.59</v>
      </c>
      <c r="C21" s="174">
        <f>IF(ISNUMBER(VALUE(SUBSTITUTE(実質収支比率等に係る経年分析!G$49,"▲","-"))),ROUND(VALUE(SUBSTITUTE(実質収支比率等に係る経年分析!G$49,"▲","-")),2),NA())</f>
        <v>-0.33</v>
      </c>
      <c r="D21" s="174">
        <f>IF(ISNUMBER(VALUE(SUBSTITUTE(実質収支比率等に係る経年分析!H$49,"▲","-"))),ROUND(VALUE(SUBSTITUTE(実質収支比率等に係る経年分析!H$49,"▲","-")),2),NA())</f>
        <v>5.98</v>
      </c>
      <c r="E21" s="174">
        <f>IF(ISNUMBER(VALUE(SUBSTITUTE(実質収支比率等に係る経年分析!I$49,"▲","-"))),ROUND(VALUE(SUBSTITUTE(実質収支比率等に係る経年分析!I$49,"▲","-")),2),NA())</f>
        <v>-5.26</v>
      </c>
      <c r="F21" s="174">
        <f>IF(ISNUMBER(VALUE(SUBSTITUTE(実質収支比率等に係る経年分析!J$49,"▲","-"))),ROUND(VALUE(SUBSTITUTE(実質収支比率等に係る経年分析!J$49,"▲","-")),2),NA())</f>
        <v>-2.5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0.67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土地取得事業特別会計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下水道事業会計（農業集落排水事業）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2">
      <c r="A35" s="175" t="str">
        <f>IF(連結実質赤字比率に係る赤字・黒字の構成分析!C$35="",NA(),連結実質赤字比率に係る赤字・黒字の構成分析!C$35)</f>
        <v>下水道事業会計（公共下水道事業）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2.2000000000000002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8.9499999999999993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6140</v>
      </c>
      <c r="E42" s="176"/>
      <c r="F42" s="176"/>
      <c r="G42" s="176">
        <f>'実質公債費比率（分子）の構造'!L$52</f>
        <v>5976</v>
      </c>
      <c r="H42" s="176"/>
      <c r="I42" s="176"/>
      <c r="J42" s="176">
        <f>'実質公債費比率（分子）の構造'!M$52</f>
        <v>5920</v>
      </c>
      <c r="K42" s="176"/>
      <c r="L42" s="176"/>
      <c r="M42" s="176">
        <f>'実質公債費比率（分子）の構造'!N$52</f>
        <v>5894</v>
      </c>
      <c r="N42" s="176"/>
      <c r="O42" s="176"/>
      <c r="P42" s="176">
        <f>'実質公債費比率（分子）の構造'!O$52</f>
        <v>5844</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310</v>
      </c>
      <c r="C44" s="176"/>
      <c r="D44" s="176"/>
      <c r="E44" s="176">
        <f>'実質公債費比率（分子）の構造'!L$50</f>
        <v>318</v>
      </c>
      <c r="F44" s="176"/>
      <c r="G44" s="176"/>
      <c r="H44" s="176">
        <f>'実質公債費比率（分子）の構造'!M$50</f>
        <v>315</v>
      </c>
      <c r="I44" s="176"/>
      <c r="J44" s="176"/>
      <c r="K44" s="176">
        <f>'実質公債費比率（分子）の構造'!N$50</f>
        <v>314</v>
      </c>
      <c r="L44" s="176"/>
      <c r="M44" s="176"/>
      <c r="N44" s="176">
        <f>'実質公債費比率（分子）の構造'!O$50</f>
        <v>316</v>
      </c>
      <c r="O44" s="176"/>
      <c r="P44" s="176"/>
    </row>
    <row r="45" spans="1:16" x14ac:dyDescent="0.2">
      <c r="A45" s="176" t="s">
        <v>63</v>
      </c>
      <c r="B45" s="176">
        <f>'実質公債費比率（分子）の構造'!K$49</f>
        <v>7</v>
      </c>
      <c r="C45" s="176"/>
      <c r="D45" s="176"/>
      <c r="E45" s="176">
        <f>'実質公債費比率（分子）の構造'!L$49</f>
        <v>7</v>
      </c>
      <c r="F45" s="176"/>
      <c r="G45" s="176"/>
      <c r="H45" s="176">
        <f>'実質公債費比率（分子）の構造'!M$49</f>
        <v>7</v>
      </c>
      <c r="I45" s="176"/>
      <c r="J45" s="176"/>
      <c r="K45" s="176">
        <f>'実質公債費比率（分子）の構造'!N$49</f>
        <v>7</v>
      </c>
      <c r="L45" s="176"/>
      <c r="M45" s="176"/>
      <c r="N45" s="176">
        <f>'実質公債費比率（分子）の構造'!O$49</f>
        <v>7</v>
      </c>
      <c r="O45" s="176"/>
      <c r="P45" s="176"/>
    </row>
    <row r="46" spans="1:16" x14ac:dyDescent="0.2">
      <c r="A46" s="176" t="s">
        <v>64</v>
      </c>
      <c r="B46" s="176">
        <f>'実質公債費比率（分子）の構造'!K$48</f>
        <v>2291</v>
      </c>
      <c r="C46" s="176"/>
      <c r="D46" s="176"/>
      <c r="E46" s="176">
        <f>'実質公債費比率（分子）の構造'!L$48</f>
        <v>1808</v>
      </c>
      <c r="F46" s="176"/>
      <c r="G46" s="176"/>
      <c r="H46" s="176">
        <f>'実質公債費比率（分子）の構造'!M$48</f>
        <v>1749</v>
      </c>
      <c r="I46" s="176"/>
      <c r="J46" s="176"/>
      <c r="K46" s="176">
        <f>'実質公債費比率（分子）の構造'!N$48</f>
        <v>1842</v>
      </c>
      <c r="L46" s="176"/>
      <c r="M46" s="176"/>
      <c r="N46" s="176">
        <f>'実質公債費比率（分子）の構造'!O$48</f>
        <v>1889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3950</v>
      </c>
      <c r="C49" s="176"/>
      <c r="D49" s="176"/>
      <c r="E49" s="176">
        <f>'実質公債費比率（分子）の構造'!L$45</f>
        <v>3857</v>
      </c>
      <c r="F49" s="176"/>
      <c r="G49" s="176"/>
      <c r="H49" s="176">
        <f>'実質公債費比率（分子）の構造'!M$45</f>
        <v>4150</v>
      </c>
      <c r="I49" s="176"/>
      <c r="J49" s="176"/>
      <c r="K49" s="176">
        <f>'実質公債費比率（分子）の構造'!N$45</f>
        <v>4389</v>
      </c>
      <c r="L49" s="176"/>
      <c r="M49" s="176"/>
      <c r="N49" s="176">
        <f>'実質公債費比率（分子）の構造'!O$45</f>
        <v>4371</v>
      </c>
      <c r="O49" s="176"/>
      <c r="P49" s="176"/>
    </row>
    <row r="50" spans="1:16" x14ac:dyDescent="0.2">
      <c r="A50" s="176" t="s">
        <v>67</v>
      </c>
      <c r="B50" s="176" t="e">
        <f>NA()</f>
        <v>#N/A</v>
      </c>
      <c r="C50" s="176">
        <f>IF(ISNUMBER('実質公債費比率（分子）の構造'!K$53),'実質公債費比率（分子）の構造'!K$53,NA())</f>
        <v>418</v>
      </c>
      <c r="D50" s="176" t="e">
        <f>NA()</f>
        <v>#N/A</v>
      </c>
      <c r="E50" s="176" t="e">
        <f>NA()</f>
        <v>#N/A</v>
      </c>
      <c r="F50" s="176">
        <f>IF(ISNUMBER('実質公債費比率（分子）の構造'!L$53),'実質公債費比率（分子）の構造'!L$53,NA())</f>
        <v>14</v>
      </c>
      <c r="G50" s="176" t="e">
        <f>NA()</f>
        <v>#N/A</v>
      </c>
      <c r="H50" s="176" t="e">
        <f>NA()</f>
        <v>#N/A</v>
      </c>
      <c r="I50" s="176">
        <f>IF(ISNUMBER('実質公債費比率（分子）の構造'!M$53),'実質公債費比率（分子）の構造'!M$53,NA())</f>
        <v>301</v>
      </c>
      <c r="J50" s="176" t="e">
        <f>NA()</f>
        <v>#N/A</v>
      </c>
      <c r="K50" s="176" t="e">
        <f>NA()</f>
        <v>#N/A</v>
      </c>
      <c r="L50" s="176">
        <f>IF(ISNUMBER('実質公債費比率（分子）の構造'!N$53),'実質公債費比率（分子）の構造'!N$53,NA())</f>
        <v>658</v>
      </c>
      <c r="M50" s="176" t="e">
        <f>NA()</f>
        <v>#N/A</v>
      </c>
      <c r="N50" s="176" t="e">
        <f>NA()</f>
        <v>#N/A</v>
      </c>
      <c r="O50" s="176">
        <f>IF(ISNUMBER('実質公債費比率（分子）の構造'!O$53),'実質公債費比率（分子）の構造'!O$53,NA())</f>
        <v>739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61398</v>
      </c>
      <c r="E56" s="175"/>
      <c r="F56" s="175"/>
      <c r="G56" s="175">
        <f>'将来負担比率（分子）の構造'!J$52</f>
        <v>60594</v>
      </c>
      <c r="H56" s="175"/>
      <c r="I56" s="175"/>
      <c r="J56" s="175">
        <f>'将来負担比率（分子）の構造'!K$52</f>
        <v>59587</v>
      </c>
      <c r="K56" s="175"/>
      <c r="L56" s="175"/>
      <c r="M56" s="175">
        <f>'将来負担比率（分子）の構造'!L$52</f>
        <v>57773</v>
      </c>
      <c r="N56" s="175"/>
      <c r="O56" s="175"/>
      <c r="P56" s="175">
        <f>'将来負担比率（分子）の構造'!M$52</f>
        <v>55293</v>
      </c>
    </row>
    <row r="57" spans="1:16" x14ac:dyDescent="0.2">
      <c r="A57" s="175" t="s">
        <v>42</v>
      </c>
      <c r="B57" s="175"/>
      <c r="C57" s="175"/>
      <c r="D57" s="175">
        <f>'将来負担比率（分子）の構造'!I$51</f>
        <v>18716</v>
      </c>
      <c r="E57" s="175"/>
      <c r="F57" s="175"/>
      <c r="G57" s="175">
        <f>'将来負担比率（分子）の構造'!J$51</f>
        <v>19611</v>
      </c>
      <c r="H57" s="175"/>
      <c r="I57" s="175"/>
      <c r="J57" s="175">
        <f>'将来負担比率（分子）の構造'!K$51</f>
        <v>19801</v>
      </c>
      <c r="K57" s="175"/>
      <c r="L57" s="175"/>
      <c r="M57" s="175">
        <f>'将来負担比率（分子）の構造'!L$51</f>
        <v>20593</v>
      </c>
      <c r="N57" s="175"/>
      <c r="O57" s="175"/>
      <c r="P57" s="175">
        <f>'将来負担比率（分子）の構造'!M$51</f>
        <v>20509</v>
      </c>
    </row>
    <row r="58" spans="1:16" x14ac:dyDescent="0.2">
      <c r="A58" s="175" t="s">
        <v>41</v>
      </c>
      <c r="B58" s="175"/>
      <c r="C58" s="175"/>
      <c r="D58" s="175">
        <f>'将来負担比率（分子）の構造'!I$50</f>
        <v>12940</v>
      </c>
      <c r="E58" s="175"/>
      <c r="F58" s="175"/>
      <c r="G58" s="175">
        <f>'将来負担比率（分子）の構造'!J$50</f>
        <v>13193</v>
      </c>
      <c r="H58" s="175"/>
      <c r="I58" s="175"/>
      <c r="J58" s="175">
        <f>'将来負担比率（分子）の構造'!K$50</f>
        <v>13870</v>
      </c>
      <c r="K58" s="175"/>
      <c r="L58" s="175"/>
      <c r="M58" s="175">
        <f>'将来負担比率（分子）の構造'!L$50</f>
        <v>15681</v>
      </c>
      <c r="N58" s="175"/>
      <c r="O58" s="175"/>
      <c r="P58" s="175">
        <f>'将来負担比率（分子）の構造'!M$50</f>
        <v>15670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1280</v>
      </c>
      <c r="C61" s="175"/>
      <c r="D61" s="175"/>
      <c r="E61" s="175">
        <f>'将来負担比率（分子）の構造'!J$46</f>
        <v>869</v>
      </c>
      <c r="F61" s="175"/>
      <c r="G61" s="175"/>
      <c r="H61" s="175">
        <f>'将来負担比率（分子）の構造'!K$46</f>
        <v>1820</v>
      </c>
      <c r="I61" s="175"/>
      <c r="J61" s="175"/>
      <c r="K61" s="175">
        <f>'将来負担比率（分子）の構造'!L$46</f>
        <v>2168</v>
      </c>
      <c r="L61" s="175"/>
      <c r="M61" s="175"/>
      <c r="N61" s="175">
        <f>'将来負担比率（分子）の構造'!M$46</f>
        <v>2006</v>
      </c>
      <c r="O61" s="175"/>
      <c r="P61" s="175"/>
    </row>
    <row r="62" spans="1:16" x14ac:dyDescent="0.2">
      <c r="A62" s="175" t="s">
        <v>35</v>
      </c>
      <c r="B62" s="175">
        <f>'将来負担比率（分子）の構造'!I$45</f>
        <v>9406</v>
      </c>
      <c r="C62" s="175"/>
      <c r="D62" s="175"/>
      <c r="E62" s="175">
        <f>'将来負担比率（分子）の構造'!J$45</f>
        <v>9637</v>
      </c>
      <c r="F62" s="175"/>
      <c r="G62" s="175"/>
      <c r="H62" s="175">
        <f>'将来負担比率（分子）の構造'!K$45</f>
        <v>9615</v>
      </c>
      <c r="I62" s="175"/>
      <c r="J62" s="175"/>
      <c r="K62" s="175">
        <f>'将来負担比率（分子）の構造'!L$45</f>
        <v>9677</v>
      </c>
      <c r="L62" s="175"/>
      <c r="M62" s="175"/>
      <c r="N62" s="175">
        <f>'将来負担比率（分子）の構造'!M$45</f>
        <v>10081</v>
      </c>
      <c r="O62" s="175"/>
      <c r="P62" s="175"/>
    </row>
    <row r="63" spans="1:16" x14ac:dyDescent="0.2">
      <c r="A63" s="175" t="s">
        <v>34</v>
      </c>
      <c r="B63" s="175">
        <f>'将来負担比率（分子）の構造'!I$44</f>
        <v>43</v>
      </c>
      <c r="C63" s="175"/>
      <c r="D63" s="175"/>
      <c r="E63" s="175">
        <f>'将来負担比率（分子）の構造'!J$44</f>
        <v>33</v>
      </c>
      <c r="F63" s="175"/>
      <c r="G63" s="175"/>
      <c r="H63" s="175">
        <f>'将来負担比率（分子）の構造'!K$44</f>
        <v>24</v>
      </c>
      <c r="I63" s="175"/>
      <c r="J63" s="175"/>
      <c r="K63" s="175">
        <f>'将来負担比率（分子）の構造'!L$44</f>
        <v>14</v>
      </c>
      <c r="L63" s="175"/>
      <c r="M63" s="175"/>
      <c r="N63" s="175">
        <f>'将来負担比率（分子）の構造'!M$44</f>
        <v>5</v>
      </c>
      <c r="O63" s="175"/>
      <c r="P63" s="175"/>
    </row>
    <row r="64" spans="1:16" x14ac:dyDescent="0.2">
      <c r="A64" s="175" t="s">
        <v>33</v>
      </c>
      <c r="B64" s="175">
        <f>'将来負担比率（分子）の構造'!I$43</f>
        <v>31685</v>
      </c>
      <c r="C64" s="175"/>
      <c r="D64" s="175"/>
      <c r="E64" s="175">
        <f>'将来負担比率（分子）の構造'!J$43</f>
        <v>28825</v>
      </c>
      <c r="F64" s="175"/>
      <c r="G64" s="175"/>
      <c r="H64" s="175">
        <f>'将来負担比率（分子）の構造'!K$43</f>
        <v>25371</v>
      </c>
      <c r="I64" s="175"/>
      <c r="J64" s="175"/>
      <c r="K64" s="175">
        <f>'将来負担比率（分子）の構造'!L$43</f>
        <v>22728</v>
      </c>
      <c r="L64" s="175"/>
      <c r="M64" s="175"/>
      <c r="N64" s="175">
        <f>'将来負担比率（分子）の構造'!M$43</f>
        <v>22935</v>
      </c>
      <c r="O64" s="175"/>
      <c r="P64" s="175"/>
    </row>
    <row r="65" spans="1:16" x14ac:dyDescent="0.2">
      <c r="A65" s="175" t="s">
        <v>32</v>
      </c>
      <c r="B65" s="175">
        <f>'将来負担比率（分子）の構造'!I$42</f>
        <v>2968</v>
      </c>
      <c r="C65" s="175"/>
      <c r="D65" s="175"/>
      <c r="E65" s="175">
        <f>'将来負担比率（分子）の構造'!J$42</f>
        <v>2663</v>
      </c>
      <c r="F65" s="175"/>
      <c r="G65" s="175"/>
      <c r="H65" s="175">
        <f>'将来負担比率（分子）の構造'!K$42</f>
        <v>2219</v>
      </c>
      <c r="I65" s="175"/>
      <c r="J65" s="175"/>
      <c r="K65" s="175">
        <f>'将来負担比率（分子）の構造'!L$42</f>
        <v>1770</v>
      </c>
      <c r="L65" s="175"/>
      <c r="M65" s="175"/>
      <c r="N65" s="175">
        <f>'将来負担比率（分子）の構造'!M$42</f>
        <v>1329</v>
      </c>
      <c r="O65" s="175"/>
      <c r="P65" s="175"/>
    </row>
    <row r="66" spans="1:16" x14ac:dyDescent="0.2">
      <c r="A66" s="175" t="s">
        <v>31</v>
      </c>
      <c r="B66" s="175">
        <f>'将来負担比率（分子）の構造'!I$41</f>
        <v>46832</v>
      </c>
      <c r="C66" s="175"/>
      <c r="D66" s="175"/>
      <c r="E66" s="175">
        <f>'将来負担比率（分子）の構造'!J$41</f>
        <v>47250</v>
      </c>
      <c r="F66" s="175"/>
      <c r="G66" s="175"/>
      <c r="H66" s="175">
        <f>'将来負担比率（分子）の構造'!K$41</f>
        <v>46791</v>
      </c>
      <c r="I66" s="175"/>
      <c r="J66" s="175"/>
      <c r="K66" s="175">
        <f>'将来負担比率（分子）の構造'!L$41</f>
        <v>46780</v>
      </c>
      <c r="L66" s="175"/>
      <c r="M66" s="175"/>
      <c r="N66" s="175">
        <f>'将来負担比率（分子）の構造'!M$41</f>
        <v>44472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8159</v>
      </c>
      <c r="C72" s="179">
        <f>基金残高に係る経年分析!G55</f>
        <v>9759</v>
      </c>
      <c r="D72" s="179">
        <f>基金残高に係る経年分析!H55</f>
        <v>9960</v>
      </c>
    </row>
    <row r="73" spans="1:16" x14ac:dyDescent="0.2">
      <c r="A73" s="178" t="s">
        <v>74</v>
      </c>
      <c r="B73" s="179">
        <f>基金残高に係る経年分析!F56</f>
        <v>2309</v>
      </c>
      <c r="C73" s="179">
        <f>基金残高に係る経年分析!G56</f>
        <v>2310</v>
      </c>
      <c r="D73" s="179">
        <f>基金残高に係る経年分析!H56</f>
        <v>2310</v>
      </c>
    </row>
    <row r="74" spans="1:16" x14ac:dyDescent="0.2">
      <c r="A74" s="178" t="s">
        <v>75</v>
      </c>
      <c r="B74" s="179">
        <f>基金残高に係る経年分析!F57</f>
        <v>1832</v>
      </c>
      <c r="C74" s="179">
        <f>基金残高に係る経年分析!G57</f>
        <v>1895</v>
      </c>
      <c r="D74" s="179">
        <f>基金残高に係る経年分析!H57</f>
        <v>1828</v>
      </c>
    </row>
  </sheetData>
  <sheetProtection algorithmName="SHA-512" hashValue="COIHomJJswKWu/8zp2JwB+7r8FvCCGhEXXRulaFzcEW3XHKtCCFu5Zy+7MZVWfAJ/Lq/qNiWvrdXRZUa3Vdhag==" saltValue="7UxYu29OTf+sxV58JQrE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30482867</v>
      </c>
      <c r="S5" s="613"/>
      <c r="T5" s="613"/>
      <c r="U5" s="613"/>
      <c r="V5" s="613"/>
      <c r="W5" s="613"/>
      <c r="X5" s="613"/>
      <c r="Y5" s="614"/>
      <c r="Z5" s="615">
        <v>42.4</v>
      </c>
      <c r="AA5" s="615"/>
      <c r="AB5" s="615"/>
      <c r="AC5" s="615"/>
      <c r="AD5" s="616">
        <v>29245369</v>
      </c>
      <c r="AE5" s="616"/>
      <c r="AF5" s="616"/>
      <c r="AG5" s="616"/>
      <c r="AH5" s="616"/>
      <c r="AI5" s="616"/>
      <c r="AJ5" s="616"/>
      <c r="AK5" s="616"/>
      <c r="AL5" s="617">
        <v>70.7</v>
      </c>
      <c r="AM5" s="618"/>
      <c r="AN5" s="618"/>
      <c r="AO5" s="619"/>
      <c r="AP5" s="609" t="s">
        <v>215</v>
      </c>
      <c r="AQ5" s="610"/>
      <c r="AR5" s="610"/>
      <c r="AS5" s="610"/>
      <c r="AT5" s="610"/>
      <c r="AU5" s="610"/>
      <c r="AV5" s="610"/>
      <c r="AW5" s="610"/>
      <c r="AX5" s="610"/>
      <c r="AY5" s="610"/>
      <c r="AZ5" s="610"/>
      <c r="BA5" s="610"/>
      <c r="BB5" s="610"/>
      <c r="BC5" s="610"/>
      <c r="BD5" s="610"/>
      <c r="BE5" s="610"/>
      <c r="BF5" s="611"/>
      <c r="BG5" s="623">
        <v>29233612</v>
      </c>
      <c r="BH5" s="624"/>
      <c r="BI5" s="624"/>
      <c r="BJ5" s="624"/>
      <c r="BK5" s="624"/>
      <c r="BL5" s="624"/>
      <c r="BM5" s="624"/>
      <c r="BN5" s="625"/>
      <c r="BO5" s="626">
        <v>95.9</v>
      </c>
      <c r="BP5" s="626"/>
      <c r="BQ5" s="626"/>
      <c r="BR5" s="626"/>
      <c r="BS5" s="627">
        <v>220074</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618460</v>
      </c>
      <c r="S6" s="624"/>
      <c r="T6" s="624"/>
      <c r="U6" s="624"/>
      <c r="V6" s="624"/>
      <c r="W6" s="624"/>
      <c r="X6" s="624"/>
      <c r="Y6" s="625"/>
      <c r="Z6" s="626">
        <v>0.9</v>
      </c>
      <c r="AA6" s="626"/>
      <c r="AB6" s="626"/>
      <c r="AC6" s="626"/>
      <c r="AD6" s="627">
        <v>618460</v>
      </c>
      <c r="AE6" s="627"/>
      <c r="AF6" s="627"/>
      <c r="AG6" s="627"/>
      <c r="AH6" s="627"/>
      <c r="AI6" s="627"/>
      <c r="AJ6" s="627"/>
      <c r="AK6" s="627"/>
      <c r="AL6" s="628">
        <v>1.5</v>
      </c>
      <c r="AM6" s="629"/>
      <c r="AN6" s="629"/>
      <c r="AO6" s="630"/>
      <c r="AP6" s="620" t="s">
        <v>220</v>
      </c>
      <c r="AQ6" s="621"/>
      <c r="AR6" s="621"/>
      <c r="AS6" s="621"/>
      <c r="AT6" s="621"/>
      <c r="AU6" s="621"/>
      <c r="AV6" s="621"/>
      <c r="AW6" s="621"/>
      <c r="AX6" s="621"/>
      <c r="AY6" s="621"/>
      <c r="AZ6" s="621"/>
      <c r="BA6" s="621"/>
      <c r="BB6" s="621"/>
      <c r="BC6" s="621"/>
      <c r="BD6" s="621"/>
      <c r="BE6" s="621"/>
      <c r="BF6" s="622"/>
      <c r="BG6" s="623">
        <v>29233612</v>
      </c>
      <c r="BH6" s="624"/>
      <c r="BI6" s="624"/>
      <c r="BJ6" s="624"/>
      <c r="BK6" s="624"/>
      <c r="BL6" s="624"/>
      <c r="BM6" s="624"/>
      <c r="BN6" s="625"/>
      <c r="BO6" s="626">
        <v>95.9</v>
      </c>
      <c r="BP6" s="626"/>
      <c r="BQ6" s="626"/>
      <c r="BR6" s="626"/>
      <c r="BS6" s="627">
        <v>220074</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414325</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414199</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11786</v>
      </c>
      <c r="S7" s="624"/>
      <c r="T7" s="624"/>
      <c r="U7" s="624"/>
      <c r="V7" s="624"/>
      <c r="W7" s="624"/>
      <c r="X7" s="624"/>
      <c r="Y7" s="625"/>
      <c r="Z7" s="626">
        <v>0</v>
      </c>
      <c r="AA7" s="626"/>
      <c r="AB7" s="626"/>
      <c r="AC7" s="626"/>
      <c r="AD7" s="627">
        <v>11786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13830558</v>
      </c>
      <c r="BH7" s="624"/>
      <c r="BI7" s="624"/>
      <c r="BJ7" s="624"/>
      <c r="BK7" s="624"/>
      <c r="BL7" s="624"/>
      <c r="BM7" s="624"/>
      <c r="BN7" s="625"/>
      <c r="BO7" s="626">
        <v>45.4</v>
      </c>
      <c r="BP7" s="626"/>
      <c r="BQ7" s="626"/>
      <c r="BR7" s="626"/>
      <c r="BS7" s="627">
        <v>220074</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5989361</v>
      </c>
      <c r="CS7" s="624"/>
      <c r="CT7" s="624"/>
      <c r="CU7" s="624"/>
      <c r="CV7" s="624"/>
      <c r="CW7" s="624"/>
      <c r="CX7" s="624"/>
      <c r="CY7" s="625"/>
      <c r="CZ7" s="626">
        <v>8.4</v>
      </c>
      <c r="DA7" s="626"/>
      <c r="DB7" s="626"/>
      <c r="DC7" s="626"/>
      <c r="DD7" s="632">
        <v>14554</v>
      </c>
      <c r="DE7" s="624"/>
      <c r="DF7" s="624"/>
      <c r="DG7" s="624"/>
      <c r="DH7" s="624"/>
      <c r="DI7" s="624"/>
      <c r="DJ7" s="624"/>
      <c r="DK7" s="624"/>
      <c r="DL7" s="624"/>
      <c r="DM7" s="624"/>
      <c r="DN7" s="624"/>
      <c r="DO7" s="624"/>
      <c r="DP7" s="625"/>
      <c r="DQ7" s="632">
        <v>4771848</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236592</v>
      </c>
      <c r="S8" s="624"/>
      <c r="T8" s="624"/>
      <c r="U8" s="624"/>
      <c r="V8" s="624"/>
      <c r="W8" s="624"/>
      <c r="X8" s="624"/>
      <c r="Y8" s="625"/>
      <c r="Z8" s="626">
        <v>0.3</v>
      </c>
      <c r="AA8" s="626"/>
      <c r="AB8" s="626"/>
      <c r="AC8" s="626"/>
      <c r="AD8" s="627">
        <v>236592</v>
      </c>
      <c r="AE8" s="627"/>
      <c r="AF8" s="627"/>
      <c r="AG8" s="627"/>
      <c r="AH8" s="627"/>
      <c r="AI8" s="627"/>
      <c r="AJ8" s="627"/>
      <c r="AK8" s="627"/>
      <c r="AL8" s="628">
        <v>0.6</v>
      </c>
      <c r="AM8" s="629"/>
      <c r="AN8" s="629"/>
      <c r="AO8" s="630"/>
      <c r="AP8" s="620" t="s">
        <v>226</v>
      </c>
      <c r="AQ8" s="621"/>
      <c r="AR8" s="621"/>
      <c r="AS8" s="621"/>
      <c r="AT8" s="621"/>
      <c r="AU8" s="621"/>
      <c r="AV8" s="621"/>
      <c r="AW8" s="621"/>
      <c r="AX8" s="621"/>
      <c r="AY8" s="621"/>
      <c r="AZ8" s="621"/>
      <c r="BA8" s="621"/>
      <c r="BB8" s="621"/>
      <c r="BC8" s="621"/>
      <c r="BD8" s="621"/>
      <c r="BE8" s="621"/>
      <c r="BF8" s="622"/>
      <c r="BG8" s="623">
        <v>369179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31470871</v>
      </c>
      <c r="CS8" s="624"/>
      <c r="CT8" s="624"/>
      <c r="CU8" s="624"/>
      <c r="CV8" s="624"/>
      <c r="CW8" s="624"/>
      <c r="CX8" s="624"/>
      <c r="CY8" s="625"/>
      <c r="CZ8" s="626">
        <v>44.2</v>
      </c>
      <c r="DA8" s="626"/>
      <c r="DB8" s="626"/>
      <c r="DC8" s="626"/>
      <c r="DD8" s="632">
        <v>318384</v>
      </c>
      <c r="DE8" s="624"/>
      <c r="DF8" s="624"/>
      <c r="DG8" s="624"/>
      <c r="DH8" s="624"/>
      <c r="DI8" s="624"/>
      <c r="DJ8" s="624"/>
      <c r="DK8" s="624"/>
      <c r="DL8" s="624"/>
      <c r="DM8" s="624"/>
      <c r="DN8" s="624"/>
      <c r="DO8" s="624"/>
      <c r="DP8" s="625"/>
      <c r="DQ8" s="632">
        <v>16116339</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259681</v>
      </c>
      <c r="S9" s="624"/>
      <c r="T9" s="624"/>
      <c r="U9" s="624"/>
      <c r="V9" s="624"/>
      <c r="W9" s="624"/>
      <c r="X9" s="624"/>
      <c r="Y9" s="625"/>
      <c r="Z9" s="626">
        <v>0.4</v>
      </c>
      <c r="AA9" s="626"/>
      <c r="AB9" s="626"/>
      <c r="AC9" s="626"/>
      <c r="AD9" s="627">
        <v>259681</v>
      </c>
      <c r="AE9" s="627"/>
      <c r="AF9" s="627"/>
      <c r="AG9" s="627"/>
      <c r="AH9" s="627"/>
      <c r="AI9" s="627"/>
      <c r="AJ9" s="627"/>
      <c r="AK9" s="627"/>
      <c r="AL9" s="628">
        <v>0.6</v>
      </c>
      <c r="AM9" s="629"/>
      <c r="AN9" s="629"/>
      <c r="AO9" s="630"/>
      <c r="AP9" s="620" t="s">
        <v>229</v>
      </c>
      <c r="AQ9" s="621"/>
      <c r="AR9" s="621"/>
      <c r="AS9" s="621"/>
      <c r="AT9" s="621"/>
      <c r="AU9" s="621"/>
      <c r="AV9" s="621"/>
      <c r="AW9" s="621"/>
      <c r="AX9" s="621"/>
      <c r="AY9" s="621"/>
      <c r="AZ9" s="621"/>
      <c r="BA9" s="621"/>
      <c r="BB9" s="621"/>
      <c r="BC9" s="621"/>
      <c r="BD9" s="621"/>
      <c r="BE9" s="621"/>
      <c r="BF9" s="622"/>
      <c r="BG9" s="623">
        <v>11631143</v>
      </c>
      <c r="BH9" s="624"/>
      <c r="BI9" s="624"/>
      <c r="BJ9" s="624"/>
      <c r="BK9" s="624"/>
      <c r="BL9" s="624"/>
      <c r="BM9" s="624"/>
      <c r="BN9" s="625"/>
      <c r="BO9" s="626">
        <v>38.200000000000003</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6610709</v>
      </c>
      <c r="CS9" s="624"/>
      <c r="CT9" s="624"/>
      <c r="CU9" s="624"/>
      <c r="CV9" s="624"/>
      <c r="CW9" s="624"/>
      <c r="CX9" s="624"/>
      <c r="CY9" s="625"/>
      <c r="CZ9" s="626">
        <v>9.3000000000000007</v>
      </c>
      <c r="DA9" s="626"/>
      <c r="DB9" s="626"/>
      <c r="DC9" s="626"/>
      <c r="DD9" s="632">
        <v>479120</v>
      </c>
      <c r="DE9" s="624"/>
      <c r="DF9" s="624"/>
      <c r="DG9" s="624"/>
      <c r="DH9" s="624"/>
      <c r="DI9" s="624"/>
      <c r="DJ9" s="624"/>
      <c r="DK9" s="624"/>
      <c r="DL9" s="624"/>
      <c r="DM9" s="624"/>
      <c r="DN9" s="624"/>
      <c r="DO9" s="624"/>
      <c r="DP9" s="625"/>
      <c r="DQ9" s="632">
        <v>5183927</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507435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68871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41498</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4876916</v>
      </c>
      <c r="S11" s="624"/>
      <c r="T11" s="624"/>
      <c r="U11" s="624"/>
      <c r="V11" s="624"/>
      <c r="W11" s="624"/>
      <c r="X11" s="624"/>
      <c r="Y11" s="625"/>
      <c r="Z11" s="628">
        <v>6.8</v>
      </c>
      <c r="AA11" s="629"/>
      <c r="AB11" s="629"/>
      <c r="AC11" s="635"/>
      <c r="AD11" s="632">
        <v>4876916</v>
      </c>
      <c r="AE11" s="624"/>
      <c r="AF11" s="624"/>
      <c r="AG11" s="624"/>
      <c r="AH11" s="624"/>
      <c r="AI11" s="624"/>
      <c r="AJ11" s="624"/>
      <c r="AK11" s="625"/>
      <c r="AL11" s="628">
        <v>11.8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1322801</v>
      </c>
      <c r="BH11" s="624"/>
      <c r="BI11" s="624"/>
      <c r="BJ11" s="624"/>
      <c r="BK11" s="624"/>
      <c r="BL11" s="624"/>
      <c r="BM11" s="624"/>
      <c r="BN11" s="625"/>
      <c r="BO11" s="626">
        <v>4.3</v>
      </c>
      <c r="BP11" s="626"/>
      <c r="BQ11" s="626"/>
      <c r="BR11" s="626"/>
      <c r="BS11" s="627">
        <v>220074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1560765</v>
      </c>
      <c r="CS11" s="624"/>
      <c r="CT11" s="624"/>
      <c r="CU11" s="624"/>
      <c r="CV11" s="624"/>
      <c r="CW11" s="624"/>
      <c r="CX11" s="624"/>
      <c r="CY11" s="625"/>
      <c r="CZ11" s="626">
        <v>2.2000000000000002</v>
      </c>
      <c r="DA11" s="626"/>
      <c r="DB11" s="626"/>
      <c r="DC11" s="626"/>
      <c r="DD11" s="632">
        <v>363792</v>
      </c>
      <c r="DE11" s="624"/>
      <c r="DF11" s="624"/>
      <c r="DG11" s="624"/>
      <c r="DH11" s="624"/>
      <c r="DI11" s="624"/>
      <c r="DJ11" s="624"/>
      <c r="DK11" s="624"/>
      <c r="DL11" s="624"/>
      <c r="DM11" s="624"/>
      <c r="DN11" s="624"/>
      <c r="DO11" s="624"/>
      <c r="DP11" s="625"/>
      <c r="DQ11" s="632">
        <v>1202563</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83155</v>
      </c>
      <c r="S12" s="624"/>
      <c r="T12" s="624"/>
      <c r="U12" s="624"/>
      <c r="V12" s="624"/>
      <c r="W12" s="624"/>
      <c r="X12" s="624"/>
      <c r="Y12" s="625"/>
      <c r="Z12" s="626">
        <v>0.1</v>
      </c>
      <c r="AA12" s="626"/>
      <c r="AB12" s="626"/>
      <c r="AC12" s="626"/>
      <c r="AD12" s="627">
        <v>83155</v>
      </c>
      <c r="AE12" s="627"/>
      <c r="AF12" s="627"/>
      <c r="AG12" s="627"/>
      <c r="AH12" s="627"/>
      <c r="AI12" s="627"/>
      <c r="AJ12" s="627"/>
      <c r="AK12" s="627"/>
      <c r="AL12" s="628">
        <v>0.2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13217233</v>
      </c>
      <c r="BH12" s="624"/>
      <c r="BI12" s="624"/>
      <c r="BJ12" s="624"/>
      <c r="BK12" s="624"/>
      <c r="BL12" s="624"/>
      <c r="BM12" s="624"/>
      <c r="BN12" s="625"/>
      <c r="BO12" s="626">
        <v>43.4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1314052</v>
      </c>
      <c r="CS12" s="624"/>
      <c r="CT12" s="624"/>
      <c r="CU12" s="624"/>
      <c r="CV12" s="624"/>
      <c r="CW12" s="624"/>
      <c r="CX12" s="624"/>
      <c r="CY12" s="625"/>
      <c r="CZ12" s="626">
        <v>1.8</v>
      </c>
      <c r="DA12" s="626"/>
      <c r="DB12" s="626"/>
      <c r="DC12" s="626"/>
      <c r="DD12" s="632">
        <v>111818</v>
      </c>
      <c r="DE12" s="624"/>
      <c r="DF12" s="624"/>
      <c r="DG12" s="624"/>
      <c r="DH12" s="624"/>
      <c r="DI12" s="624"/>
      <c r="DJ12" s="624"/>
      <c r="DK12" s="624"/>
      <c r="DL12" s="624"/>
      <c r="DM12" s="624"/>
      <c r="DN12" s="624"/>
      <c r="DO12" s="624"/>
      <c r="DP12" s="625"/>
      <c r="DQ12" s="632">
        <v>1132983</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13205563</v>
      </c>
      <c r="BH13" s="624"/>
      <c r="BI13" s="624"/>
      <c r="BJ13" s="624"/>
      <c r="BK13" s="624"/>
      <c r="BL13" s="624"/>
      <c r="BM13" s="624"/>
      <c r="BN13" s="625"/>
      <c r="BO13" s="626">
        <v>43.3</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8361503</v>
      </c>
      <c r="CS13" s="624"/>
      <c r="CT13" s="624"/>
      <c r="CU13" s="624"/>
      <c r="CV13" s="624"/>
      <c r="CW13" s="624"/>
      <c r="CX13" s="624"/>
      <c r="CY13" s="625"/>
      <c r="CZ13" s="626">
        <v>11.8</v>
      </c>
      <c r="DA13" s="626"/>
      <c r="DB13" s="626"/>
      <c r="DC13" s="626"/>
      <c r="DD13" s="632">
        <v>2118294</v>
      </c>
      <c r="DE13" s="624"/>
      <c r="DF13" s="624"/>
      <c r="DG13" s="624"/>
      <c r="DH13" s="624"/>
      <c r="DI13" s="624"/>
      <c r="DJ13" s="624"/>
      <c r="DK13" s="624"/>
      <c r="DL13" s="624"/>
      <c r="DM13" s="624"/>
      <c r="DN13" s="624"/>
      <c r="DO13" s="624"/>
      <c r="DP13" s="625"/>
      <c r="DQ13" s="632">
        <v>5185562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5830</v>
      </c>
      <c r="S14" s="624"/>
      <c r="T14" s="624"/>
      <c r="U14" s="624"/>
      <c r="V14" s="624"/>
      <c r="W14" s="624"/>
      <c r="X14" s="624"/>
      <c r="Y14" s="625"/>
      <c r="Z14" s="626">
        <v>0</v>
      </c>
      <c r="AA14" s="626"/>
      <c r="AB14" s="626"/>
      <c r="AC14" s="626"/>
      <c r="AD14" s="627">
        <v>5830</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743509</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2632137</v>
      </c>
      <c r="CS14" s="624"/>
      <c r="CT14" s="624"/>
      <c r="CU14" s="624"/>
      <c r="CV14" s="624"/>
      <c r="CW14" s="624"/>
      <c r="CX14" s="624"/>
      <c r="CY14" s="625"/>
      <c r="CZ14" s="626">
        <v>3.7</v>
      </c>
      <c r="DA14" s="626"/>
      <c r="DB14" s="626"/>
      <c r="DC14" s="626"/>
      <c r="DD14" s="632">
        <v>260947</v>
      </c>
      <c r="DE14" s="624"/>
      <c r="DF14" s="624"/>
      <c r="DG14" s="624"/>
      <c r="DH14" s="624"/>
      <c r="DI14" s="624"/>
      <c r="DJ14" s="624"/>
      <c r="DK14" s="624"/>
      <c r="DL14" s="624"/>
      <c r="DM14" s="624"/>
      <c r="DN14" s="624"/>
      <c r="DO14" s="624"/>
      <c r="DP14" s="625"/>
      <c r="DQ14" s="632">
        <v>2422344</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1442307</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8172832</v>
      </c>
      <c r="CS15" s="624"/>
      <c r="CT15" s="624"/>
      <c r="CU15" s="624"/>
      <c r="CV15" s="624"/>
      <c r="CW15" s="624"/>
      <c r="CX15" s="624"/>
      <c r="CY15" s="625"/>
      <c r="CZ15" s="626">
        <v>11.5</v>
      </c>
      <c r="DA15" s="626"/>
      <c r="DB15" s="626"/>
      <c r="DC15" s="626"/>
      <c r="DD15" s="632">
        <v>1553024</v>
      </c>
      <c r="DE15" s="624"/>
      <c r="DF15" s="624"/>
      <c r="DG15" s="624"/>
      <c r="DH15" s="624"/>
      <c r="DI15" s="624"/>
      <c r="DJ15" s="624"/>
      <c r="DK15" s="624"/>
      <c r="DL15" s="624"/>
      <c r="DM15" s="624"/>
      <c r="DN15" s="624"/>
      <c r="DO15" s="624"/>
      <c r="DP15" s="625"/>
      <c r="DQ15" s="632">
        <v>5843396</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95050</v>
      </c>
      <c r="S16" s="624"/>
      <c r="T16" s="624"/>
      <c r="U16" s="624"/>
      <c r="V16" s="624"/>
      <c r="W16" s="624"/>
      <c r="X16" s="624"/>
      <c r="Y16" s="625"/>
      <c r="Z16" s="626">
        <v>0.1</v>
      </c>
      <c r="AA16" s="626"/>
      <c r="AB16" s="626"/>
      <c r="AC16" s="626"/>
      <c r="AD16" s="627">
        <v>95050</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v>5</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64446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60683</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518766</v>
      </c>
      <c r="S17" s="624"/>
      <c r="T17" s="624"/>
      <c r="U17" s="624"/>
      <c r="V17" s="624"/>
      <c r="W17" s="624"/>
      <c r="X17" s="624"/>
      <c r="Y17" s="625"/>
      <c r="Z17" s="626">
        <v>0.7</v>
      </c>
      <c r="AA17" s="626"/>
      <c r="AB17" s="626"/>
      <c r="AC17" s="626"/>
      <c r="AD17" s="627">
        <v>518766</v>
      </c>
      <c r="AE17" s="627"/>
      <c r="AF17" s="627"/>
      <c r="AG17" s="627"/>
      <c r="AH17" s="627"/>
      <c r="AI17" s="627"/>
      <c r="AJ17" s="627"/>
      <c r="AK17" s="627"/>
      <c r="AL17" s="628">
        <v>1.3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4377066</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4363890</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328098</v>
      </c>
      <c r="S18" s="624"/>
      <c r="T18" s="624"/>
      <c r="U18" s="624"/>
      <c r="V18" s="624"/>
      <c r="W18" s="624"/>
      <c r="X18" s="624"/>
      <c r="Y18" s="625"/>
      <c r="Z18" s="626">
        <v>0.5</v>
      </c>
      <c r="AA18" s="626"/>
      <c r="AB18" s="626"/>
      <c r="AC18" s="626"/>
      <c r="AD18" s="627">
        <v>328098</v>
      </c>
      <c r="AE18" s="627"/>
      <c r="AF18" s="627"/>
      <c r="AG18" s="627"/>
      <c r="AH18" s="627"/>
      <c r="AI18" s="627"/>
      <c r="AJ18" s="627"/>
      <c r="AK18" s="627"/>
      <c r="AL18" s="628">
        <v>0.8</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v>100000</v>
      </c>
      <c r="CS18" s="624"/>
      <c r="CT18" s="624"/>
      <c r="CU18" s="624"/>
      <c r="CV18" s="624"/>
      <c r="CW18" s="624"/>
      <c r="CX18" s="624"/>
      <c r="CY18" s="625"/>
      <c r="CZ18" s="626">
        <v>0.1</v>
      </c>
      <c r="DA18" s="626"/>
      <c r="DB18" s="626"/>
      <c r="DC18" s="626"/>
      <c r="DD18" s="632">
        <v>100000</v>
      </c>
      <c r="DE18" s="624"/>
      <c r="DF18" s="624"/>
      <c r="DG18" s="624"/>
      <c r="DH18" s="624"/>
      <c r="DI18" s="624"/>
      <c r="DJ18" s="624"/>
      <c r="DK18" s="624"/>
      <c r="DL18" s="624"/>
      <c r="DM18" s="624"/>
      <c r="DN18" s="624"/>
      <c r="DO18" s="624"/>
      <c r="DP18" s="625"/>
      <c r="DQ18" s="632">
        <v>55951</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219903</v>
      </c>
      <c r="S19" s="624"/>
      <c r="T19" s="624"/>
      <c r="U19" s="624"/>
      <c r="V19" s="624"/>
      <c r="W19" s="624"/>
      <c r="X19" s="624"/>
      <c r="Y19" s="625"/>
      <c r="Z19" s="626">
        <v>0.3</v>
      </c>
      <c r="AA19" s="626"/>
      <c r="AB19" s="626"/>
      <c r="AC19" s="626"/>
      <c r="AD19" s="627">
        <v>219903</v>
      </c>
      <c r="AE19" s="627"/>
      <c r="AF19" s="627"/>
      <c r="AG19" s="627"/>
      <c r="AH19" s="627"/>
      <c r="AI19" s="627"/>
      <c r="AJ19" s="627"/>
      <c r="AK19" s="627"/>
      <c r="AL19" s="628">
        <v>0.5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1249255</v>
      </c>
      <c r="BH19" s="624"/>
      <c r="BI19" s="624"/>
      <c r="BJ19" s="624"/>
      <c r="BK19" s="624"/>
      <c r="BL19" s="624"/>
      <c r="BM19" s="624"/>
      <c r="BN19" s="625"/>
      <c r="BO19" s="626">
        <v>4.0999999999999996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108195</v>
      </c>
      <c r="S20" s="624"/>
      <c r="T20" s="624"/>
      <c r="U20" s="624"/>
      <c r="V20" s="624"/>
      <c r="W20" s="624"/>
      <c r="X20" s="624"/>
      <c r="Y20" s="625"/>
      <c r="Z20" s="626">
        <v>0.2</v>
      </c>
      <c r="AA20" s="626"/>
      <c r="AB20" s="626"/>
      <c r="AC20" s="626"/>
      <c r="AD20" s="627">
        <v>108195</v>
      </c>
      <c r="AE20" s="627"/>
      <c r="AF20" s="627"/>
      <c r="AG20" s="627"/>
      <c r="AH20" s="627"/>
      <c r="AI20" s="627"/>
      <c r="AJ20" s="627"/>
      <c r="AK20" s="627"/>
      <c r="AL20" s="628">
        <v>0.3</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1249255</v>
      </c>
      <c r="BH20" s="624"/>
      <c r="BI20" s="624"/>
      <c r="BJ20" s="624"/>
      <c r="BK20" s="624"/>
      <c r="BL20" s="624"/>
      <c r="BM20" s="624"/>
      <c r="BN20" s="625"/>
      <c r="BO20" s="626">
        <v>4.0999999999999996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71136938</v>
      </c>
      <c r="CS20" s="624"/>
      <c r="CT20" s="624"/>
      <c r="CU20" s="624"/>
      <c r="CV20" s="624"/>
      <c r="CW20" s="624"/>
      <c r="CX20" s="624"/>
      <c r="CY20" s="625"/>
      <c r="CZ20" s="626">
        <v>100</v>
      </c>
      <c r="DA20" s="626"/>
      <c r="DB20" s="626"/>
      <c r="DC20" s="626"/>
      <c r="DD20" s="632">
        <v>5319933</v>
      </c>
      <c r="DE20" s="624"/>
      <c r="DF20" s="624"/>
      <c r="DG20" s="624"/>
      <c r="DH20" s="624"/>
      <c r="DI20" s="624"/>
      <c r="DJ20" s="624"/>
      <c r="DK20" s="624"/>
      <c r="DL20" s="624"/>
      <c r="DM20" s="624"/>
      <c r="DN20" s="624"/>
      <c r="DO20" s="624"/>
      <c r="DP20" s="625"/>
      <c r="DQ20" s="632">
        <v>46795183</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5320781</v>
      </c>
      <c r="S21" s="624"/>
      <c r="T21" s="624"/>
      <c r="U21" s="624"/>
      <c r="V21" s="624"/>
      <c r="W21" s="624"/>
      <c r="X21" s="624"/>
      <c r="Y21" s="625"/>
      <c r="Z21" s="626">
        <v>7.4</v>
      </c>
      <c r="AA21" s="626"/>
      <c r="AB21" s="626"/>
      <c r="AC21" s="626"/>
      <c r="AD21" s="627">
        <v>4816248</v>
      </c>
      <c r="AE21" s="627"/>
      <c r="AF21" s="627"/>
      <c r="AG21" s="627"/>
      <c r="AH21" s="627"/>
      <c r="AI21" s="627"/>
      <c r="AJ21" s="627"/>
      <c r="AK21" s="627"/>
      <c r="AL21" s="628">
        <v>11.6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11757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4816248</v>
      </c>
      <c r="S22" s="624"/>
      <c r="T22" s="624"/>
      <c r="U22" s="624"/>
      <c r="V22" s="624"/>
      <c r="W22" s="624"/>
      <c r="X22" s="624"/>
      <c r="Y22" s="625"/>
      <c r="Z22" s="626">
        <v>6.7</v>
      </c>
      <c r="AA22" s="626"/>
      <c r="AB22" s="626"/>
      <c r="AC22" s="626"/>
      <c r="AD22" s="627">
        <v>4816248</v>
      </c>
      <c r="AE22" s="627"/>
      <c r="AF22" s="627"/>
      <c r="AG22" s="627"/>
      <c r="AH22" s="627"/>
      <c r="AI22" s="627"/>
      <c r="AJ22" s="627"/>
      <c r="AK22" s="627"/>
      <c r="AL22" s="628">
        <v>11.6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504533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1237498</v>
      </c>
      <c r="BH23" s="624"/>
      <c r="BI23" s="624"/>
      <c r="BJ23" s="624"/>
      <c r="BK23" s="624"/>
      <c r="BL23" s="624"/>
      <c r="BM23" s="624"/>
      <c r="BN23" s="625"/>
      <c r="BO23" s="626">
        <v>4.0999999999999996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38770955</v>
      </c>
      <c r="CS24" s="613"/>
      <c r="CT24" s="613"/>
      <c r="CU24" s="613"/>
      <c r="CV24" s="613"/>
      <c r="CW24" s="613"/>
      <c r="CX24" s="613"/>
      <c r="CY24" s="614"/>
      <c r="CZ24" s="617">
        <v>54.5</v>
      </c>
      <c r="DA24" s="618"/>
      <c r="DB24" s="618"/>
      <c r="DC24" s="634"/>
      <c r="DD24" s="653">
        <v>24209289</v>
      </c>
      <c r="DE24" s="613"/>
      <c r="DF24" s="613"/>
      <c r="DG24" s="613"/>
      <c r="DH24" s="613"/>
      <c r="DI24" s="613"/>
      <c r="DJ24" s="613"/>
      <c r="DK24" s="614"/>
      <c r="DL24" s="653">
        <v>22393498</v>
      </c>
      <c r="DM24" s="613"/>
      <c r="DN24" s="613"/>
      <c r="DO24" s="613"/>
      <c r="DP24" s="613"/>
      <c r="DQ24" s="613"/>
      <c r="DR24" s="613"/>
      <c r="DS24" s="613"/>
      <c r="DT24" s="613"/>
      <c r="DU24" s="613"/>
      <c r="DV24" s="614"/>
      <c r="DW24" s="617">
        <v>53.7</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42837982</v>
      </c>
      <c r="S25" s="624"/>
      <c r="T25" s="624"/>
      <c r="U25" s="624"/>
      <c r="V25" s="624"/>
      <c r="W25" s="624"/>
      <c r="X25" s="624"/>
      <c r="Y25" s="625"/>
      <c r="Z25" s="626">
        <v>59.5</v>
      </c>
      <c r="AA25" s="626"/>
      <c r="AB25" s="626"/>
      <c r="AC25" s="626"/>
      <c r="AD25" s="627">
        <v>41095951</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13707306</v>
      </c>
      <c r="CS25" s="656"/>
      <c r="CT25" s="656"/>
      <c r="CU25" s="656"/>
      <c r="CV25" s="656"/>
      <c r="CW25" s="656"/>
      <c r="CX25" s="656"/>
      <c r="CY25" s="657"/>
      <c r="CZ25" s="628">
        <v>19.3</v>
      </c>
      <c r="DA25" s="654"/>
      <c r="DB25" s="654"/>
      <c r="DC25" s="658"/>
      <c r="DD25" s="632">
        <v>12595654</v>
      </c>
      <c r="DE25" s="656"/>
      <c r="DF25" s="656"/>
      <c r="DG25" s="656"/>
      <c r="DH25" s="656"/>
      <c r="DI25" s="656"/>
      <c r="DJ25" s="656"/>
      <c r="DK25" s="657"/>
      <c r="DL25" s="632">
        <v>12463388</v>
      </c>
      <c r="DM25" s="656"/>
      <c r="DN25" s="656"/>
      <c r="DO25" s="656"/>
      <c r="DP25" s="656"/>
      <c r="DQ25" s="656"/>
      <c r="DR25" s="656"/>
      <c r="DS25" s="656"/>
      <c r="DT25" s="656"/>
      <c r="DU25" s="656"/>
      <c r="DV25" s="657"/>
      <c r="DW25" s="628">
        <v>29.9</v>
      </c>
      <c r="DX25" s="654"/>
      <c r="DY25" s="654"/>
      <c r="DZ25" s="654"/>
      <c r="EA25" s="654"/>
      <c r="EB25" s="654"/>
      <c r="EC25" s="655"/>
    </row>
    <row r="26" spans="2:133" ht="11.25" customHeight="1" x14ac:dyDescent="0.2">
      <c r="B26" s="620" t="s">
        <v>282</v>
      </c>
      <c r="C26" s="621"/>
      <c r="D26" s="621"/>
      <c r="E26" s="621"/>
      <c r="F26" s="621"/>
      <c r="G26" s="621"/>
      <c r="H26" s="621"/>
      <c r="I26" s="621"/>
      <c r="J26" s="621"/>
      <c r="K26" s="621"/>
      <c r="L26" s="621"/>
      <c r="M26" s="621"/>
      <c r="N26" s="621"/>
      <c r="O26" s="621"/>
      <c r="P26" s="621"/>
      <c r="Q26" s="622"/>
      <c r="R26" s="623">
        <v>16571</v>
      </c>
      <c r="S26" s="624"/>
      <c r="T26" s="624"/>
      <c r="U26" s="624"/>
      <c r="V26" s="624"/>
      <c r="W26" s="624"/>
      <c r="X26" s="624"/>
      <c r="Y26" s="625"/>
      <c r="Z26" s="626">
        <v>0</v>
      </c>
      <c r="AA26" s="626"/>
      <c r="AB26" s="626"/>
      <c r="AC26" s="626"/>
      <c r="AD26" s="627">
        <v>16571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9911942</v>
      </c>
      <c r="CS26" s="624"/>
      <c r="CT26" s="624"/>
      <c r="CU26" s="624"/>
      <c r="CV26" s="624"/>
      <c r="CW26" s="624"/>
      <c r="CX26" s="624"/>
      <c r="CY26" s="625"/>
      <c r="CZ26" s="628">
        <v>13.9</v>
      </c>
      <c r="DA26" s="654"/>
      <c r="DB26" s="654"/>
      <c r="DC26" s="658"/>
      <c r="DD26" s="632">
        <v>9016883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285</v>
      </c>
      <c r="C27" s="621"/>
      <c r="D27" s="621"/>
      <c r="E27" s="621"/>
      <c r="F27" s="621"/>
      <c r="G27" s="621"/>
      <c r="H27" s="621"/>
      <c r="I27" s="621"/>
      <c r="J27" s="621"/>
      <c r="K27" s="621"/>
      <c r="L27" s="621"/>
      <c r="M27" s="621"/>
      <c r="N27" s="621"/>
      <c r="O27" s="621"/>
      <c r="P27" s="621"/>
      <c r="Q27" s="622"/>
      <c r="R27" s="623">
        <v>353433</v>
      </c>
      <c r="S27" s="624"/>
      <c r="T27" s="624"/>
      <c r="U27" s="624"/>
      <c r="V27" s="624"/>
      <c r="W27" s="624"/>
      <c r="X27" s="624"/>
      <c r="Y27" s="625"/>
      <c r="Z27" s="626">
        <v>0.5</v>
      </c>
      <c r="AA27" s="626"/>
      <c r="AB27" s="626"/>
      <c r="AC27" s="626"/>
      <c r="AD27" s="627">
        <v>56</v>
      </c>
      <c r="AE27" s="627"/>
      <c r="AF27" s="627"/>
      <c r="AG27" s="627"/>
      <c r="AH27" s="627"/>
      <c r="AI27" s="627"/>
      <c r="AJ27" s="627"/>
      <c r="AK27" s="627"/>
      <c r="AL27" s="628">
        <v>0</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30482867</v>
      </c>
      <c r="BH27" s="624"/>
      <c r="BI27" s="624"/>
      <c r="BJ27" s="624"/>
      <c r="BK27" s="624"/>
      <c r="BL27" s="624"/>
      <c r="BM27" s="624"/>
      <c r="BN27" s="625"/>
      <c r="BO27" s="626">
        <v>100</v>
      </c>
      <c r="BP27" s="626"/>
      <c r="BQ27" s="626"/>
      <c r="BR27" s="626"/>
      <c r="BS27" s="627">
        <v>220074</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20686583</v>
      </c>
      <c r="CS27" s="656"/>
      <c r="CT27" s="656"/>
      <c r="CU27" s="656"/>
      <c r="CV27" s="656"/>
      <c r="CW27" s="656"/>
      <c r="CX27" s="656"/>
      <c r="CY27" s="657"/>
      <c r="CZ27" s="628">
        <v>29.1</v>
      </c>
      <c r="DA27" s="654"/>
      <c r="DB27" s="654"/>
      <c r="DC27" s="658"/>
      <c r="DD27" s="632">
        <v>7249745</v>
      </c>
      <c r="DE27" s="656"/>
      <c r="DF27" s="656"/>
      <c r="DG27" s="656"/>
      <c r="DH27" s="656"/>
      <c r="DI27" s="656"/>
      <c r="DJ27" s="656"/>
      <c r="DK27" s="657"/>
      <c r="DL27" s="632">
        <v>5566220</v>
      </c>
      <c r="DM27" s="656"/>
      <c r="DN27" s="656"/>
      <c r="DO27" s="656"/>
      <c r="DP27" s="656"/>
      <c r="DQ27" s="656"/>
      <c r="DR27" s="656"/>
      <c r="DS27" s="656"/>
      <c r="DT27" s="656"/>
      <c r="DU27" s="656"/>
      <c r="DV27" s="657"/>
      <c r="DW27" s="628">
        <v>13.3</v>
      </c>
      <c r="DX27" s="654"/>
      <c r="DY27" s="654"/>
      <c r="DZ27" s="654"/>
      <c r="EA27" s="654"/>
      <c r="EB27" s="654"/>
      <c r="EC27" s="655"/>
    </row>
    <row r="28" spans="2:133" ht="11.25" customHeight="1" x14ac:dyDescent="0.2">
      <c r="B28" s="620" t="s">
        <v>288</v>
      </c>
      <c r="C28" s="621"/>
      <c r="D28" s="621"/>
      <c r="E28" s="621"/>
      <c r="F28" s="621"/>
      <c r="G28" s="621"/>
      <c r="H28" s="621"/>
      <c r="I28" s="621"/>
      <c r="J28" s="621"/>
      <c r="K28" s="621"/>
      <c r="L28" s="621"/>
      <c r="M28" s="621"/>
      <c r="N28" s="621"/>
      <c r="O28" s="621"/>
      <c r="P28" s="621"/>
      <c r="Q28" s="622"/>
      <c r="R28" s="623">
        <v>631369</v>
      </c>
      <c r="S28" s="624"/>
      <c r="T28" s="624"/>
      <c r="U28" s="624"/>
      <c r="V28" s="624"/>
      <c r="W28" s="624"/>
      <c r="X28" s="624"/>
      <c r="Y28" s="625"/>
      <c r="Z28" s="626">
        <v>0.9</v>
      </c>
      <c r="AA28" s="626"/>
      <c r="AB28" s="626"/>
      <c r="AC28" s="626"/>
      <c r="AD28" s="627">
        <v>120618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4377066</v>
      </c>
      <c r="CS28" s="624"/>
      <c r="CT28" s="624"/>
      <c r="CU28" s="624"/>
      <c r="CV28" s="624"/>
      <c r="CW28" s="624"/>
      <c r="CX28" s="624"/>
      <c r="CY28" s="625"/>
      <c r="CZ28" s="628">
        <v>6.2</v>
      </c>
      <c r="DA28" s="654"/>
      <c r="DB28" s="654"/>
      <c r="DC28" s="658"/>
      <c r="DD28" s="632">
        <v>4363890</v>
      </c>
      <c r="DE28" s="624"/>
      <c r="DF28" s="624"/>
      <c r="DG28" s="624"/>
      <c r="DH28" s="624"/>
      <c r="DI28" s="624"/>
      <c r="DJ28" s="624"/>
      <c r="DK28" s="625"/>
      <c r="DL28" s="632">
        <v>4363890</v>
      </c>
      <c r="DM28" s="624"/>
      <c r="DN28" s="624"/>
      <c r="DO28" s="624"/>
      <c r="DP28" s="624"/>
      <c r="DQ28" s="624"/>
      <c r="DR28" s="624"/>
      <c r="DS28" s="624"/>
      <c r="DT28" s="624"/>
      <c r="DU28" s="624"/>
      <c r="DV28" s="625"/>
      <c r="DW28" s="628">
        <v>10.5</v>
      </c>
      <c r="DX28" s="654"/>
      <c r="DY28" s="654"/>
      <c r="DZ28" s="654"/>
      <c r="EA28" s="654"/>
      <c r="EB28" s="654"/>
      <c r="EC28" s="655"/>
    </row>
    <row r="29" spans="2:133" ht="11.25" customHeight="1" x14ac:dyDescent="0.2">
      <c r="B29" s="620" t="s">
        <v>290</v>
      </c>
      <c r="C29" s="621"/>
      <c r="D29" s="621"/>
      <c r="E29" s="621"/>
      <c r="F29" s="621"/>
      <c r="G29" s="621"/>
      <c r="H29" s="621"/>
      <c r="I29" s="621"/>
      <c r="J29" s="621"/>
      <c r="K29" s="621"/>
      <c r="L29" s="621"/>
      <c r="M29" s="621"/>
      <c r="N29" s="621"/>
      <c r="O29" s="621"/>
      <c r="P29" s="621"/>
      <c r="Q29" s="622"/>
      <c r="R29" s="623">
        <v>445847</v>
      </c>
      <c r="S29" s="624"/>
      <c r="T29" s="624"/>
      <c r="U29" s="624"/>
      <c r="V29" s="624"/>
      <c r="W29" s="624"/>
      <c r="X29" s="624"/>
      <c r="Y29" s="625"/>
      <c r="Z29" s="626">
        <v>0.6</v>
      </c>
      <c r="AA29" s="626"/>
      <c r="AB29" s="626"/>
      <c r="AC29" s="626"/>
      <c r="AD29" s="627">
        <v>83847</v>
      </c>
      <c r="AE29" s="627"/>
      <c r="AF29" s="627"/>
      <c r="AG29" s="627"/>
      <c r="AH29" s="627"/>
      <c r="AI29" s="627"/>
      <c r="AJ29" s="627"/>
      <c r="AK29" s="627"/>
      <c r="AL29" s="628">
        <v>0.2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4377052</v>
      </c>
      <c r="CS29" s="656"/>
      <c r="CT29" s="656"/>
      <c r="CU29" s="656"/>
      <c r="CV29" s="656"/>
      <c r="CW29" s="656"/>
      <c r="CX29" s="656"/>
      <c r="CY29" s="657"/>
      <c r="CZ29" s="628">
        <v>6.2</v>
      </c>
      <c r="DA29" s="654"/>
      <c r="DB29" s="654"/>
      <c r="DC29" s="658"/>
      <c r="DD29" s="632">
        <v>4363876</v>
      </c>
      <c r="DE29" s="656"/>
      <c r="DF29" s="656"/>
      <c r="DG29" s="656"/>
      <c r="DH29" s="656"/>
      <c r="DI29" s="656"/>
      <c r="DJ29" s="656"/>
      <c r="DK29" s="657"/>
      <c r="DL29" s="632">
        <v>4363876</v>
      </c>
      <c r="DM29" s="656"/>
      <c r="DN29" s="656"/>
      <c r="DO29" s="656"/>
      <c r="DP29" s="656"/>
      <c r="DQ29" s="656"/>
      <c r="DR29" s="656"/>
      <c r="DS29" s="656"/>
      <c r="DT29" s="656"/>
      <c r="DU29" s="656"/>
      <c r="DV29" s="657"/>
      <c r="DW29" s="628">
        <v>10.5</v>
      </c>
      <c r="DX29" s="654"/>
      <c r="DY29" s="654"/>
      <c r="DZ29" s="654"/>
      <c r="EA29" s="654"/>
      <c r="EB29" s="654"/>
      <c r="EC29" s="655"/>
    </row>
    <row r="30" spans="2:133" ht="11.25" customHeight="1" x14ac:dyDescent="0.2">
      <c r="B30" s="620" t="s">
        <v>292</v>
      </c>
      <c r="C30" s="621"/>
      <c r="D30" s="621"/>
      <c r="E30" s="621"/>
      <c r="F30" s="621"/>
      <c r="G30" s="621"/>
      <c r="H30" s="621"/>
      <c r="I30" s="621"/>
      <c r="J30" s="621"/>
      <c r="K30" s="621"/>
      <c r="L30" s="621"/>
      <c r="M30" s="621"/>
      <c r="N30" s="621"/>
      <c r="O30" s="621"/>
      <c r="P30" s="621"/>
      <c r="Q30" s="622"/>
      <c r="R30" s="623">
        <v>14459707</v>
      </c>
      <c r="S30" s="624"/>
      <c r="T30" s="624"/>
      <c r="U30" s="624"/>
      <c r="V30" s="624"/>
      <c r="W30" s="624"/>
      <c r="X30" s="624"/>
      <c r="Y30" s="625"/>
      <c r="Z30" s="626">
        <v>20.100000000000001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4238491</v>
      </c>
      <c r="CS30" s="624"/>
      <c r="CT30" s="624"/>
      <c r="CU30" s="624"/>
      <c r="CV30" s="624"/>
      <c r="CW30" s="624"/>
      <c r="CX30" s="624"/>
      <c r="CY30" s="625"/>
      <c r="CZ30" s="628">
        <v>6</v>
      </c>
      <c r="DA30" s="654"/>
      <c r="DB30" s="654"/>
      <c r="DC30" s="658"/>
      <c r="DD30" s="632">
        <v>4227012</v>
      </c>
      <c r="DE30" s="624"/>
      <c r="DF30" s="624"/>
      <c r="DG30" s="624"/>
      <c r="DH30" s="624"/>
      <c r="DI30" s="624"/>
      <c r="DJ30" s="624"/>
      <c r="DK30" s="625"/>
      <c r="DL30" s="632">
        <v>4227012</v>
      </c>
      <c r="DM30" s="624"/>
      <c r="DN30" s="624"/>
      <c r="DO30" s="624"/>
      <c r="DP30" s="624"/>
      <c r="DQ30" s="624"/>
      <c r="DR30" s="624"/>
      <c r="DS30" s="624"/>
      <c r="DT30" s="624"/>
      <c r="DU30" s="624"/>
      <c r="DV30" s="625"/>
      <c r="DW30" s="628">
        <v>10.1</v>
      </c>
      <c r="DX30" s="654"/>
      <c r="DY30" s="654"/>
      <c r="DZ30" s="654"/>
      <c r="EA30" s="654"/>
      <c r="EB30" s="654"/>
      <c r="EC30" s="655"/>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99.2</v>
      </c>
      <c r="BH31" s="667"/>
      <c r="BI31" s="667"/>
      <c r="BJ31" s="667"/>
      <c r="BK31" s="667"/>
      <c r="BL31" s="667"/>
      <c r="BM31" s="618">
        <v>97.8</v>
      </c>
      <c r="BN31" s="667"/>
      <c r="BO31" s="667"/>
      <c r="BP31" s="667"/>
      <c r="BQ31" s="668"/>
      <c r="BR31" s="679">
        <v>99.1</v>
      </c>
      <c r="BS31" s="667"/>
      <c r="BT31" s="667"/>
      <c r="BU31" s="667"/>
      <c r="BV31" s="667"/>
      <c r="BW31" s="667"/>
      <c r="BX31" s="618">
        <v>97.5</v>
      </c>
      <c r="BY31" s="667"/>
      <c r="BZ31" s="667"/>
      <c r="CA31" s="667"/>
      <c r="CB31" s="668"/>
      <c r="CD31" s="661"/>
      <c r="CE31" s="662"/>
      <c r="CF31" s="620" t="s">
        <v>299</v>
      </c>
      <c r="CG31" s="621"/>
      <c r="CH31" s="621"/>
      <c r="CI31" s="621"/>
      <c r="CJ31" s="621"/>
      <c r="CK31" s="621"/>
      <c r="CL31" s="621"/>
      <c r="CM31" s="621"/>
      <c r="CN31" s="621"/>
      <c r="CO31" s="621"/>
      <c r="CP31" s="621"/>
      <c r="CQ31" s="622"/>
      <c r="CR31" s="623">
        <v>138561</v>
      </c>
      <c r="CS31" s="656"/>
      <c r="CT31" s="656"/>
      <c r="CU31" s="656"/>
      <c r="CV31" s="656"/>
      <c r="CW31" s="656"/>
      <c r="CX31" s="656"/>
      <c r="CY31" s="657"/>
      <c r="CZ31" s="628">
        <v>0.2</v>
      </c>
      <c r="DA31" s="654"/>
      <c r="DB31" s="654"/>
      <c r="DC31" s="658"/>
      <c r="DD31" s="632">
        <v>136864</v>
      </c>
      <c r="DE31" s="656"/>
      <c r="DF31" s="656"/>
      <c r="DG31" s="656"/>
      <c r="DH31" s="656"/>
      <c r="DI31" s="656"/>
      <c r="DJ31" s="656"/>
      <c r="DK31" s="657"/>
      <c r="DL31" s="632">
        <v>136864</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300</v>
      </c>
      <c r="C32" s="621"/>
      <c r="D32" s="621"/>
      <c r="E32" s="621"/>
      <c r="F32" s="621"/>
      <c r="G32" s="621"/>
      <c r="H32" s="621"/>
      <c r="I32" s="621"/>
      <c r="J32" s="621"/>
      <c r="K32" s="621"/>
      <c r="L32" s="621"/>
      <c r="M32" s="621"/>
      <c r="N32" s="621"/>
      <c r="O32" s="621"/>
      <c r="P32" s="621"/>
      <c r="Q32" s="622"/>
      <c r="R32" s="623">
        <v>5568531</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v>
      </c>
      <c r="BH32" s="656"/>
      <c r="BI32" s="656"/>
      <c r="BJ32" s="656"/>
      <c r="BK32" s="656"/>
      <c r="BL32" s="656"/>
      <c r="BM32" s="629">
        <v>97.2</v>
      </c>
      <c r="BN32" s="656"/>
      <c r="BO32" s="656"/>
      <c r="BP32" s="656"/>
      <c r="BQ32" s="678"/>
      <c r="BR32" s="680">
        <v>98.9</v>
      </c>
      <c r="BS32" s="656"/>
      <c r="BT32" s="656"/>
      <c r="BU32" s="656"/>
      <c r="BV32" s="656"/>
      <c r="BW32" s="656"/>
      <c r="BX32" s="629">
        <v>96.9</v>
      </c>
      <c r="BY32" s="656"/>
      <c r="BZ32" s="656"/>
      <c r="CA32" s="656"/>
      <c r="CB32" s="678"/>
      <c r="CD32" s="663"/>
      <c r="CE32" s="664"/>
      <c r="CF32" s="620" t="s">
        <v>303</v>
      </c>
      <c r="CG32" s="621"/>
      <c r="CH32" s="621"/>
      <c r="CI32" s="621"/>
      <c r="CJ32" s="621"/>
      <c r="CK32" s="621"/>
      <c r="CL32" s="621"/>
      <c r="CM32" s="621"/>
      <c r="CN32" s="621"/>
      <c r="CO32" s="621"/>
      <c r="CP32" s="621"/>
      <c r="CQ32" s="622"/>
      <c r="CR32" s="623">
        <v>14</v>
      </c>
      <c r="CS32" s="624"/>
      <c r="CT32" s="624"/>
      <c r="CU32" s="624"/>
      <c r="CV32" s="624"/>
      <c r="CW32" s="624"/>
      <c r="CX32" s="624"/>
      <c r="CY32" s="625"/>
      <c r="CZ32" s="628">
        <v>0</v>
      </c>
      <c r="DA32" s="654"/>
      <c r="DB32" s="654"/>
      <c r="DC32" s="658"/>
      <c r="DD32" s="632">
        <v>14</v>
      </c>
      <c r="DE32" s="624"/>
      <c r="DF32" s="624"/>
      <c r="DG32" s="624"/>
      <c r="DH32" s="624"/>
      <c r="DI32" s="624"/>
      <c r="DJ32" s="624"/>
      <c r="DK32" s="625"/>
      <c r="DL32" s="632">
        <v>14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304</v>
      </c>
      <c r="C33" s="621"/>
      <c r="D33" s="621"/>
      <c r="E33" s="621"/>
      <c r="F33" s="621"/>
      <c r="G33" s="621"/>
      <c r="H33" s="621"/>
      <c r="I33" s="621"/>
      <c r="J33" s="621"/>
      <c r="K33" s="621"/>
      <c r="L33" s="621"/>
      <c r="M33" s="621"/>
      <c r="N33" s="621"/>
      <c r="O33" s="621"/>
      <c r="P33" s="621"/>
      <c r="Q33" s="622"/>
      <c r="R33" s="623">
        <v>72907</v>
      </c>
      <c r="S33" s="624"/>
      <c r="T33" s="624"/>
      <c r="U33" s="624"/>
      <c r="V33" s="624"/>
      <c r="W33" s="624"/>
      <c r="X33" s="624"/>
      <c r="Y33" s="625"/>
      <c r="Z33" s="626">
        <v>0.1</v>
      </c>
      <c r="AA33" s="626"/>
      <c r="AB33" s="626"/>
      <c r="AC33" s="626"/>
      <c r="AD33" s="627">
        <v>1561</v>
      </c>
      <c r="AE33" s="627"/>
      <c r="AF33" s="627"/>
      <c r="AG33" s="627"/>
      <c r="AH33" s="627"/>
      <c r="AI33" s="627"/>
      <c r="AJ33" s="627"/>
      <c r="AK33" s="627"/>
      <c r="AL33" s="628">
        <v>0</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99.4</v>
      </c>
      <c r="BH33" s="682"/>
      <c r="BI33" s="682"/>
      <c r="BJ33" s="682"/>
      <c r="BK33" s="682"/>
      <c r="BL33" s="682"/>
      <c r="BM33" s="683">
        <v>98.5</v>
      </c>
      <c r="BN33" s="682"/>
      <c r="BO33" s="682"/>
      <c r="BP33" s="682"/>
      <c r="BQ33" s="684"/>
      <c r="BR33" s="681">
        <v>99.3</v>
      </c>
      <c r="BS33" s="682"/>
      <c r="BT33" s="682"/>
      <c r="BU33" s="682"/>
      <c r="BV33" s="682"/>
      <c r="BW33" s="682"/>
      <c r="BX33" s="683">
        <v>98.2</v>
      </c>
      <c r="BY33" s="682"/>
      <c r="BZ33" s="682"/>
      <c r="CA33" s="682"/>
      <c r="CB33" s="684"/>
      <c r="CD33" s="620" t="s">
        <v>306</v>
      </c>
      <c r="CE33" s="621"/>
      <c r="CF33" s="621"/>
      <c r="CG33" s="621"/>
      <c r="CH33" s="621"/>
      <c r="CI33" s="621"/>
      <c r="CJ33" s="621"/>
      <c r="CK33" s="621"/>
      <c r="CL33" s="621"/>
      <c r="CM33" s="621"/>
      <c r="CN33" s="621"/>
      <c r="CO33" s="621"/>
      <c r="CP33" s="621"/>
      <c r="CQ33" s="622"/>
      <c r="CR33" s="623">
        <v>26981604</v>
      </c>
      <c r="CS33" s="656"/>
      <c r="CT33" s="656"/>
      <c r="CU33" s="656"/>
      <c r="CV33" s="656"/>
      <c r="CW33" s="656"/>
      <c r="CX33" s="656"/>
      <c r="CY33" s="657"/>
      <c r="CZ33" s="628">
        <v>37.9</v>
      </c>
      <c r="DA33" s="654"/>
      <c r="DB33" s="654"/>
      <c r="DC33" s="658"/>
      <c r="DD33" s="632">
        <v>20130262</v>
      </c>
      <c r="DE33" s="656"/>
      <c r="DF33" s="656"/>
      <c r="DG33" s="656"/>
      <c r="DH33" s="656"/>
      <c r="DI33" s="656"/>
      <c r="DJ33" s="656"/>
      <c r="DK33" s="657"/>
      <c r="DL33" s="632">
        <v>16568566</v>
      </c>
      <c r="DM33" s="656"/>
      <c r="DN33" s="656"/>
      <c r="DO33" s="656"/>
      <c r="DP33" s="656"/>
      <c r="DQ33" s="656"/>
      <c r="DR33" s="656"/>
      <c r="DS33" s="656"/>
      <c r="DT33" s="656"/>
      <c r="DU33" s="656"/>
      <c r="DV33" s="657"/>
      <c r="DW33" s="628">
        <v>39.700000000000003</v>
      </c>
      <c r="DX33" s="654"/>
      <c r="DY33" s="654"/>
      <c r="DZ33" s="654"/>
      <c r="EA33" s="654"/>
      <c r="EB33" s="654"/>
      <c r="EC33" s="655"/>
    </row>
    <row r="34" spans="2:133" ht="11.25" customHeight="1" x14ac:dyDescent="0.2">
      <c r="B34" s="620" t="s">
        <v>307</v>
      </c>
      <c r="C34" s="621"/>
      <c r="D34" s="621"/>
      <c r="E34" s="621"/>
      <c r="F34" s="621"/>
      <c r="G34" s="621"/>
      <c r="H34" s="621"/>
      <c r="I34" s="621"/>
      <c r="J34" s="621"/>
      <c r="K34" s="621"/>
      <c r="L34" s="621"/>
      <c r="M34" s="621"/>
      <c r="N34" s="621"/>
      <c r="O34" s="621"/>
      <c r="P34" s="621"/>
      <c r="Q34" s="622"/>
      <c r="R34" s="623">
        <v>508418</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11285191</v>
      </c>
      <c r="CS34" s="624"/>
      <c r="CT34" s="624"/>
      <c r="CU34" s="624"/>
      <c r="CV34" s="624"/>
      <c r="CW34" s="624"/>
      <c r="CX34" s="624"/>
      <c r="CY34" s="625"/>
      <c r="CZ34" s="628">
        <v>15.9</v>
      </c>
      <c r="DA34" s="654"/>
      <c r="DB34" s="654"/>
      <c r="DC34" s="658"/>
      <c r="DD34" s="632">
        <v>8478135</v>
      </c>
      <c r="DE34" s="624"/>
      <c r="DF34" s="624"/>
      <c r="DG34" s="624"/>
      <c r="DH34" s="624"/>
      <c r="DI34" s="624"/>
      <c r="DJ34" s="624"/>
      <c r="DK34" s="625"/>
      <c r="DL34" s="632">
        <v>7859848</v>
      </c>
      <c r="DM34" s="624"/>
      <c r="DN34" s="624"/>
      <c r="DO34" s="624"/>
      <c r="DP34" s="624"/>
      <c r="DQ34" s="624"/>
      <c r="DR34" s="624"/>
      <c r="DS34" s="624"/>
      <c r="DT34" s="624"/>
      <c r="DU34" s="624"/>
      <c r="DV34" s="625"/>
      <c r="DW34" s="628">
        <v>18.8</v>
      </c>
      <c r="DX34" s="654"/>
      <c r="DY34" s="654"/>
      <c r="DZ34" s="654"/>
      <c r="EA34" s="654"/>
      <c r="EB34" s="654"/>
      <c r="EC34" s="655"/>
    </row>
    <row r="35" spans="2:133" ht="11.25" customHeight="1" x14ac:dyDescent="0.2">
      <c r="B35" s="620" t="s">
        <v>309</v>
      </c>
      <c r="C35" s="621"/>
      <c r="D35" s="621"/>
      <c r="E35" s="621"/>
      <c r="F35" s="621"/>
      <c r="G35" s="621"/>
      <c r="H35" s="621"/>
      <c r="I35" s="621"/>
      <c r="J35" s="621"/>
      <c r="K35" s="621"/>
      <c r="L35" s="621"/>
      <c r="M35" s="621"/>
      <c r="N35" s="621"/>
      <c r="O35" s="621"/>
      <c r="P35" s="621"/>
      <c r="Q35" s="622"/>
      <c r="R35" s="623">
        <v>889113</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1499156</v>
      </c>
      <c r="CS35" s="656"/>
      <c r="CT35" s="656"/>
      <c r="CU35" s="656"/>
      <c r="CV35" s="656"/>
      <c r="CW35" s="656"/>
      <c r="CX35" s="656"/>
      <c r="CY35" s="657"/>
      <c r="CZ35" s="628">
        <v>2.1</v>
      </c>
      <c r="DA35" s="654"/>
      <c r="DB35" s="654"/>
      <c r="DC35" s="658"/>
      <c r="DD35" s="632">
        <v>1157667</v>
      </c>
      <c r="DE35" s="656"/>
      <c r="DF35" s="656"/>
      <c r="DG35" s="656"/>
      <c r="DH35" s="656"/>
      <c r="DI35" s="656"/>
      <c r="DJ35" s="656"/>
      <c r="DK35" s="657"/>
      <c r="DL35" s="632">
        <v>1123045</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2">
      <c r="B36" s="620" t="s">
        <v>313</v>
      </c>
      <c r="C36" s="621"/>
      <c r="D36" s="621"/>
      <c r="E36" s="621"/>
      <c r="F36" s="621"/>
      <c r="G36" s="621"/>
      <c r="H36" s="621"/>
      <c r="I36" s="621"/>
      <c r="J36" s="621"/>
      <c r="K36" s="621"/>
      <c r="L36" s="621"/>
      <c r="M36" s="621"/>
      <c r="N36" s="621"/>
      <c r="O36" s="621"/>
      <c r="P36" s="621"/>
      <c r="Q36" s="622"/>
      <c r="R36" s="623">
        <v>802854</v>
      </c>
      <c r="S36" s="624"/>
      <c r="T36" s="624"/>
      <c r="U36" s="624"/>
      <c r="V36" s="624"/>
      <c r="W36" s="624"/>
      <c r="X36" s="624"/>
      <c r="Y36" s="625"/>
      <c r="Z36" s="626">
        <v>1.1000000000000001</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8481411</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5621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5896442</v>
      </c>
      <c r="CS36" s="624"/>
      <c r="CT36" s="624"/>
      <c r="CU36" s="624"/>
      <c r="CV36" s="624"/>
      <c r="CW36" s="624"/>
      <c r="CX36" s="624"/>
      <c r="CY36" s="625"/>
      <c r="CZ36" s="628">
        <v>8.3000000000000007</v>
      </c>
      <c r="DA36" s="654"/>
      <c r="DB36" s="654"/>
      <c r="DC36" s="658"/>
      <c r="DD36" s="632">
        <v>5091417</v>
      </c>
      <c r="DE36" s="624"/>
      <c r="DF36" s="624"/>
      <c r="DG36" s="624"/>
      <c r="DH36" s="624"/>
      <c r="DI36" s="624"/>
      <c r="DJ36" s="624"/>
      <c r="DK36" s="625"/>
      <c r="DL36" s="632">
        <v>2868221</v>
      </c>
      <c r="DM36" s="624"/>
      <c r="DN36" s="624"/>
      <c r="DO36" s="624"/>
      <c r="DP36" s="624"/>
      <c r="DQ36" s="624"/>
      <c r="DR36" s="624"/>
      <c r="DS36" s="624"/>
      <c r="DT36" s="624"/>
      <c r="DU36" s="624"/>
      <c r="DV36" s="625"/>
      <c r="DW36" s="628">
        <v>6.9</v>
      </c>
      <c r="DX36" s="654"/>
      <c r="DY36" s="654"/>
      <c r="DZ36" s="654"/>
      <c r="EA36" s="654"/>
      <c r="EB36" s="654"/>
      <c r="EC36" s="655"/>
    </row>
    <row r="37" spans="2:133" ht="11.25" customHeight="1" x14ac:dyDescent="0.2">
      <c r="B37" s="620" t="s">
        <v>317</v>
      </c>
      <c r="C37" s="621"/>
      <c r="D37" s="621"/>
      <c r="E37" s="621"/>
      <c r="F37" s="621"/>
      <c r="G37" s="621"/>
      <c r="H37" s="621"/>
      <c r="I37" s="621"/>
      <c r="J37" s="621"/>
      <c r="K37" s="621"/>
      <c r="L37" s="621"/>
      <c r="M37" s="621"/>
      <c r="N37" s="621"/>
      <c r="O37" s="621"/>
      <c r="P37" s="621"/>
      <c r="Q37" s="622"/>
      <c r="R37" s="623">
        <v>3426812</v>
      </c>
      <c r="S37" s="624"/>
      <c r="T37" s="624"/>
      <c r="U37" s="624"/>
      <c r="V37" s="624"/>
      <c r="W37" s="624"/>
      <c r="X37" s="624"/>
      <c r="Y37" s="625"/>
      <c r="Z37" s="626">
        <v>4.8</v>
      </c>
      <c r="AA37" s="626"/>
      <c r="AB37" s="626"/>
      <c r="AC37" s="626"/>
      <c r="AD37" s="627">
        <v>27206</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2758013</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-42203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169453</v>
      </c>
      <c r="CS37" s="656"/>
      <c r="CT37" s="656"/>
      <c r="CU37" s="656"/>
      <c r="CV37" s="656"/>
      <c r="CW37" s="656"/>
      <c r="CX37" s="656"/>
      <c r="CY37" s="657"/>
      <c r="CZ37" s="628">
        <v>0.2</v>
      </c>
      <c r="DA37" s="654"/>
      <c r="DB37" s="654"/>
      <c r="DC37" s="658"/>
      <c r="DD37" s="632">
        <v>169453</v>
      </c>
      <c r="DE37" s="656"/>
      <c r="DF37" s="656"/>
      <c r="DG37" s="656"/>
      <c r="DH37" s="656"/>
      <c r="DI37" s="656"/>
      <c r="DJ37" s="656"/>
      <c r="DK37" s="657"/>
      <c r="DL37" s="632">
        <v>169453</v>
      </c>
      <c r="DM37" s="656"/>
      <c r="DN37" s="656"/>
      <c r="DO37" s="656"/>
      <c r="DP37" s="656"/>
      <c r="DQ37" s="656"/>
      <c r="DR37" s="656"/>
      <c r="DS37" s="656"/>
      <c r="DT37" s="656"/>
      <c r="DU37" s="656"/>
      <c r="DV37" s="657"/>
      <c r="DW37" s="628">
        <v>0.4</v>
      </c>
      <c r="DX37" s="654"/>
      <c r="DY37" s="654"/>
      <c r="DZ37" s="654"/>
      <c r="EA37" s="654"/>
      <c r="EB37" s="654"/>
      <c r="EC37" s="655"/>
    </row>
    <row r="38" spans="2:133" ht="11.25" customHeight="1" x14ac:dyDescent="0.2">
      <c r="B38" s="620" t="s">
        <v>321</v>
      </c>
      <c r="C38" s="621"/>
      <c r="D38" s="621"/>
      <c r="E38" s="621"/>
      <c r="F38" s="621"/>
      <c r="G38" s="621"/>
      <c r="H38" s="621"/>
      <c r="I38" s="621"/>
      <c r="J38" s="621"/>
      <c r="K38" s="621"/>
      <c r="L38" s="621"/>
      <c r="M38" s="621"/>
      <c r="N38" s="621"/>
      <c r="O38" s="621"/>
      <c r="P38" s="621"/>
      <c r="Q38" s="622"/>
      <c r="R38" s="623">
        <v>1930700</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27738</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21303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5695660</v>
      </c>
      <c r="CS38" s="624"/>
      <c r="CT38" s="624"/>
      <c r="CU38" s="624"/>
      <c r="CV38" s="624"/>
      <c r="CW38" s="624"/>
      <c r="CX38" s="624"/>
      <c r="CY38" s="625"/>
      <c r="CZ38" s="628">
        <v>8</v>
      </c>
      <c r="DA38" s="654"/>
      <c r="DB38" s="654"/>
      <c r="DC38" s="658"/>
      <c r="DD38" s="632">
        <v>4717452</v>
      </c>
      <c r="DE38" s="624"/>
      <c r="DF38" s="624"/>
      <c r="DG38" s="624"/>
      <c r="DH38" s="624"/>
      <c r="DI38" s="624"/>
      <c r="DJ38" s="624"/>
      <c r="DK38" s="625"/>
      <c r="DL38" s="632">
        <v>4717452</v>
      </c>
      <c r="DM38" s="624"/>
      <c r="DN38" s="624"/>
      <c r="DO38" s="624"/>
      <c r="DP38" s="624"/>
      <c r="DQ38" s="624"/>
      <c r="DR38" s="624"/>
      <c r="DS38" s="624"/>
      <c r="DT38" s="624"/>
      <c r="DU38" s="624"/>
      <c r="DV38" s="625"/>
      <c r="DW38" s="628">
        <v>11.3</v>
      </c>
      <c r="DX38" s="654"/>
      <c r="DY38" s="654"/>
      <c r="DZ38" s="654"/>
      <c r="EA38" s="654"/>
      <c r="EB38" s="654"/>
      <c r="EC38" s="655"/>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31047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523175</v>
      </c>
      <c r="CS39" s="656"/>
      <c r="CT39" s="656"/>
      <c r="CU39" s="656"/>
      <c r="CV39" s="656"/>
      <c r="CW39" s="656"/>
      <c r="CX39" s="656"/>
      <c r="CY39" s="657"/>
      <c r="CZ39" s="628">
        <v>0.7</v>
      </c>
      <c r="DA39" s="654"/>
      <c r="DB39" s="654"/>
      <c r="DC39" s="658"/>
      <c r="DD39" s="632">
        <v>18611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329</v>
      </c>
      <c r="C40" s="621"/>
      <c r="D40" s="621"/>
      <c r="E40" s="621"/>
      <c r="F40" s="621"/>
      <c r="G40" s="621"/>
      <c r="H40" s="621"/>
      <c r="I40" s="621"/>
      <c r="J40" s="621"/>
      <c r="K40" s="621"/>
      <c r="L40" s="621"/>
      <c r="M40" s="621"/>
      <c r="N40" s="621"/>
      <c r="O40" s="621"/>
      <c r="P40" s="621"/>
      <c r="Q40" s="622"/>
      <c r="R40" s="623">
        <v>383000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23"/>
      <c r="BM40" s="621" t="s">
        <v>332</v>
      </c>
      <c r="BN40" s="621"/>
      <c r="BO40" s="621"/>
      <c r="BP40" s="621"/>
      <c r="BQ40" s="621"/>
      <c r="BR40" s="621"/>
      <c r="BS40" s="621"/>
      <c r="BT40" s="621"/>
      <c r="BU40" s="622"/>
      <c r="BV40" s="623">
        <v>105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2081980</v>
      </c>
      <c r="CS40" s="624"/>
      <c r="CT40" s="624"/>
      <c r="CU40" s="624"/>
      <c r="CV40" s="624"/>
      <c r="CW40" s="624"/>
      <c r="CX40" s="624"/>
      <c r="CY40" s="625"/>
      <c r="CZ40" s="628">
        <v>2.9</v>
      </c>
      <c r="DA40" s="654"/>
      <c r="DB40" s="654"/>
      <c r="DC40" s="658"/>
      <c r="DD40" s="632">
        <v>666980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334</v>
      </c>
      <c r="C41" s="645"/>
      <c r="D41" s="645"/>
      <c r="E41" s="645"/>
      <c r="F41" s="645"/>
      <c r="G41" s="645"/>
      <c r="H41" s="645"/>
      <c r="I41" s="645"/>
      <c r="J41" s="645"/>
      <c r="K41" s="645"/>
      <c r="L41" s="645"/>
      <c r="M41" s="645"/>
      <c r="N41" s="645"/>
      <c r="O41" s="645"/>
      <c r="P41" s="645"/>
      <c r="Q41" s="646"/>
      <c r="R41" s="695">
        <v>71944244</v>
      </c>
      <c r="S41" s="696"/>
      <c r="T41" s="696"/>
      <c r="U41" s="696"/>
      <c r="V41" s="696"/>
      <c r="W41" s="696"/>
      <c r="X41" s="696"/>
      <c r="Y41" s="700"/>
      <c r="Z41" s="701">
        <v>100</v>
      </c>
      <c r="AA41" s="701"/>
      <c r="AB41" s="701"/>
      <c r="AC41" s="701"/>
      <c r="AD41" s="702">
        <v>41345810</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1226465</v>
      </c>
      <c r="BA41" s="624"/>
      <c r="BB41" s="624"/>
      <c r="BC41" s="624"/>
      <c r="BD41" s="656"/>
      <c r="BE41" s="656"/>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4469195</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380</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5384379</v>
      </c>
      <c r="CS42" s="656"/>
      <c r="CT42" s="656"/>
      <c r="CU42" s="656"/>
      <c r="CV42" s="656"/>
      <c r="CW42" s="656"/>
      <c r="CX42" s="656"/>
      <c r="CY42" s="657"/>
      <c r="CZ42" s="628">
        <v>7.6</v>
      </c>
      <c r="DA42" s="654"/>
      <c r="DB42" s="654"/>
      <c r="DC42" s="658"/>
      <c r="DD42" s="632">
        <v>2455632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5319933</v>
      </c>
      <c r="CS44" s="624"/>
      <c r="CT44" s="624"/>
      <c r="CU44" s="624"/>
      <c r="CV44" s="624"/>
      <c r="CW44" s="624"/>
      <c r="CX44" s="624"/>
      <c r="CY44" s="625"/>
      <c r="CZ44" s="628">
        <v>7.5</v>
      </c>
      <c r="DA44" s="629"/>
      <c r="DB44" s="629"/>
      <c r="DC44" s="635"/>
      <c r="DD44" s="632">
        <v>2394949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2745392</v>
      </c>
      <c r="CS45" s="656"/>
      <c r="CT45" s="656"/>
      <c r="CU45" s="656"/>
      <c r="CV45" s="656"/>
      <c r="CW45" s="656"/>
      <c r="CX45" s="656"/>
      <c r="CY45" s="657"/>
      <c r="CZ45" s="628">
        <v>3.9</v>
      </c>
      <c r="DA45" s="654"/>
      <c r="DB45" s="654"/>
      <c r="DC45" s="658"/>
      <c r="DD45" s="632">
        <v>632901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2388990</v>
      </c>
      <c r="CS46" s="624"/>
      <c r="CT46" s="624"/>
      <c r="CU46" s="624"/>
      <c r="CV46" s="624"/>
      <c r="CW46" s="624"/>
      <c r="CX46" s="624"/>
      <c r="CY46" s="625"/>
      <c r="CZ46" s="628">
        <v>3.4</v>
      </c>
      <c r="DA46" s="629"/>
      <c r="DB46" s="629"/>
      <c r="DC46" s="635"/>
      <c r="DD46" s="632">
        <v>1689822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v>64446</v>
      </c>
      <c r="CS47" s="656"/>
      <c r="CT47" s="656"/>
      <c r="CU47" s="656"/>
      <c r="CV47" s="656"/>
      <c r="CW47" s="656"/>
      <c r="CX47" s="656"/>
      <c r="CY47" s="657"/>
      <c r="CZ47" s="628">
        <v>0.1</v>
      </c>
      <c r="DA47" s="654"/>
      <c r="DB47" s="654"/>
      <c r="DC47" s="658"/>
      <c r="DD47" s="632">
        <v>60683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71136938</v>
      </c>
      <c r="CS49" s="682"/>
      <c r="CT49" s="682"/>
      <c r="CU49" s="682"/>
      <c r="CV49" s="682"/>
      <c r="CW49" s="682"/>
      <c r="CX49" s="682"/>
      <c r="CY49" s="711"/>
      <c r="CZ49" s="703">
        <v>100</v>
      </c>
      <c r="DA49" s="712"/>
      <c r="DB49" s="712"/>
      <c r="DC49" s="713"/>
      <c r="DD49" s="714">
        <v>46795183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YqgzVjQMqySF0U8O4bZnUQcQT8Y9NLFHYdwgddAqFJua3XkUFDiwZ6QiZQKLz8fvi5dmrIAKVyCce8ekYamtA==" saltValue="qX7zDeGQjShS0v1tZuxC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71853</v>
      </c>
      <c r="R7" s="753"/>
      <c r="S7" s="753"/>
      <c r="T7" s="753"/>
      <c r="U7" s="753"/>
      <c r="V7" s="753">
        <v>71086</v>
      </c>
      <c r="W7" s="753"/>
      <c r="X7" s="753"/>
      <c r="Y7" s="753"/>
      <c r="Z7" s="753"/>
      <c r="AA7" s="753">
        <v>766</v>
      </c>
      <c r="AB7" s="753"/>
      <c r="AC7" s="753"/>
      <c r="AD7" s="753"/>
      <c r="AE7" s="754"/>
      <c r="AF7" s="755">
        <v>185</v>
      </c>
      <c r="AG7" s="756"/>
      <c r="AH7" s="756"/>
      <c r="AI7" s="756"/>
      <c r="AJ7" s="757"/>
      <c r="AK7" s="758">
        <v>0</v>
      </c>
      <c r="AL7" s="759"/>
      <c r="AM7" s="759"/>
      <c r="AN7" s="759"/>
      <c r="AO7" s="759"/>
      <c r="AP7" s="759">
        <v>44472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570</v>
      </c>
      <c r="BT7" s="747"/>
      <c r="BU7" s="747"/>
      <c r="BV7" s="747"/>
      <c r="BW7" s="747"/>
      <c r="BX7" s="747"/>
      <c r="BY7" s="747"/>
      <c r="BZ7" s="747"/>
      <c r="CA7" s="747"/>
      <c r="CB7" s="747"/>
      <c r="CC7" s="747"/>
      <c r="CD7" s="747"/>
      <c r="CE7" s="747"/>
      <c r="CF7" s="747"/>
      <c r="CG7" s="762"/>
      <c r="CH7" s="743">
        <v>7</v>
      </c>
      <c r="CI7" s="744"/>
      <c r="CJ7" s="744"/>
      <c r="CK7" s="744"/>
      <c r="CL7" s="745"/>
      <c r="CM7" s="743">
        <v>1001</v>
      </c>
      <c r="CN7" s="744"/>
      <c r="CO7" s="744"/>
      <c r="CP7" s="744"/>
      <c r="CQ7" s="745"/>
      <c r="CR7" s="743">
        <v>10</v>
      </c>
      <c r="CS7" s="744"/>
      <c r="CT7" s="744"/>
      <c r="CU7" s="744"/>
      <c r="CV7" s="745"/>
      <c r="CW7" s="743" t="s">
        <v>573</v>
      </c>
      <c r="CX7" s="744"/>
      <c r="CY7" s="744"/>
      <c r="CZ7" s="744"/>
      <c r="DA7" s="745"/>
      <c r="DB7" s="743" t="s">
        <v>552</v>
      </c>
      <c r="DC7" s="744"/>
      <c r="DD7" s="744"/>
      <c r="DE7" s="744"/>
      <c r="DF7" s="745"/>
      <c r="DG7" s="743">
        <v>1550</v>
      </c>
      <c r="DH7" s="744"/>
      <c r="DI7" s="744"/>
      <c r="DJ7" s="744"/>
      <c r="DK7" s="745"/>
      <c r="DL7" s="743" t="s">
        <v>574</v>
      </c>
      <c r="DM7" s="744"/>
      <c r="DN7" s="744"/>
      <c r="DO7" s="744"/>
      <c r="DP7" s="745"/>
      <c r="DQ7" s="743">
        <v>2006</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41</v>
      </c>
      <c r="R8" s="784"/>
      <c r="S8" s="784"/>
      <c r="T8" s="784"/>
      <c r="U8" s="784"/>
      <c r="V8" s="784" t="s">
        <v>549</v>
      </c>
      <c r="W8" s="784"/>
      <c r="X8" s="784"/>
      <c r="Y8" s="784"/>
      <c r="Z8" s="784"/>
      <c r="AA8" s="784">
        <v>41</v>
      </c>
      <c r="AB8" s="784"/>
      <c r="AC8" s="784"/>
      <c r="AD8" s="784"/>
      <c r="AE8" s="785"/>
      <c r="AF8" s="786">
        <v>41</v>
      </c>
      <c r="AG8" s="787"/>
      <c r="AH8" s="787"/>
      <c r="AI8" s="787"/>
      <c r="AJ8" s="788"/>
      <c r="AK8" s="769" t="s">
        <v>549</v>
      </c>
      <c r="AL8" s="770"/>
      <c r="AM8" s="770"/>
      <c r="AN8" s="770"/>
      <c r="AO8" s="770"/>
      <c r="AP8" s="770" t="s">
        <v>549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571</v>
      </c>
      <c r="BT8" s="774"/>
      <c r="BU8" s="774"/>
      <c r="BV8" s="774"/>
      <c r="BW8" s="774"/>
      <c r="BX8" s="774"/>
      <c r="BY8" s="774"/>
      <c r="BZ8" s="774"/>
      <c r="CA8" s="774"/>
      <c r="CB8" s="774"/>
      <c r="CC8" s="774"/>
      <c r="CD8" s="774"/>
      <c r="CE8" s="774"/>
      <c r="CF8" s="774"/>
      <c r="CG8" s="775"/>
      <c r="CH8" s="776">
        <v>-4</v>
      </c>
      <c r="CI8" s="777"/>
      <c r="CJ8" s="777"/>
      <c r="CK8" s="777"/>
      <c r="CL8" s="778"/>
      <c r="CM8" s="776">
        <v>66</v>
      </c>
      <c r="CN8" s="777"/>
      <c r="CO8" s="777"/>
      <c r="CP8" s="777"/>
      <c r="CQ8" s="778"/>
      <c r="CR8" s="776">
        <v>50</v>
      </c>
      <c r="CS8" s="777"/>
      <c r="CT8" s="777"/>
      <c r="CU8" s="777"/>
      <c r="CV8" s="778"/>
      <c r="CW8" s="776">
        <v>39</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572</v>
      </c>
      <c r="BT9" s="774"/>
      <c r="BU9" s="774"/>
      <c r="BV9" s="774"/>
      <c r="BW9" s="774"/>
      <c r="BX9" s="774"/>
      <c r="BY9" s="774"/>
      <c r="BZ9" s="774"/>
      <c r="CA9" s="774"/>
      <c r="CB9" s="774"/>
      <c r="CC9" s="774"/>
      <c r="CD9" s="774"/>
      <c r="CE9" s="774"/>
      <c r="CF9" s="774"/>
      <c r="CG9" s="775"/>
      <c r="CH9" s="776">
        <v>0</v>
      </c>
      <c r="CI9" s="777"/>
      <c r="CJ9" s="777"/>
      <c r="CK9" s="777"/>
      <c r="CL9" s="778"/>
      <c r="CM9" s="776">
        <v>159</v>
      </c>
      <c r="CN9" s="777"/>
      <c r="CO9" s="777"/>
      <c r="CP9" s="777"/>
      <c r="CQ9" s="778"/>
      <c r="CR9" s="776">
        <v>150</v>
      </c>
      <c r="CS9" s="777"/>
      <c r="CT9" s="777"/>
      <c r="CU9" s="777"/>
      <c r="CV9" s="778"/>
      <c r="CW9" s="776">
        <v>23</v>
      </c>
      <c r="CX9" s="777"/>
      <c r="CY9" s="777"/>
      <c r="CZ9" s="777"/>
      <c r="DA9" s="778"/>
      <c r="DB9" s="776" t="s">
        <v>552</v>
      </c>
      <c r="DC9" s="777"/>
      <c r="DD9" s="777"/>
      <c r="DE9" s="777"/>
      <c r="DF9" s="778"/>
      <c r="DG9" s="776" t="s">
        <v>552</v>
      </c>
      <c r="DH9" s="777"/>
      <c r="DI9" s="777"/>
      <c r="DJ9" s="777"/>
      <c r="DK9" s="778"/>
      <c r="DL9" s="776" t="s">
        <v>552</v>
      </c>
      <c r="DM9" s="777"/>
      <c r="DN9" s="777"/>
      <c r="DO9" s="777"/>
      <c r="DP9" s="778"/>
      <c r="DQ9" s="776" t="s">
        <v>575</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71894</v>
      </c>
      <c r="R23" s="793"/>
      <c r="S23" s="793"/>
      <c r="T23" s="793"/>
      <c r="U23" s="793"/>
      <c r="V23" s="793">
        <v>71086</v>
      </c>
      <c r="W23" s="793"/>
      <c r="X23" s="793"/>
      <c r="Y23" s="793"/>
      <c r="Z23" s="793"/>
      <c r="AA23" s="793">
        <v>807</v>
      </c>
      <c r="AB23" s="793"/>
      <c r="AC23" s="793"/>
      <c r="AD23" s="793"/>
      <c r="AE23" s="794"/>
      <c r="AF23" s="795">
        <v>226</v>
      </c>
      <c r="AG23" s="793"/>
      <c r="AH23" s="793"/>
      <c r="AI23" s="793"/>
      <c r="AJ23" s="796"/>
      <c r="AK23" s="797"/>
      <c r="AL23" s="798"/>
      <c r="AM23" s="798"/>
      <c r="AN23" s="798"/>
      <c r="AO23" s="798"/>
      <c r="AP23" s="793">
        <v>44472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16949</v>
      </c>
      <c r="R28" s="823"/>
      <c r="S28" s="823"/>
      <c r="T28" s="823"/>
      <c r="U28" s="823"/>
      <c r="V28" s="823">
        <v>16943</v>
      </c>
      <c r="W28" s="823"/>
      <c r="X28" s="823"/>
      <c r="Y28" s="823"/>
      <c r="Z28" s="823"/>
      <c r="AA28" s="823">
        <v>6</v>
      </c>
      <c r="AB28" s="823"/>
      <c r="AC28" s="823"/>
      <c r="AD28" s="823"/>
      <c r="AE28" s="824"/>
      <c r="AF28" s="825">
        <v>6</v>
      </c>
      <c r="AG28" s="823"/>
      <c r="AH28" s="823"/>
      <c r="AI28" s="823"/>
      <c r="AJ28" s="826"/>
      <c r="AK28" s="827">
        <v>1225</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51</v>
      </c>
      <c r="R29" s="784"/>
      <c r="S29" s="784"/>
      <c r="T29" s="784"/>
      <c r="U29" s="784"/>
      <c r="V29" s="784">
        <v>51</v>
      </c>
      <c r="W29" s="784"/>
      <c r="X29" s="784"/>
      <c r="Y29" s="784"/>
      <c r="Z29" s="784"/>
      <c r="AA29" s="784" t="s">
        <v>552</v>
      </c>
      <c r="AB29" s="784"/>
      <c r="AC29" s="784"/>
      <c r="AD29" s="784"/>
      <c r="AE29" s="785"/>
      <c r="AF29" s="786" t="s">
        <v>122</v>
      </c>
      <c r="AG29" s="787"/>
      <c r="AH29" s="787"/>
      <c r="AI29" s="787"/>
      <c r="AJ29" s="788"/>
      <c r="AK29" s="834" t="s">
        <v>553</v>
      </c>
      <c r="AL29" s="830"/>
      <c r="AM29" s="830"/>
      <c r="AN29" s="830"/>
      <c r="AO29" s="830"/>
      <c r="AP29" s="830" t="s">
        <v>549</v>
      </c>
      <c r="AQ29" s="830"/>
      <c r="AR29" s="830"/>
      <c r="AS29" s="830"/>
      <c r="AT29" s="830"/>
      <c r="AU29" s="830" t="s">
        <v>549</v>
      </c>
      <c r="AV29" s="830"/>
      <c r="AW29" s="830"/>
      <c r="AX29" s="830"/>
      <c r="AY29" s="830"/>
      <c r="AZ29" s="831" t="s">
        <v>550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4691</v>
      </c>
      <c r="R30" s="784"/>
      <c r="S30" s="784"/>
      <c r="T30" s="784"/>
      <c r="U30" s="784"/>
      <c r="V30" s="784">
        <v>4666</v>
      </c>
      <c r="W30" s="784"/>
      <c r="X30" s="784"/>
      <c r="Y30" s="784"/>
      <c r="Z30" s="784"/>
      <c r="AA30" s="784">
        <v>25</v>
      </c>
      <c r="AB30" s="784"/>
      <c r="AC30" s="784"/>
      <c r="AD30" s="784"/>
      <c r="AE30" s="785"/>
      <c r="AF30" s="786">
        <v>25</v>
      </c>
      <c r="AG30" s="787"/>
      <c r="AH30" s="787"/>
      <c r="AI30" s="787"/>
      <c r="AJ30" s="788"/>
      <c r="AK30" s="834">
        <v>2317</v>
      </c>
      <c r="AL30" s="830"/>
      <c r="AM30" s="830"/>
      <c r="AN30" s="830"/>
      <c r="AO30" s="830"/>
      <c r="AP30" s="830" t="s">
        <v>549</v>
      </c>
      <c r="AQ30" s="830"/>
      <c r="AR30" s="830"/>
      <c r="AS30" s="830"/>
      <c r="AT30" s="830"/>
      <c r="AU30" s="830" t="s">
        <v>551</v>
      </c>
      <c r="AV30" s="830"/>
      <c r="AW30" s="830"/>
      <c r="AX30" s="830"/>
      <c r="AY30" s="830"/>
      <c r="AZ30" s="831" t="s">
        <v>549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4294</v>
      </c>
      <c r="R31" s="784"/>
      <c r="S31" s="784"/>
      <c r="T31" s="784"/>
      <c r="U31" s="784"/>
      <c r="V31" s="784">
        <v>3727</v>
      </c>
      <c r="W31" s="784"/>
      <c r="X31" s="784"/>
      <c r="Y31" s="784"/>
      <c r="Z31" s="784"/>
      <c r="AA31" s="784">
        <v>567</v>
      </c>
      <c r="AB31" s="784"/>
      <c r="AC31" s="784"/>
      <c r="AD31" s="784"/>
      <c r="AE31" s="785"/>
      <c r="AF31" s="786">
        <v>4004</v>
      </c>
      <c r="AG31" s="787"/>
      <c r="AH31" s="787"/>
      <c r="AI31" s="787"/>
      <c r="AJ31" s="788"/>
      <c r="AK31" s="834">
        <v>28</v>
      </c>
      <c r="AL31" s="830"/>
      <c r="AM31" s="830"/>
      <c r="AN31" s="830"/>
      <c r="AO31" s="830"/>
      <c r="AP31" s="830">
        <v>12430</v>
      </c>
      <c r="AQ31" s="830"/>
      <c r="AR31" s="830"/>
      <c r="AS31" s="830"/>
      <c r="AT31" s="830"/>
      <c r="AU31" s="830">
        <v>174</v>
      </c>
      <c r="AV31" s="830"/>
      <c r="AW31" s="830"/>
      <c r="AX31" s="830"/>
      <c r="AY31" s="830"/>
      <c r="AZ31" s="831" t="s">
        <v>554</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4686</v>
      </c>
      <c r="R32" s="784"/>
      <c r="S32" s="784"/>
      <c r="T32" s="784"/>
      <c r="U32" s="784"/>
      <c r="V32" s="784">
        <v>4504</v>
      </c>
      <c r="W32" s="784"/>
      <c r="X32" s="784"/>
      <c r="Y32" s="784"/>
      <c r="Z32" s="784"/>
      <c r="AA32" s="784">
        <v>182</v>
      </c>
      <c r="AB32" s="784"/>
      <c r="AC32" s="784"/>
      <c r="AD32" s="784"/>
      <c r="AE32" s="785"/>
      <c r="AF32" s="786">
        <v>896</v>
      </c>
      <c r="AG32" s="787"/>
      <c r="AH32" s="787"/>
      <c r="AI32" s="787"/>
      <c r="AJ32" s="788"/>
      <c r="AK32" s="834">
        <v>2192</v>
      </c>
      <c r="AL32" s="830"/>
      <c r="AM32" s="830"/>
      <c r="AN32" s="830"/>
      <c r="AO32" s="830"/>
      <c r="AP32" s="830">
        <v>39879</v>
      </c>
      <c r="AQ32" s="830"/>
      <c r="AR32" s="830"/>
      <c r="AS32" s="830"/>
      <c r="AT32" s="830"/>
      <c r="AU32" s="830">
        <v>20777</v>
      </c>
      <c r="AV32" s="830"/>
      <c r="AW32" s="830"/>
      <c r="AX32" s="830"/>
      <c r="AY32" s="830"/>
      <c r="AZ32" s="831" t="s">
        <v>555</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866</v>
      </c>
      <c r="R33" s="784"/>
      <c r="S33" s="784"/>
      <c r="T33" s="784"/>
      <c r="U33" s="784"/>
      <c r="V33" s="784">
        <v>837</v>
      </c>
      <c r="W33" s="784"/>
      <c r="X33" s="784"/>
      <c r="Y33" s="784"/>
      <c r="Z33" s="784"/>
      <c r="AA33" s="784">
        <v>29</v>
      </c>
      <c r="AB33" s="784"/>
      <c r="AC33" s="784"/>
      <c r="AD33" s="784"/>
      <c r="AE33" s="785"/>
      <c r="AF33" s="786">
        <v>99</v>
      </c>
      <c r="AG33" s="787"/>
      <c r="AH33" s="787"/>
      <c r="AI33" s="787"/>
      <c r="AJ33" s="788"/>
      <c r="AK33" s="834">
        <v>556</v>
      </c>
      <c r="AL33" s="830"/>
      <c r="AM33" s="830"/>
      <c r="AN33" s="830"/>
      <c r="AO33" s="830"/>
      <c r="AP33" s="830">
        <v>2897</v>
      </c>
      <c r="AQ33" s="830"/>
      <c r="AR33" s="830"/>
      <c r="AS33" s="830"/>
      <c r="AT33" s="830"/>
      <c r="AU33" s="830">
        <v>1984</v>
      </c>
      <c r="AV33" s="830"/>
      <c r="AW33" s="830"/>
      <c r="AX33" s="830"/>
      <c r="AY33" s="830"/>
      <c r="AZ33" s="831" t="s">
        <v>556</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5030</v>
      </c>
      <c r="AG63" s="844"/>
      <c r="AH63" s="844"/>
      <c r="AI63" s="844"/>
      <c r="AJ63" s="845"/>
      <c r="AK63" s="846"/>
      <c r="AL63" s="841"/>
      <c r="AM63" s="841"/>
      <c r="AN63" s="841"/>
      <c r="AO63" s="841"/>
      <c r="AP63" s="844">
        <v>55206</v>
      </c>
      <c r="AQ63" s="844"/>
      <c r="AR63" s="844"/>
      <c r="AS63" s="844"/>
      <c r="AT63" s="844"/>
      <c r="AU63" s="844">
        <v>22935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557</v>
      </c>
      <c r="C68" s="870"/>
      <c r="D68" s="870"/>
      <c r="E68" s="870"/>
      <c r="F68" s="870"/>
      <c r="G68" s="870"/>
      <c r="H68" s="870"/>
      <c r="I68" s="870"/>
      <c r="J68" s="870"/>
      <c r="K68" s="870"/>
      <c r="L68" s="870"/>
      <c r="M68" s="870"/>
      <c r="N68" s="870"/>
      <c r="O68" s="870"/>
      <c r="P68" s="871"/>
      <c r="Q68" s="872">
        <v>313</v>
      </c>
      <c r="R68" s="866"/>
      <c r="S68" s="866"/>
      <c r="T68" s="866"/>
      <c r="U68" s="866"/>
      <c r="V68" s="866">
        <v>294</v>
      </c>
      <c r="W68" s="866"/>
      <c r="X68" s="866"/>
      <c r="Y68" s="866"/>
      <c r="Z68" s="866"/>
      <c r="AA68" s="866">
        <v>19</v>
      </c>
      <c r="AB68" s="866"/>
      <c r="AC68" s="866"/>
      <c r="AD68" s="866"/>
      <c r="AE68" s="866"/>
      <c r="AF68" s="866">
        <v>19</v>
      </c>
      <c r="AG68" s="866"/>
      <c r="AH68" s="866"/>
      <c r="AI68" s="866"/>
      <c r="AJ68" s="866"/>
      <c r="AK68" s="866">
        <v>83</v>
      </c>
      <c r="AL68" s="866"/>
      <c r="AM68" s="866"/>
      <c r="AN68" s="866"/>
      <c r="AO68" s="866"/>
      <c r="AP68" s="866" t="s">
        <v>579</v>
      </c>
      <c r="AQ68" s="866"/>
      <c r="AR68" s="866"/>
      <c r="AS68" s="866"/>
      <c r="AT68" s="866"/>
      <c r="AU68" s="866" t="s">
        <v>577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558</v>
      </c>
      <c r="C69" s="874"/>
      <c r="D69" s="874"/>
      <c r="E69" s="874"/>
      <c r="F69" s="874"/>
      <c r="G69" s="874"/>
      <c r="H69" s="874"/>
      <c r="I69" s="874"/>
      <c r="J69" s="874"/>
      <c r="K69" s="874"/>
      <c r="L69" s="874"/>
      <c r="M69" s="874"/>
      <c r="N69" s="874"/>
      <c r="O69" s="874"/>
      <c r="P69" s="875"/>
      <c r="Q69" s="876">
        <v>62</v>
      </c>
      <c r="R69" s="830"/>
      <c r="S69" s="830"/>
      <c r="T69" s="830"/>
      <c r="U69" s="830"/>
      <c r="V69" s="830">
        <v>61</v>
      </c>
      <c r="W69" s="830"/>
      <c r="X69" s="830"/>
      <c r="Y69" s="830"/>
      <c r="Z69" s="830"/>
      <c r="AA69" s="830">
        <v>1</v>
      </c>
      <c r="AB69" s="830"/>
      <c r="AC69" s="830"/>
      <c r="AD69" s="830"/>
      <c r="AE69" s="830"/>
      <c r="AF69" s="830">
        <v>1</v>
      </c>
      <c r="AG69" s="830"/>
      <c r="AH69" s="830"/>
      <c r="AI69" s="830"/>
      <c r="AJ69" s="830"/>
      <c r="AK69" s="830" t="s">
        <v>579</v>
      </c>
      <c r="AL69" s="830"/>
      <c r="AM69" s="830"/>
      <c r="AN69" s="830"/>
      <c r="AO69" s="830"/>
      <c r="AP69" s="830" t="s">
        <v>581</v>
      </c>
      <c r="AQ69" s="830"/>
      <c r="AR69" s="830"/>
      <c r="AS69" s="830"/>
      <c r="AT69" s="830"/>
      <c r="AU69" s="830" t="s">
        <v>578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559</v>
      </c>
      <c r="C70" s="874"/>
      <c r="D70" s="874"/>
      <c r="E70" s="874"/>
      <c r="F70" s="874"/>
      <c r="G70" s="874"/>
      <c r="H70" s="874"/>
      <c r="I70" s="874"/>
      <c r="J70" s="874"/>
      <c r="K70" s="874"/>
      <c r="L70" s="874"/>
      <c r="M70" s="874"/>
      <c r="N70" s="874"/>
      <c r="O70" s="874"/>
      <c r="P70" s="875"/>
      <c r="Q70" s="876">
        <v>155</v>
      </c>
      <c r="R70" s="830"/>
      <c r="S70" s="830"/>
      <c r="T70" s="830"/>
      <c r="U70" s="830"/>
      <c r="V70" s="830">
        <v>153</v>
      </c>
      <c r="W70" s="830"/>
      <c r="X70" s="830"/>
      <c r="Y70" s="830"/>
      <c r="Z70" s="830"/>
      <c r="AA70" s="830">
        <v>3</v>
      </c>
      <c r="AB70" s="830"/>
      <c r="AC70" s="830"/>
      <c r="AD70" s="830"/>
      <c r="AE70" s="830"/>
      <c r="AF70" s="830">
        <v>3</v>
      </c>
      <c r="AG70" s="830"/>
      <c r="AH70" s="830"/>
      <c r="AI70" s="830"/>
      <c r="AJ70" s="830"/>
      <c r="AK70" s="830" t="s">
        <v>579</v>
      </c>
      <c r="AL70" s="830"/>
      <c r="AM70" s="830"/>
      <c r="AN70" s="830"/>
      <c r="AO70" s="830"/>
      <c r="AP70" s="830" t="s">
        <v>582</v>
      </c>
      <c r="AQ70" s="830"/>
      <c r="AR70" s="830"/>
      <c r="AS70" s="830"/>
      <c r="AT70" s="830"/>
      <c r="AU70" s="830" t="s">
        <v>579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560</v>
      </c>
      <c r="C71" s="874"/>
      <c r="D71" s="874"/>
      <c r="E71" s="874"/>
      <c r="F71" s="874"/>
      <c r="G71" s="874"/>
      <c r="H71" s="874"/>
      <c r="I71" s="874"/>
      <c r="J71" s="874"/>
      <c r="K71" s="874"/>
      <c r="L71" s="874"/>
      <c r="M71" s="874"/>
      <c r="N71" s="874"/>
      <c r="O71" s="874"/>
      <c r="P71" s="875"/>
      <c r="Q71" s="876">
        <v>16</v>
      </c>
      <c r="R71" s="830"/>
      <c r="S71" s="830"/>
      <c r="T71" s="830"/>
      <c r="U71" s="830"/>
      <c r="V71" s="830">
        <v>14</v>
      </c>
      <c r="W71" s="830"/>
      <c r="X71" s="830"/>
      <c r="Y71" s="830"/>
      <c r="Z71" s="830"/>
      <c r="AA71" s="830">
        <v>2</v>
      </c>
      <c r="AB71" s="830"/>
      <c r="AC71" s="830"/>
      <c r="AD71" s="830"/>
      <c r="AE71" s="830"/>
      <c r="AF71" s="830">
        <v>2</v>
      </c>
      <c r="AG71" s="830"/>
      <c r="AH71" s="830"/>
      <c r="AI71" s="830"/>
      <c r="AJ71" s="830"/>
      <c r="AK71" s="830" t="s">
        <v>577</v>
      </c>
      <c r="AL71" s="830"/>
      <c r="AM71" s="830"/>
      <c r="AN71" s="830"/>
      <c r="AO71" s="830"/>
      <c r="AP71" s="830" t="s">
        <v>579</v>
      </c>
      <c r="AQ71" s="830"/>
      <c r="AR71" s="830"/>
      <c r="AS71" s="830"/>
      <c r="AT71" s="830"/>
      <c r="AU71" s="830" t="s">
        <v>579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561</v>
      </c>
      <c r="C72" s="874"/>
      <c r="D72" s="874"/>
      <c r="E72" s="874"/>
      <c r="F72" s="874"/>
      <c r="G72" s="874"/>
      <c r="H72" s="874"/>
      <c r="I72" s="874"/>
      <c r="J72" s="874"/>
      <c r="K72" s="874"/>
      <c r="L72" s="874"/>
      <c r="M72" s="874"/>
      <c r="N72" s="874"/>
      <c r="O72" s="874"/>
      <c r="P72" s="875"/>
      <c r="Q72" s="876">
        <v>5869</v>
      </c>
      <c r="R72" s="830"/>
      <c r="S72" s="830"/>
      <c r="T72" s="830"/>
      <c r="U72" s="830"/>
      <c r="V72" s="830">
        <v>4818</v>
      </c>
      <c r="W72" s="830"/>
      <c r="X72" s="830"/>
      <c r="Y72" s="830"/>
      <c r="Z72" s="830"/>
      <c r="AA72" s="830">
        <v>1051</v>
      </c>
      <c r="AB72" s="830"/>
      <c r="AC72" s="830"/>
      <c r="AD72" s="830"/>
      <c r="AE72" s="830"/>
      <c r="AF72" s="830">
        <v>1051</v>
      </c>
      <c r="AG72" s="830"/>
      <c r="AH72" s="830"/>
      <c r="AI72" s="830"/>
      <c r="AJ72" s="830"/>
      <c r="AK72" s="830">
        <v>18</v>
      </c>
      <c r="AL72" s="830"/>
      <c r="AM72" s="830"/>
      <c r="AN72" s="830"/>
      <c r="AO72" s="830"/>
      <c r="AP72" s="830" t="s">
        <v>579</v>
      </c>
      <c r="AQ72" s="830"/>
      <c r="AR72" s="830"/>
      <c r="AS72" s="830"/>
      <c r="AT72" s="830"/>
      <c r="AU72" s="830" t="s">
        <v>579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562</v>
      </c>
      <c r="C73" s="874"/>
      <c r="D73" s="874"/>
      <c r="E73" s="874"/>
      <c r="F73" s="874"/>
      <c r="G73" s="874"/>
      <c r="H73" s="874"/>
      <c r="I73" s="874"/>
      <c r="J73" s="874"/>
      <c r="K73" s="874"/>
      <c r="L73" s="874"/>
      <c r="M73" s="874"/>
      <c r="N73" s="874"/>
      <c r="O73" s="874"/>
      <c r="P73" s="875"/>
      <c r="Q73" s="876">
        <v>280</v>
      </c>
      <c r="R73" s="830"/>
      <c r="S73" s="830"/>
      <c r="T73" s="830"/>
      <c r="U73" s="830"/>
      <c r="V73" s="830">
        <v>269</v>
      </c>
      <c r="W73" s="830"/>
      <c r="X73" s="830"/>
      <c r="Y73" s="830"/>
      <c r="Z73" s="830"/>
      <c r="AA73" s="830">
        <v>11</v>
      </c>
      <c r="AB73" s="830"/>
      <c r="AC73" s="830"/>
      <c r="AD73" s="830"/>
      <c r="AE73" s="830"/>
      <c r="AF73" s="830">
        <v>11</v>
      </c>
      <c r="AG73" s="830"/>
      <c r="AH73" s="830"/>
      <c r="AI73" s="830"/>
      <c r="AJ73" s="830"/>
      <c r="AK73" s="830" t="s">
        <v>577</v>
      </c>
      <c r="AL73" s="830"/>
      <c r="AM73" s="830"/>
      <c r="AN73" s="830"/>
      <c r="AO73" s="830"/>
      <c r="AP73" s="830">
        <v>101</v>
      </c>
      <c r="AQ73" s="830"/>
      <c r="AR73" s="830"/>
      <c r="AS73" s="830"/>
      <c r="AT73" s="830"/>
      <c r="AU73" s="830">
        <v>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563</v>
      </c>
      <c r="C74" s="874"/>
      <c r="D74" s="874"/>
      <c r="E74" s="874"/>
      <c r="F74" s="874"/>
      <c r="G74" s="874"/>
      <c r="H74" s="874"/>
      <c r="I74" s="874"/>
      <c r="J74" s="874"/>
      <c r="K74" s="874"/>
      <c r="L74" s="874"/>
      <c r="M74" s="874"/>
      <c r="N74" s="874"/>
      <c r="O74" s="874"/>
      <c r="P74" s="875"/>
      <c r="Q74" s="876">
        <v>5</v>
      </c>
      <c r="R74" s="830"/>
      <c r="S74" s="830"/>
      <c r="T74" s="830"/>
      <c r="U74" s="830"/>
      <c r="V74" s="830">
        <v>3</v>
      </c>
      <c r="W74" s="830"/>
      <c r="X74" s="830"/>
      <c r="Y74" s="830"/>
      <c r="Z74" s="830"/>
      <c r="AA74" s="830">
        <v>2</v>
      </c>
      <c r="AB74" s="830"/>
      <c r="AC74" s="830"/>
      <c r="AD74" s="830"/>
      <c r="AE74" s="830"/>
      <c r="AF74" s="830">
        <v>2</v>
      </c>
      <c r="AG74" s="830"/>
      <c r="AH74" s="830"/>
      <c r="AI74" s="830"/>
      <c r="AJ74" s="830"/>
      <c r="AK74" s="830">
        <v>0</v>
      </c>
      <c r="AL74" s="830"/>
      <c r="AM74" s="830"/>
      <c r="AN74" s="830"/>
      <c r="AO74" s="830"/>
      <c r="AP74" s="830" t="s">
        <v>579</v>
      </c>
      <c r="AQ74" s="830"/>
      <c r="AR74" s="830"/>
      <c r="AS74" s="830"/>
      <c r="AT74" s="830"/>
      <c r="AU74" s="830" t="s">
        <v>579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564</v>
      </c>
      <c r="C75" s="874"/>
      <c r="D75" s="874"/>
      <c r="E75" s="874"/>
      <c r="F75" s="874"/>
      <c r="G75" s="874"/>
      <c r="H75" s="874"/>
      <c r="I75" s="874"/>
      <c r="J75" s="874"/>
      <c r="K75" s="874"/>
      <c r="L75" s="874"/>
      <c r="M75" s="874"/>
      <c r="N75" s="874"/>
      <c r="O75" s="874"/>
      <c r="P75" s="875"/>
      <c r="Q75" s="877">
        <v>395</v>
      </c>
      <c r="R75" s="878"/>
      <c r="S75" s="878"/>
      <c r="T75" s="878"/>
      <c r="U75" s="834"/>
      <c r="V75" s="879">
        <v>395</v>
      </c>
      <c r="W75" s="878"/>
      <c r="X75" s="878"/>
      <c r="Y75" s="878"/>
      <c r="Z75" s="834"/>
      <c r="AA75" s="879" t="s">
        <v>576</v>
      </c>
      <c r="AB75" s="878"/>
      <c r="AC75" s="878"/>
      <c r="AD75" s="878"/>
      <c r="AE75" s="834"/>
      <c r="AF75" s="879" t="s">
        <v>552</v>
      </c>
      <c r="AG75" s="878"/>
      <c r="AH75" s="878"/>
      <c r="AI75" s="878"/>
      <c r="AJ75" s="834"/>
      <c r="AK75" s="879">
        <v>50</v>
      </c>
      <c r="AL75" s="878"/>
      <c r="AM75" s="878"/>
      <c r="AN75" s="878"/>
      <c r="AO75" s="834"/>
      <c r="AP75" s="879" t="s">
        <v>580</v>
      </c>
      <c r="AQ75" s="878"/>
      <c r="AR75" s="878"/>
      <c r="AS75" s="878"/>
      <c r="AT75" s="834"/>
      <c r="AU75" s="879" t="s">
        <v>579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565</v>
      </c>
      <c r="C76" s="874"/>
      <c r="D76" s="874"/>
      <c r="E76" s="874"/>
      <c r="F76" s="874"/>
      <c r="G76" s="874"/>
      <c r="H76" s="874"/>
      <c r="I76" s="874"/>
      <c r="J76" s="874"/>
      <c r="K76" s="874"/>
      <c r="L76" s="874"/>
      <c r="M76" s="874"/>
      <c r="N76" s="874"/>
      <c r="O76" s="874"/>
      <c r="P76" s="875"/>
      <c r="Q76" s="877">
        <v>19844</v>
      </c>
      <c r="R76" s="878"/>
      <c r="S76" s="878"/>
      <c r="T76" s="878"/>
      <c r="U76" s="834"/>
      <c r="V76" s="879">
        <v>19654</v>
      </c>
      <c r="W76" s="878"/>
      <c r="X76" s="878"/>
      <c r="Y76" s="878"/>
      <c r="Z76" s="834"/>
      <c r="AA76" s="879">
        <v>190</v>
      </c>
      <c r="AB76" s="878"/>
      <c r="AC76" s="878"/>
      <c r="AD76" s="878"/>
      <c r="AE76" s="834"/>
      <c r="AF76" s="879">
        <v>190</v>
      </c>
      <c r="AG76" s="878"/>
      <c r="AH76" s="878"/>
      <c r="AI76" s="878"/>
      <c r="AJ76" s="834"/>
      <c r="AK76" s="879">
        <v>306</v>
      </c>
      <c r="AL76" s="878"/>
      <c r="AM76" s="878"/>
      <c r="AN76" s="878"/>
      <c r="AO76" s="834"/>
      <c r="AP76" s="879" t="s">
        <v>579</v>
      </c>
      <c r="AQ76" s="878"/>
      <c r="AR76" s="878"/>
      <c r="AS76" s="878"/>
      <c r="AT76" s="834"/>
      <c r="AU76" s="879" t="s">
        <v>579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566</v>
      </c>
      <c r="C77" s="874"/>
      <c r="D77" s="874"/>
      <c r="E77" s="874"/>
      <c r="F77" s="874"/>
      <c r="G77" s="874"/>
      <c r="H77" s="874"/>
      <c r="I77" s="874"/>
      <c r="J77" s="874"/>
      <c r="K77" s="874"/>
      <c r="L77" s="874"/>
      <c r="M77" s="874"/>
      <c r="N77" s="874"/>
      <c r="O77" s="874"/>
      <c r="P77" s="875"/>
      <c r="Q77" s="877">
        <v>249</v>
      </c>
      <c r="R77" s="878"/>
      <c r="S77" s="878"/>
      <c r="T77" s="878"/>
      <c r="U77" s="834"/>
      <c r="V77" s="879">
        <v>153</v>
      </c>
      <c r="W77" s="878"/>
      <c r="X77" s="878"/>
      <c r="Y77" s="878"/>
      <c r="Z77" s="834"/>
      <c r="AA77" s="879">
        <v>96</v>
      </c>
      <c r="AB77" s="878"/>
      <c r="AC77" s="878"/>
      <c r="AD77" s="878"/>
      <c r="AE77" s="834"/>
      <c r="AF77" s="879">
        <v>96</v>
      </c>
      <c r="AG77" s="878"/>
      <c r="AH77" s="878"/>
      <c r="AI77" s="878"/>
      <c r="AJ77" s="834"/>
      <c r="AK77" s="879" t="s">
        <v>579</v>
      </c>
      <c r="AL77" s="878"/>
      <c r="AM77" s="878"/>
      <c r="AN77" s="878"/>
      <c r="AO77" s="834"/>
      <c r="AP77" s="879" t="s">
        <v>579</v>
      </c>
      <c r="AQ77" s="878"/>
      <c r="AR77" s="878"/>
      <c r="AS77" s="878"/>
      <c r="AT77" s="834"/>
      <c r="AU77" s="879" t="s">
        <v>579</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567</v>
      </c>
      <c r="C78" s="874"/>
      <c r="D78" s="874"/>
      <c r="E78" s="874"/>
      <c r="F78" s="874"/>
      <c r="G78" s="874"/>
      <c r="H78" s="874"/>
      <c r="I78" s="874"/>
      <c r="J78" s="874"/>
      <c r="K78" s="874"/>
      <c r="L78" s="874"/>
      <c r="M78" s="874"/>
      <c r="N78" s="874"/>
      <c r="O78" s="874"/>
      <c r="P78" s="875"/>
      <c r="Q78" s="876">
        <v>38</v>
      </c>
      <c r="R78" s="830"/>
      <c r="S78" s="830"/>
      <c r="T78" s="830"/>
      <c r="U78" s="830"/>
      <c r="V78" s="830">
        <v>23</v>
      </c>
      <c r="W78" s="830"/>
      <c r="X78" s="830"/>
      <c r="Y78" s="830"/>
      <c r="Z78" s="830"/>
      <c r="AA78" s="830">
        <v>15</v>
      </c>
      <c r="AB78" s="830"/>
      <c r="AC78" s="830"/>
      <c r="AD78" s="830"/>
      <c r="AE78" s="830"/>
      <c r="AF78" s="830">
        <v>15</v>
      </c>
      <c r="AG78" s="830"/>
      <c r="AH78" s="830"/>
      <c r="AI78" s="830"/>
      <c r="AJ78" s="830"/>
      <c r="AK78" s="830" t="s">
        <v>583</v>
      </c>
      <c r="AL78" s="830"/>
      <c r="AM78" s="830"/>
      <c r="AN78" s="830"/>
      <c r="AO78" s="830"/>
      <c r="AP78" s="830" t="s">
        <v>579</v>
      </c>
      <c r="AQ78" s="830"/>
      <c r="AR78" s="830"/>
      <c r="AS78" s="830"/>
      <c r="AT78" s="830"/>
      <c r="AU78" s="830" t="s">
        <v>579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568</v>
      </c>
      <c r="C79" s="874"/>
      <c r="D79" s="874"/>
      <c r="E79" s="874"/>
      <c r="F79" s="874"/>
      <c r="G79" s="874"/>
      <c r="H79" s="874"/>
      <c r="I79" s="874"/>
      <c r="J79" s="874"/>
      <c r="K79" s="874"/>
      <c r="L79" s="874"/>
      <c r="M79" s="874"/>
      <c r="N79" s="874"/>
      <c r="O79" s="874"/>
      <c r="P79" s="875"/>
      <c r="Q79" s="876">
        <v>237</v>
      </c>
      <c r="R79" s="830"/>
      <c r="S79" s="830"/>
      <c r="T79" s="830"/>
      <c r="U79" s="830"/>
      <c r="V79" s="830">
        <v>234</v>
      </c>
      <c r="W79" s="830"/>
      <c r="X79" s="830"/>
      <c r="Y79" s="830"/>
      <c r="Z79" s="830"/>
      <c r="AA79" s="830">
        <v>4</v>
      </c>
      <c r="AB79" s="830"/>
      <c r="AC79" s="830"/>
      <c r="AD79" s="830"/>
      <c r="AE79" s="830"/>
      <c r="AF79" s="830">
        <v>4</v>
      </c>
      <c r="AG79" s="830"/>
      <c r="AH79" s="830"/>
      <c r="AI79" s="830"/>
      <c r="AJ79" s="830"/>
      <c r="AK79" s="830">
        <v>12</v>
      </c>
      <c r="AL79" s="830"/>
      <c r="AM79" s="830"/>
      <c r="AN79" s="830"/>
      <c r="AO79" s="830"/>
      <c r="AP79" s="830" t="s">
        <v>579</v>
      </c>
      <c r="AQ79" s="830"/>
      <c r="AR79" s="830"/>
      <c r="AS79" s="830"/>
      <c r="AT79" s="830"/>
      <c r="AU79" s="830" t="s">
        <v>579</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569</v>
      </c>
      <c r="C80" s="874"/>
      <c r="D80" s="874"/>
      <c r="E80" s="874"/>
      <c r="F80" s="874"/>
      <c r="G80" s="874"/>
      <c r="H80" s="874"/>
      <c r="I80" s="874"/>
      <c r="J80" s="874"/>
      <c r="K80" s="874"/>
      <c r="L80" s="874"/>
      <c r="M80" s="874"/>
      <c r="N80" s="874"/>
      <c r="O80" s="874"/>
      <c r="P80" s="875"/>
      <c r="Q80" s="876">
        <v>254366</v>
      </c>
      <c r="R80" s="830"/>
      <c r="S80" s="830"/>
      <c r="T80" s="830"/>
      <c r="U80" s="830"/>
      <c r="V80" s="830">
        <v>246438</v>
      </c>
      <c r="W80" s="830"/>
      <c r="X80" s="830"/>
      <c r="Y80" s="830"/>
      <c r="Z80" s="830"/>
      <c r="AA80" s="830">
        <v>7929</v>
      </c>
      <c r="AB80" s="830"/>
      <c r="AC80" s="830"/>
      <c r="AD80" s="830"/>
      <c r="AE80" s="830"/>
      <c r="AF80" s="830">
        <v>7525</v>
      </c>
      <c r="AG80" s="830"/>
      <c r="AH80" s="830"/>
      <c r="AI80" s="830"/>
      <c r="AJ80" s="830"/>
      <c r="AK80" s="830" t="s">
        <v>579</v>
      </c>
      <c r="AL80" s="830"/>
      <c r="AM80" s="830"/>
      <c r="AN80" s="830"/>
      <c r="AO80" s="830"/>
      <c r="AP80" s="830" t="s">
        <v>579</v>
      </c>
      <c r="AQ80" s="830"/>
      <c r="AR80" s="830"/>
      <c r="AS80" s="830"/>
      <c r="AT80" s="830"/>
      <c r="AU80" s="830" t="s">
        <v>580</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8919</v>
      </c>
      <c r="AG88" s="844"/>
      <c r="AH88" s="844"/>
      <c r="AI88" s="844"/>
      <c r="AJ88" s="844"/>
      <c r="AK88" s="841"/>
      <c r="AL88" s="841"/>
      <c r="AM88" s="841"/>
      <c r="AN88" s="841"/>
      <c r="AO88" s="841"/>
      <c r="AP88" s="844">
        <v>101</v>
      </c>
      <c r="AQ88" s="844"/>
      <c r="AR88" s="844"/>
      <c r="AS88" s="844"/>
      <c r="AT88" s="844"/>
      <c r="AU88" s="844">
        <v>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210</v>
      </c>
      <c r="CS102" s="852"/>
      <c r="CT102" s="852"/>
      <c r="CU102" s="852"/>
      <c r="CV102" s="891"/>
      <c r="CW102" s="890">
        <v>62</v>
      </c>
      <c r="CX102" s="852"/>
      <c r="CY102" s="852"/>
      <c r="CZ102" s="852"/>
      <c r="DA102" s="891"/>
      <c r="DB102" s="890" t="s">
        <v>552</v>
      </c>
      <c r="DC102" s="852"/>
      <c r="DD102" s="852"/>
      <c r="DE102" s="852"/>
      <c r="DF102" s="891"/>
      <c r="DG102" s="890">
        <v>1800</v>
      </c>
      <c r="DH102" s="852"/>
      <c r="DI102" s="852"/>
      <c r="DJ102" s="852"/>
      <c r="DK102" s="891"/>
      <c r="DL102" s="890" t="s">
        <v>552</v>
      </c>
      <c r="DM102" s="852"/>
      <c r="DN102" s="852"/>
      <c r="DO102" s="852"/>
      <c r="DP102" s="891"/>
      <c r="DQ102" s="890">
        <v>2006</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4149820</v>
      </c>
      <c r="AB110" s="900"/>
      <c r="AC110" s="900"/>
      <c r="AD110" s="900"/>
      <c r="AE110" s="901"/>
      <c r="AF110" s="902">
        <v>4389341</v>
      </c>
      <c r="AG110" s="900"/>
      <c r="AH110" s="900"/>
      <c r="AI110" s="900"/>
      <c r="AJ110" s="901"/>
      <c r="AK110" s="902">
        <v>4370896</v>
      </c>
      <c r="AL110" s="900"/>
      <c r="AM110" s="900"/>
      <c r="AN110" s="900"/>
      <c r="AO110" s="901"/>
      <c r="AP110" s="903">
        <v>12.3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46791002</v>
      </c>
      <c r="BR110" s="931"/>
      <c r="BS110" s="931"/>
      <c r="BT110" s="931"/>
      <c r="BU110" s="931"/>
      <c r="BV110" s="931">
        <v>46780156</v>
      </c>
      <c r="BW110" s="931"/>
      <c r="BX110" s="931"/>
      <c r="BY110" s="931"/>
      <c r="BZ110" s="931"/>
      <c r="CA110" s="931">
        <v>44472365</v>
      </c>
      <c r="CB110" s="931"/>
      <c r="CC110" s="931"/>
      <c r="CD110" s="931"/>
      <c r="CE110" s="931"/>
      <c r="CF110" s="944">
        <v>124.7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1335452</v>
      </c>
      <c r="DH110" s="931"/>
      <c r="DI110" s="931"/>
      <c r="DJ110" s="931"/>
      <c r="DK110" s="931"/>
      <c r="DL110" s="931">
        <v>1040150</v>
      </c>
      <c r="DM110" s="931"/>
      <c r="DN110" s="931"/>
      <c r="DO110" s="931"/>
      <c r="DP110" s="931"/>
      <c r="DQ110" s="931">
        <v>744533</v>
      </c>
      <c r="DR110" s="931"/>
      <c r="DS110" s="931"/>
      <c r="DT110" s="931"/>
      <c r="DU110" s="931"/>
      <c r="DV110" s="932">
        <v>2.1</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2219407</v>
      </c>
      <c r="BR111" s="926"/>
      <c r="BS111" s="926"/>
      <c r="BT111" s="926"/>
      <c r="BU111" s="926"/>
      <c r="BV111" s="926">
        <v>1770247</v>
      </c>
      <c r="BW111" s="926"/>
      <c r="BX111" s="926"/>
      <c r="BY111" s="926"/>
      <c r="BZ111" s="926"/>
      <c r="CA111" s="926">
        <v>1328956</v>
      </c>
      <c r="CB111" s="926"/>
      <c r="CC111" s="926"/>
      <c r="CD111" s="926"/>
      <c r="CE111" s="926"/>
      <c r="CF111" s="920">
        <v>3.7</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65858</v>
      </c>
      <c r="DH111" s="926"/>
      <c r="DI111" s="926"/>
      <c r="DJ111" s="926"/>
      <c r="DK111" s="926"/>
      <c r="DL111" s="926">
        <v>60792</v>
      </c>
      <c r="DM111" s="926"/>
      <c r="DN111" s="926"/>
      <c r="DO111" s="926"/>
      <c r="DP111" s="926"/>
      <c r="DQ111" s="926">
        <v>55726</v>
      </c>
      <c r="DR111" s="926"/>
      <c r="DS111" s="926"/>
      <c r="DT111" s="926"/>
      <c r="DU111" s="926"/>
      <c r="DV111" s="927">
        <v>0.2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25371477</v>
      </c>
      <c r="BR112" s="926"/>
      <c r="BS112" s="926"/>
      <c r="BT112" s="926"/>
      <c r="BU112" s="926"/>
      <c r="BV112" s="926">
        <v>22728034</v>
      </c>
      <c r="BW112" s="926"/>
      <c r="BX112" s="926"/>
      <c r="BY112" s="926"/>
      <c r="BZ112" s="926"/>
      <c r="CA112" s="926">
        <v>22934926</v>
      </c>
      <c r="CB112" s="926"/>
      <c r="CC112" s="926"/>
      <c r="CD112" s="926"/>
      <c r="CE112" s="926"/>
      <c r="CF112" s="920">
        <v>64.3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1749406</v>
      </c>
      <c r="AB113" s="938"/>
      <c r="AC113" s="938"/>
      <c r="AD113" s="938"/>
      <c r="AE113" s="939"/>
      <c r="AF113" s="940">
        <v>1841616</v>
      </c>
      <c r="AG113" s="938"/>
      <c r="AH113" s="938"/>
      <c r="AI113" s="938"/>
      <c r="AJ113" s="939"/>
      <c r="AK113" s="940">
        <v>1889218</v>
      </c>
      <c r="AL113" s="938"/>
      <c r="AM113" s="938"/>
      <c r="AN113" s="938"/>
      <c r="AO113" s="939"/>
      <c r="AP113" s="941">
        <v>5.3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23714</v>
      </c>
      <c r="BR113" s="926"/>
      <c r="BS113" s="926"/>
      <c r="BT113" s="926"/>
      <c r="BU113" s="926"/>
      <c r="BV113" s="926">
        <v>14142</v>
      </c>
      <c r="BW113" s="926"/>
      <c r="BX113" s="926"/>
      <c r="BY113" s="926"/>
      <c r="BZ113" s="926"/>
      <c r="CA113" s="926">
        <v>4541</v>
      </c>
      <c r="CB113" s="926"/>
      <c r="CC113" s="926"/>
      <c r="CD113" s="926"/>
      <c r="CE113" s="926"/>
      <c r="CF113" s="920">
        <v>0</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6703</v>
      </c>
      <c r="AB114" s="959"/>
      <c r="AC114" s="959"/>
      <c r="AD114" s="959"/>
      <c r="AE114" s="960"/>
      <c r="AF114" s="961">
        <v>6703</v>
      </c>
      <c r="AG114" s="959"/>
      <c r="AH114" s="959"/>
      <c r="AI114" s="959"/>
      <c r="AJ114" s="960"/>
      <c r="AK114" s="961">
        <v>6703</v>
      </c>
      <c r="AL114" s="959"/>
      <c r="AM114" s="959"/>
      <c r="AN114" s="959"/>
      <c r="AO114" s="960"/>
      <c r="AP114" s="962">
        <v>0</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9614983</v>
      </c>
      <c r="BR114" s="926"/>
      <c r="BS114" s="926"/>
      <c r="BT114" s="926"/>
      <c r="BU114" s="926"/>
      <c r="BV114" s="926">
        <v>9676858</v>
      </c>
      <c r="BW114" s="926"/>
      <c r="BX114" s="926"/>
      <c r="BY114" s="926"/>
      <c r="BZ114" s="926"/>
      <c r="CA114" s="926">
        <v>10081050</v>
      </c>
      <c r="CB114" s="926"/>
      <c r="CC114" s="926"/>
      <c r="CD114" s="926"/>
      <c r="CE114" s="926"/>
      <c r="CF114" s="920">
        <v>28.3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315216</v>
      </c>
      <c r="AB115" s="938"/>
      <c r="AC115" s="938"/>
      <c r="AD115" s="938"/>
      <c r="AE115" s="939"/>
      <c r="AF115" s="940">
        <v>313611</v>
      </c>
      <c r="AG115" s="938"/>
      <c r="AH115" s="938"/>
      <c r="AI115" s="938"/>
      <c r="AJ115" s="939"/>
      <c r="AK115" s="940">
        <v>316405</v>
      </c>
      <c r="AL115" s="938"/>
      <c r="AM115" s="938"/>
      <c r="AN115" s="938"/>
      <c r="AO115" s="939"/>
      <c r="AP115" s="941">
        <v>0.9</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1820165</v>
      </c>
      <c r="BR115" s="926"/>
      <c r="BS115" s="926"/>
      <c r="BT115" s="926"/>
      <c r="BU115" s="926"/>
      <c r="BV115" s="926">
        <v>2167951</v>
      </c>
      <c r="BW115" s="926"/>
      <c r="BX115" s="926"/>
      <c r="BY115" s="926"/>
      <c r="BZ115" s="926"/>
      <c r="CA115" s="926">
        <v>2005960</v>
      </c>
      <c r="CB115" s="926"/>
      <c r="CC115" s="926"/>
      <c r="CD115" s="926"/>
      <c r="CE115" s="926"/>
      <c r="CF115" s="920">
        <v>5.6</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6221145</v>
      </c>
      <c r="AB117" s="979"/>
      <c r="AC117" s="979"/>
      <c r="AD117" s="979"/>
      <c r="AE117" s="980"/>
      <c r="AF117" s="981">
        <v>6551271</v>
      </c>
      <c r="AG117" s="979"/>
      <c r="AH117" s="979"/>
      <c r="AI117" s="979"/>
      <c r="AJ117" s="980"/>
      <c r="AK117" s="981">
        <v>6583222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294995</v>
      </c>
      <c r="AB119" s="900"/>
      <c r="AC119" s="900"/>
      <c r="AD119" s="900"/>
      <c r="AE119" s="901"/>
      <c r="AF119" s="902">
        <v>295302</v>
      </c>
      <c r="AG119" s="900"/>
      <c r="AH119" s="900"/>
      <c r="AI119" s="900"/>
      <c r="AJ119" s="901"/>
      <c r="AK119" s="902">
        <v>295617</v>
      </c>
      <c r="AL119" s="900"/>
      <c r="AM119" s="900"/>
      <c r="AN119" s="900"/>
      <c r="AO119" s="901"/>
      <c r="AP119" s="903">
        <v>0.8</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441</v>
      </c>
      <c r="BP119" s="1005"/>
      <c r="BQ119" s="999">
        <v>85840748</v>
      </c>
      <c r="BR119" s="1000"/>
      <c r="BS119" s="1000"/>
      <c r="BT119" s="1000"/>
      <c r="BU119" s="1000"/>
      <c r="BV119" s="1000">
        <v>83137388</v>
      </c>
      <c r="BW119" s="1000"/>
      <c r="BX119" s="1000"/>
      <c r="BY119" s="1000"/>
      <c r="BZ119" s="1000"/>
      <c r="CA119" s="1000">
        <v>80827798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818097</v>
      </c>
      <c r="DH119" s="986"/>
      <c r="DI119" s="986"/>
      <c r="DJ119" s="986"/>
      <c r="DK119" s="987"/>
      <c r="DL119" s="985">
        <v>669305</v>
      </c>
      <c r="DM119" s="986"/>
      <c r="DN119" s="986"/>
      <c r="DO119" s="986"/>
      <c r="DP119" s="987"/>
      <c r="DQ119" s="985">
        <v>528697</v>
      </c>
      <c r="DR119" s="986"/>
      <c r="DS119" s="986"/>
      <c r="DT119" s="986"/>
      <c r="DU119" s="987"/>
      <c r="DV119" s="988">
        <v>1.5</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5066</v>
      </c>
      <c r="AB120" s="959"/>
      <c r="AC120" s="959"/>
      <c r="AD120" s="959"/>
      <c r="AE120" s="960"/>
      <c r="AF120" s="961">
        <v>5066</v>
      </c>
      <c r="AG120" s="959"/>
      <c r="AH120" s="959"/>
      <c r="AI120" s="959"/>
      <c r="AJ120" s="960"/>
      <c r="AK120" s="961">
        <v>5066</v>
      </c>
      <c r="AL120" s="959"/>
      <c r="AM120" s="959"/>
      <c r="AN120" s="959"/>
      <c r="AO120" s="960"/>
      <c r="AP120" s="962">
        <v>0</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13869589</v>
      </c>
      <c r="BR120" s="931"/>
      <c r="BS120" s="931"/>
      <c r="BT120" s="931"/>
      <c r="BU120" s="931"/>
      <c r="BV120" s="931">
        <v>15680809</v>
      </c>
      <c r="BW120" s="931"/>
      <c r="BX120" s="931"/>
      <c r="BY120" s="931"/>
      <c r="BZ120" s="931"/>
      <c r="CA120" s="931">
        <v>15669626</v>
      </c>
      <c r="CB120" s="931"/>
      <c r="CC120" s="931"/>
      <c r="CD120" s="931"/>
      <c r="CE120" s="931"/>
      <c r="CF120" s="944">
        <v>43.9</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22430063</v>
      </c>
      <c r="DH120" s="931"/>
      <c r="DI120" s="931"/>
      <c r="DJ120" s="931"/>
      <c r="DK120" s="931"/>
      <c r="DL120" s="931">
        <v>20291370</v>
      </c>
      <c r="DM120" s="931"/>
      <c r="DN120" s="931"/>
      <c r="DO120" s="931"/>
      <c r="DP120" s="931"/>
      <c r="DQ120" s="931">
        <v>20776698</v>
      </c>
      <c r="DR120" s="931"/>
      <c r="DS120" s="931"/>
      <c r="DT120" s="931"/>
      <c r="DU120" s="931"/>
      <c r="DV120" s="932">
        <v>58.3</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19800511</v>
      </c>
      <c r="BR121" s="926"/>
      <c r="BS121" s="926"/>
      <c r="BT121" s="926"/>
      <c r="BU121" s="926"/>
      <c r="BV121" s="926">
        <v>20593031</v>
      </c>
      <c r="BW121" s="926"/>
      <c r="BX121" s="926"/>
      <c r="BY121" s="926"/>
      <c r="BZ121" s="926"/>
      <c r="CA121" s="926">
        <v>20509422</v>
      </c>
      <c r="CB121" s="926"/>
      <c r="CC121" s="926"/>
      <c r="CD121" s="926"/>
      <c r="CE121" s="926"/>
      <c r="CF121" s="920">
        <v>57.5</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2719286</v>
      </c>
      <c r="DH121" s="926"/>
      <c r="DI121" s="926"/>
      <c r="DJ121" s="926"/>
      <c r="DK121" s="926"/>
      <c r="DL121" s="926">
        <v>2252771</v>
      </c>
      <c r="DM121" s="926"/>
      <c r="DN121" s="926"/>
      <c r="DO121" s="926"/>
      <c r="DP121" s="926"/>
      <c r="DQ121" s="926">
        <v>1984212</v>
      </c>
      <c r="DR121" s="926"/>
      <c r="DS121" s="926"/>
      <c r="DT121" s="926"/>
      <c r="DU121" s="926"/>
      <c r="DV121" s="927">
        <v>5.6</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59586691</v>
      </c>
      <c r="BR122" s="1000"/>
      <c r="BS122" s="1000"/>
      <c r="BT122" s="1000"/>
      <c r="BU122" s="1000"/>
      <c r="BV122" s="1000">
        <v>57773255</v>
      </c>
      <c r="BW122" s="1000"/>
      <c r="BX122" s="1000"/>
      <c r="BY122" s="1000"/>
      <c r="BZ122" s="1000"/>
      <c r="CA122" s="1000">
        <v>55292935</v>
      </c>
      <c r="CB122" s="1000"/>
      <c r="CC122" s="1000"/>
      <c r="CD122" s="1000"/>
      <c r="CE122" s="1000"/>
      <c r="CF122" s="1017">
        <v>155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222128</v>
      </c>
      <c r="DH122" s="926"/>
      <c r="DI122" s="926"/>
      <c r="DJ122" s="926"/>
      <c r="DK122" s="926"/>
      <c r="DL122" s="926">
        <v>183893</v>
      </c>
      <c r="DM122" s="926"/>
      <c r="DN122" s="926"/>
      <c r="DO122" s="926"/>
      <c r="DP122" s="926"/>
      <c r="DQ122" s="926">
        <v>174016</v>
      </c>
      <c r="DR122" s="926"/>
      <c r="DS122" s="926"/>
      <c r="DT122" s="926"/>
      <c r="DU122" s="926"/>
      <c r="DV122" s="927">
        <v>0.5</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449</v>
      </c>
      <c r="BP123" s="1005"/>
      <c r="BQ123" s="1063">
        <v>93256791</v>
      </c>
      <c r="BR123" s="1064"/>
      <c r="BS123" s="1064"/>
      <c r="BT123" s="1064"/>
      <c r="BU123" s="1064"/>
      <c r="BV123" s="1064">
        <v>94047095</v>
      </c>
      <c r="BW123" s="1064"/>
      <c r="BX123" s="1064"/>
      <c r="BY123" s="1064"/>
      <c r="BZ123" s="1064"/>
      <c r="CA123" s="1064">
        <v>91471983</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1820165</v>
      </c>
      <c r="DH126" s="926"/>
      <c r="DI126" s="926"/>
      <c r="DJ126" s="926"/>
      <c r="DK126" s="926"/>
      <c r="DL126" s="926">
        <v>2167951</v>
      </c>
      <c r="DM126" s="926"/>
      <c r="DN126" s="926"/>
      <c r="DO126" s="926"/>
      <c r="DP126" s="926"/>
      <c r="DQ126" s="926">
        <v>2005960</v>
      </c>
      <c r="DR126" s="926"/>
      <c r="DS126" s="926"/>
      <c r="DT126" s="926"/>
      <c r="DU126" s="926"/>
      <c r="DV126" s="927">
        <v>5.6</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15155</v>
      </c>
      <c r="AB127" s="959"/>
      <c r="AC127" s="959"/>
      <c r="AD127" s="959"/>
      <c r="AE127" s="960"/>
      <c r="AF127" s="961">
        <v>13243</v>
      </c>
      <c r="AG127" s="959"/>
      <c r="AH127" s="959"/>
      <c r="AI127" s="959"/>
      <c r="AJ127" s="960"/>
      <c r="AK127" s="961">
        <v>15722</v>
      </c>
      <c r="AL127" s="959"/>
      <c r="AM127" s="959"/>
      <c r="AN127" s="959"/>
      <c r="AO127" s="960"/>
      <c r="AP127" s="962">
        <v>0</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845070</v>
      </c>
      <c r="AB128" s="1046"/>
      <c r="AC128" s="1046"/>
      <c r="AD128" s="1046"/>
      <c r="AE128" s="1047"/>
      <c r="AF128" s="1048">
        <v>915875</v>
      </c>
      <c r="AG128" s="1046"/>
      <c r="AH128" s="1046"/>
      <c r="AI128" s="1046"/>
      <c r="AJ128" s="1047"/>
      <c r="AK128" s="1048">
        <v>905397</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11.44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40826538</v>
      </c>
      <c r="AB129" s="959"/>
      <c r="AC129" s="959"/>
      <c r="AD129" s="959"/>
      <c r="AE129" s="960"/>
      <c r="AF129" s="961">
        <v>39784572</v>
      </c>
      <c r="AG129" s="959"/>
      <c r="AH129" s="959"/>
      <c r="AI129" s="959"/>
      <c r="AJ129" s="960"/>
      <c r="AK129" s="961">
        <v>40605647</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16.440000000000001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5088072</v>
      </c>
      <c r="AB130" s="959"/>
      <c r="AC130" s="959"/>
      <c r="AD130" s="959"/>
      <c r="AE130" s="960"/>
      <c r="AF130" s="961">
        <v>4978038</v>
      </c>
      <c r="AG130" s="959"/>
      <c r="AH130" s="959"/>
      <c r="AI130" s="959"/>
      <c r="AJ130" s="960"/>
      <c r="AK130" s="961">
        <v>4938301</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35738466</v>
      </c>
      <c r="AB131" s="986"/>
      <c r="AC131" s="986"/>
      <c r="AD131" s="986"/>
      <c r="AE131" s="987"/>
      <c r="AF131" s="985">
        <v>34806534</v>
      </c>
      <c r="AG131" s="986"/>
      <c r="AH131" s="986"/>
      <c r="AI131" s="986"/>
      <c r="AJ131" s="987"/>
      <c r="AK131" s="985">
        <v>35667346</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0.80586279199999999</v>
      </c>
      <c r="AB132" s="1097"/>
      <c r="AC132" s="1097"/>
      <c r="AD132" s="1097"/>
      <c r="AE132" s="1098"/>
      <c r="AF132" s="1099">
        <v>1.888605168</v>
      </c>
      <c r="AG132" s="1097"/>
      <c r="AH132" s="1097"/>
      <c r="AI132" s="1097"/>
      <c r="AJ132" s="1098"/>
      <c r="AK132" s="1099">
        <v>2.0733922840000001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0.7</v>
      </c>
      <c r="AB133" s="1080"/>
      <c r="AC133" s="1080"/>
      <c r="AD133" s="1080"/>
      <c r="AE133" s="1081"/>
      <c r="AF133" s="1079">
        <v>0.9</v>
      </c>
      <c r="AG133" s="1080"/>
      <c r="AH133" s="1080"/>
      <c r="AI133" s="1080"/>
      <c r="AJ133" s="1081"/>
      <c r="AK133" s="1079">
        <v>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Pcrz+2Kkm6QJ5Ff+QpWQLrQjozx4rq7tatqu5T3RTyeV1cwzC+DLTjB17pIdF5AT4QgaitxBZ+I74ITIaHULA==" saltValue="ygGnV3ftfG4O4IjsZfaj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R3bcc/aZwdnbJ6hCB6kOFeYAsOUBQd5xOJngHGqAZgYVib+3BXOuM84qiJRk441Bosv/fbDejKdV6mo1jLd6w==" saltValue="70x8Aee5nWOr+ase9cVr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OJlDRvJXsOnSKLOQ+JkdBwmMMOvklfCc7uSxKbFYpYE1eHZRF/XydysaIjhCQOOm+UX/Hz3suInLFGLoGPoTA==" saltValue="+njsCIFSbS9Xls2Zr59q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13707306</v>
      </c>
      <c r="AP9" s="281">
        <v>70082</v>
      </c>
      <c r="AQ9" s="282">
        <v>70342</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13674</v>
      </c>
      <c r="AP10" s="284">
        <v>70</v>
      </c>
      <c r="AQ10" s="285">
        <v>2808</v>
      </c>
      <c r="AR10" s="286">
        <v>-97.5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515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v>16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396117</v>
      </c>
      <c r="AP13" s="284">
        <v>2025</v>
      </c>
      <c r="AQ13" s="285">
        <v>2090</v>
      </c>
      <c r="AR13" s="286">
        <v>-3.1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t="s">
        <v>486</v>
      </c>
      <c r="AP14" s="284" t="s">
        <v>486</v>
      </c>
      <c r="AQ14" s="285">
        <v>1621</v>
      </c>
      <c r="AR14" s="286" t="s">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-360374</v>
      </c>
      <c r="AP15" s="284">
        <v>-1843</v>
      </c>
      <c r="AQ15" s="285">
        <v>-2861</v>
      </c>
      <c r="AR15" s="286">
        <v>-35.6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13756723</v>
      </c>
      <c r="AP16" s="284">
        <v>70335</v>
      </c>
      <c r="AQ16" s="285">
        <v>74531</v>
      </c>
      <c r="AR16" s="286">
        <v>-5.6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6.6</v>
      </c>
      <c r="AP21" s="298">
        <v>7.12</v>
      </c>
      <c r="AQ21" s="299">
        <v>-0.52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100.1</v>
      </c>
      <c r="AP22" s="303">
        <v>99</v>
      </c>
      <c r="AQ22" s="304">
        <v>1.1000000000000001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4370896</v>
      </c>
      <c r="AP32" s="312">
        <v>22347</v>
      </c>
      <c r="AQ32" s="313">
        <v>35560</v>
      </c>
      <c r="AR32" s="314">
        <v>-37.200000000000003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1889218</v>
      </c>
      <c r="AP35" s="312">
        <v>9659</v>
      </c>
      <c r="AQ35" s="313">
        <v>9717</v>
      </c>
      <c r="AR35" s="314">
        <v>-0.6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6703</v>
      </c>
      <c r="AP36" s="312">
        <v>34</v>
      </c>
      <c r="AQ36" s="313">
        <v>703</v>
      </c>
      <c r="AR36" s="314">
        <v>-95.2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316405</v>
      </c>
      <c r="AP37" s="312">
        <v>1618</v>
      </c>
      <c r="AQ37" s="313">
        <v>638</v>
      </c>
      <c r="AR37" s="314">
        <v>153.6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0</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-905397</v>
      </c>
      <c r="AP39" s="312">
        <v>-4629</v>
      </c>
      <c r="AQ39" s="313">
        <v>-5627</v>
      </c>
      <c r="AR39" s="314">
        <v>-17.7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-4938301</v>
      </c>
      <c r="AP40" s="312">
        <v>-25248</v>
      </c>
      <c r="AQ40" s="313">
        <v>-31921</v>
      </c>
      <c r="AR40" s="314">
        <v>-20.9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739524</v>
      </c>
      <c r="AP41" s="312">
        <v>3781</v>
      </c>
      <c r="AQ41" s="313">
        <v>9069</v>
      </c>
      <c r="AR41" s="314">
        <v>-58.3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7549736</v>
      </c>
      <c r="AN51" s="334">
        <v>37771</v>
      </c>
      <c r="AO51" s="335">
        <v>9.4</v>
      </c>
      <c r="AP51" s="336">
        <v>56662</v>
      </c>
      <c r="AQ51" s="337">
        <v>17.899999999999999</v>
      </c>
      <c r="AR51" s="338">
        <v>-8.5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4945907</v>
      </c>
      <c r="AN52" s="342">
        <v>24744</v>
      </c>
      <c r="AO52" s="343">
        <v>23.5</v>
      </c>
      <c r="AP52" s="344">
        <v>34709</v>
      </c>
      <c r="AQ52" s="345">
        <v>14.3</v>
      </c>
      <c r="AR52" s="346">
        <v>9.1999999999999993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5412170</v>
      </c>
      <c r="AN53" s="334">
        <v>27184</v>
      </c>
      <c r="AO53" s="335">
        <v>-28</v>
      </c>
      <c r="AP53" s="336">
        <v>60285</v>
      </c>
      <c r="AQ53" s="337">
        <v>6.4</v>
      </c>
      <c r="AR53" s="338">
        <v>-34.4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2944489</v>
      </c>
      <c r="AN54" s="342">
        <v>14790</v>
      </c>
      <c r="AO54" s="343">
        <v>-40.200000000000003</v>
      </c>
      <c r="AP54" s="344">
        <v>36445</v>
      </c>
      <c r="AQ54" s="345">
        <v>5</v>
      </c>
      <c r="AR54" s="346">
        <v>-45.2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5436783</v>
      </c>
      <c r="AN55" s="334">
        <v>27526</v>
      </c>
      <c r="AO55" s="335">
        <v>1.3</v>
      </c>
      <c r="AP55" s="336">
        <v>52714</v>
      </c>
      <c r="AQ55" s="337">
        <v>-12.6</v>
      </c>
      <c r="AR55" s="338">
        <v>13.9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2650103</v>
      </c>
      <c r="AN56" s="342">
        <v>13417</v>
      </c>
      <c r="AO56" s="343">
        <v>-9.3000000000000007</v>
      </c>
      <c r="AP56" s="344">
        <v>29032</v>
      </c>
      <c r="AQ56" s="345">
        <v>-20.3</v>
      </c>
      <c r="AR56" s="346">
        <v>11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8369071</v>
      </c>
      <c r="AN57" s="334">
        <v>42599</v>
      </c>
      <c r="AO57" s="335">
        <v>54.8</v>
      </c>
      <c r="AP57" s="336">
        <v>46001</v>
      </c>
      <c r="AQ57" s="337">
        <v>-12.7</v>
      </c>
      <c r="AR57" s="338">
        <v>67.5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4577457</v>
      </c>
      <c r="AN58" s="342">
        <v>23300</v>
      </c>
      <c r="AO58" s="343">
        <v>73.7</v>
      </c>
      <c r="AP58" s="344">
        <v>27974</v>
      </c>
      <c r="AQ58" s="345">
        <v>-3.6</v>
      </c>
      <c r="AR58" s="346">
        <v>77.3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5319933</v>
      </c>
      <c r="AN59" s="334">
        <v>27200</v>
      </c>
      <c r="AO59" s="335">
        <v>-36.1</v>
      </c>
      <c r="AP59" s="336">
        <v>52878</v>
      </c>
      <c r="AQ59" s="337">
        <v>14.9</v>
      </c>
      <c r="AR59" s="338">
        <v>-51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2388990</v>
      </c>
      <c r="AN60" s="342">
        <v>12214</v>
      </c>
      <c r="AO60" s="343">
        <v>-47.6</v>
      </c>
      <c r="AP60" s="344">
        <v>32136</v>
      </c>
      <c r="AQ60" s="345">
        <v>14.9</v>
      </c>
      <c r="AR60" s="346">
        <v>-62.5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6417539</v>
      </c>
      <c r="AN61" s="349">
        <v>32456</v>
      </c>
      <c r="AO61" s="350">
        <v>0.3</v>
      </c>
      <c r="AP61" s="351">
        <v>53708</v>
      </c>
      <c r="AQ61" s="352">
        <v>2.8</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3501389</v>
      </c>
      <c r="AN62" s="342">
        <v>17693</v>
      </c>
      <c r="AO62" s="343">
        <v>0</v>
      </c>
      <c r="AP62" s="344">
        <v>32059</v>
      </c>
      <c r="AQ62" s="345">
        <v>2.1</v>
      </c>
      <c r="AR62" s="346">
        <v>-2.1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RrB6Cxee+qUc5uOl0rIBYRjMTerR8HM7uCeFdaf1XtqmAztFj56fs1wCG42752voklfP4yoPnb6jAmU7ylYkg==" saltValue="0dUwY84yyBAtVAtAbAb/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mPz6yvOr1JAYJ34dFdkE0lQSxoSmjIsO9bful8ZqIxNOoCGLYsYBv2n/uiPOwb2D4FBZKgyfQTJM59a775L7CA==" saltValue="Z+VivOat57sY4exBo0bC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77/VM8EsyfaASwueIi2b04e5gxBoiQVtZ1ASMi/DIVmqbwW7kickt0VobCGn7ZwqXYP/z7dPWcwT0W7D4OnCcA==" saltValue="QIuTt1UjKdPJaMMTeLhy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20.170000000000002</v>
      </c>
      <c r="G47" s="12">
        <v>20.059999999999999</v>
      </c>
      <c r="H47" s="12">
        <v>19.98</v>
      </c>
      <c r="I47" s="12">
        <v>24.53</v>
      </c>
      <c r="J47" s="13">
        <v>24.53</v>
      </c>
    </row>
    <row r="48" spans="2:10" ht="57.75" customHeight="1" x14ac:dyDescent="0.2">
      <c r="B48" s="14"/>
      <c r="C48" s="1141" t="s">
        <v>4</v>
      </c>
      <c r="D48" s="1141"/>
      <c r="E48" s="1142"/>
      <c r="F48" s="15">
        <v>1.92</v>
      </c>
      <c r="G48" s="16">
        <v>1.53</v>
      </c>
      <c r="H48" s="16">
        <v>7.44</v>
      </c>
      <c r="I48" s="16">
        <v>2.38</v>
      </c>
      <c r="J48" s="17">
        <v>0.56000000000000005</v>
      </c>
    </row>
    <row r="49" spans="2:10" ht="57.75" customHeight="1" thickBot="1" x14ac:dyDescent="0.25">
      <c r="B49" s="18"/>
      <c r="C49" s="1143" t="s">
        <v>5</v>
      </c>
      <c r="D49" s="1143"/>
      <c r="E49" s="1144"/>
      <c r="F49" s="19" t="s">
        <v>530</v>
      </c>
      <c r="G49" s="20" t="s">
        <v>531</v>
      </c>
      <c r="H49" s="20">
        <v>5.98</v>
      </c>
      <c r="I49" s="20" t="s">
        <v>532</v>
      </c>
      <c r="J49" s="21" t="s">
        <v>533</v>
      </c>
    </row>
    <row r="50" spans="2:10" ht="13.2" x14ac:dyDescent="0.2"/>
  </sheetData>
  <sheetProtection algorithmName="SHA-512" hashValue="un3sryxrUUlR/PA+Mm97IZET6SXADCOh9nu1Fvx1a8lrOVdlyAZbneN4UsDr8yXx55nUbNti1qgJ3afktS4lqg==" saltValue="qowRmekJyuzCMMq4HMuB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