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tanaka\Desktop\〇経営比較分析表\【経営比較分析表】2024_244724_46_1718\"/>
    </mc:Choice>
  </mc:AlternateContent>
  <xr:revisionPtr revIDLastSave="0" documentId="13_ncr:1_{BD07F6B3-ABB2-4436-86F6-0B0ED8AC533C}" xr6:coauthVersionLast="47" xr6:coauthVersionMax="47" xr10:uidLastSave="{00000000-0000-0000-0000-000000000000}"/>
  <workbookProtection workbookAlgorithmName="SHA-512" workbookHashValue="z2itf3TUDTxT9mwHSwo9ldgcvycMQTRe4SoCmLLQLQ69URTgIfQBfFtdxT69Ez3YaxJnXYcF+IARLYyicymjhA==" workbookSaltValue="pLu29k3AvO4Jx3eGuV15j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AT10" i="4"/>
  <c r="AL10" i="4"/>
  <c r="I10"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<sst xmlns="http://schemas.openxmlformats.org/spreadsheetml/2006/main" count="325" uniqueCount="116">
  <si>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</si>
  <si>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</si>
  <si>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</si>
  <si>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</si>
  <si>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</si>
  <si>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</si>
  <si>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</si>
  <si>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</si>
  <si>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</si>
  <si>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</si>
  <si>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</si>
  <si>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</si>
  <si>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</si>
  <si>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</si>
  <si>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</si>
  <si>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</si>
  <si>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</si>
  <si>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</si>
  <si>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</si>
  <si>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</si>
  <si>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</si>
  <si>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</si>
  <si>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</si>
  <si>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</si>
  <si>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</si>
  <si>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</si>
  <si>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</si>
  <si>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</si>
  <si>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</si>
  <si>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</si>
  <si>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</si>
  <si>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</si>
  <si>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</si>
  <si>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</si>
  <si>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</si>
  <si>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</si>
  <si>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</si>
  <si>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</si>
  <si>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</si>
  <si>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</si>
  <si>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</si>
  <si>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</si>
  <si>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</si>
  <si>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</si>
  <si>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</si>
  <si>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</si>
  <si>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</si>
  <si>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</si>
  <si>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</si>
  <si>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</si>
  <si>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</si>
  <si>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</si>
  <si>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</si>
  <si>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</si>
  <si>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</si>
  <si>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</si>
  <si>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</si>
  <si>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</si>
  <si>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</si>
  <si>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</si>
  <si>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</si>
  <si>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</si>
  <si>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</si>
  <si>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</si>
  <si>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</si>
  <si>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</si>
  <si>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</si>
  <si>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</si>
  <si>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</si>
  <si>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</si>
  <si>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</si>
  <si>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</si>
  <si>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</si>
  <si>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</si>
  <si>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</si>
  <si>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</si>
  <si>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</si>
  <si>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</si>
  <si>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</si>
  <si>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</si>
  <si>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</si>
  <si>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</si>
  <si>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</si>
  <si>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</si>
  <si>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</si>
  <si>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</si>
  <si>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</si>
  <si>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</si>
  <si>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</si>
  <si>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</si>
  <si>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</si>
  <si>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</si>
  <si>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</si>
  <si>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</si>
  <si>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</si>
  <si>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</si>
  <si>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</si>
  <si>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</si>
  <si>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</si>
  <si>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</si>
  <si>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</si>
  <si>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</si>
  <si>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</si>
  <si>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</si>
  <si>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</si>
  <si>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</si>
  <si>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</si>
  <si>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</si>
  <si>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</si>
  <si>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</si>
  <si>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</si>
  <si>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</si>
  <si>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</si>
  <si>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長寿命化計画を基に、計画的に修繕を実施していく。</t>
    <rPh sb="0" eb="4">
      <t>チョウジュミョウカ</t>
    </rPh>
    <rPh sb="4" eb="6">
      <t>ケイカク</t>
    </rPh>
    <rPh sb="7" eb="8">
      <t>モト</t>
    </rPh>
    <rPh sb="10" eb="12">
      <t>ケイカク</t>
    </rPh>
    <rPh sb="12" eb="13">
      <t>テキ</t>
    </rPh>
    <rPh sb="14" eb="16">
      <t>シュウゼン</t>
    </rPh>
    <rPh sb="17" eb="19">
      <t>ジッシ</t>
    </rPh>
    <phoneticPr fontId="4"/>
  </si>
  <si>
    <t>市町村整備型浄化槽事業を実施していく中で、整備した施設にたいしての経費回収率や施設利用率を考慮した上で、事業の実施について検討する必要がある。また、今後は、長寿命化計画による維持管理コストの削減や適正な使用料についての検討の必要がある。</t>
    <rPh sb="0" eb="3">
      <t>シチョウソン</t>
    </rPh>
    <rPh sb="3" eb="5">
      <t>セイビ</t>
    </rPh>
    <rPh sb="5" eb="6">
      <t>カタ</t>
    </rPh>
    <rPh sb="6" eb="9">
      <t>ジョウカソウ</t>
    </rPh>
    <rPh sb="9" eb="11">
      <t>ジギョウ</t>
    </rPh>
    <rPh sb="12" eb="14">
      <t>ジッシ</t>
    </rPh>
    <phoneticPr fontId="4"/>
  </si>
  <si>
    <t>　当町の下水道事業は、令和6年度から地方公営企業法を適用したため、令和6年度からとなっています。
  経費回収率については、類似団体平均値を大きく下回っており、施設利用率が低いことから、整備した施設が現状において、適切な水準の料金収入に結びついていないため、将来的な料金改定について検討する必要がある。</t>
    <rPh sb="51" eb="53">
      <t>ケイヒ</t>
    </rPh>
    <rPh sb="53" eb="56">
      <t>カイシュウリツ</t>
    </rPh>
    <rPh sb="62" eb="64">
      <t>ルイジ</t>
    </rPh>
    <rPh sb="64" eb="66">
      <t>ダンタイ</t>
    </rPh>
    <rPh sb="66" eb="69">
      <t>ヘイキンチ</t>
    </rPh>
    <rPh sb="70" eb="71">
      <t>オオ</t>
    </rPh>
    <rPh sb="73" eb="75">
      <t>シタマワ</t>
    </rPh>
    <rPh sb="80" eb="85">
      <t>シセツリヨウリツ</t>
    </rPh>
    <rPh sb="86" eb="87">
      <t>ヒク</t>
    </rPh>
    <rPh sb="93" eb="95">
      <t>セイビ</t>
    </rPh>
    <rPh sb="97" eb="99">
      <t>シセツ</t>
    </rPh>
    <rPh sb="100" eb="102">
      <t>ゲンジョウ</t>
    </rPh>
    <rPh sb="107" eb="109">
      <t>テキセツ</t>
    </rPh>
    <rPh sb="110" eb="112">
      <t>スイジュン</t>
    </rPh>
    <rPh sb="113" eb="115">
      <t>リョウキン</t>
    </rPh>
    <rPh sb="115" eb="117">
      <t>シュウニュウ</t>
    </rPh>
    <rPh sb="118" eb="119">
      <t>ムス</t>
    </rPh>
    <rPh sb="129" eb="131">
      <t>ショウライ</t>
    </rPh>
    <rPh sb="131" eb="132">
      <t>テキ</t>
    </rPh>
    <rPh sb="133" eb="135">
      <t>リョウキン</t>
    </rPh>
    <rPh sb="135" eb="137">
      <t>カイテイ</t>
    </rPh>
    <rPh sb="141" eb="143">
      <t>ケントウ</t>
    </rPh>
    <rPh sb="145" eb="14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</si>
</sst>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9B-4289-83F0-A99920E89B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19B-4289-83F0-A99920E89B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024-417D-9CC9-7DAA70D974F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C024-417D-9CC9-7DAA70D974F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67.44</c:v>
                </c:pt>
              </c:numCache>
            </c:numRef>
          </c:val>
          <c:extLst>
            <c:ext xmlns:c16="http://schemas.microsoft.com/office/drawing/2014/chart" uri="{C3380CC4-5D6E-409C-BE32-E72D297353CC}">
              <c16:uniqueId val="{00000000-51E9-49C3-BAD6-2A17E9C2CB5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51E9-49C3-BAD6-2A17E9C2CB5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46.33</c:v>
                </c:pt>
              </c:numCache>
            </c:numRef>
          </c:val>
          <c:extLst>
            <c:ext xmlns:c16="http://schemas.microsoft.com/office/drawing/2014/chart" uri="{C3380CC4-5D6E-409C-BE32-E72D297353CC}">
              <c16:uniqueId val="{00000000-5914-43DE-A4F0-05ABC8678F3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5914-43DE-A4F0-05ABC8678F3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5.9</c:v>
                </c:pt>
              </c:numCache>
            </c:numRef>
          </c:val>
          <c:extLst>
            <c:ext xmlns:c16="http://schemas.microsoft.com/office/drawing/2014/chart" uri="{C3380CC4-5D6E-409C-BE32-E72D297353CC}">
              <c16:uniqueId val="{00000000-E7DD-45EE-B738-146BD7E2BD0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E7DD-45EE-B738-146BD7E2BD0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73-4D25-A964-E8F4EB95627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873-4D25-A964-E8F4EB95627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244.3</c:v>
                </c:pt>
              </c:numCache>
            </c:numRef>
          </c:val>
          <c:extLst>
            <c:ext xmlns:c16="http://schemas.microsoft.com/office/drawing/2014/chart" uri="{C3380CC4-5D6E-409C-BE32-E72D297353CC}">
              <c16:uniqueId val="{00000000-2E2A-414E-84AE-68505C6D2E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2E2A-414E-84AE-68505C6D2E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-944.93</c:v>
                </c:pt>
              </c:numCache>
            </c:numRef>
          </c:val>
          <c:extLst>
            <c:ext xmlns:c16="http://schemas.microsoft.com/office/drawing/2014/chart" uri="{C3380CC4-5D6E-409C-BE32-E72D297353CC}">
              <c16:uniqueId val="{00000000-6A2C-4295-AEED-6C086DD720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6A2C-4295-AEED-6C086DD720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1582</c:v>
                </c:pt>
              </c:numCache>
            </c:numRef>
          </c:val>
          <c:extLst>
            <c:ext xmlns:c16="http://schemas.microsoft.com/office/drawing/2014/chart" uri="{C3380CC4-5D6E-409C-BE32-E72D297353CC}">
              <c16:uniqueId val="{00000000-27FB-410F-9DE5-2AE2D11340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27FB-410F-9DE5-2AE2D11340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41.98</c:v>
                </c:pt>
              </c:numCache>
            </c:numRef>
          </c:val>
          <c:extLst>
            <c:ext xmlns:c16="http://schemas.microsoft.com/office/drawing/2014/chart" uri="{C3380CC4-5D6E-409C-BE32-E72D297353CC}">
              <c16:uniqueId val="{00000000-3A09-4CAA-A738-FBEFA61560A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3A09-4CAA-A738-FBEFA61560A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342.87</c:v>
                </c:pt>
              </c:numCache>
            </c:numRef>
          </c:val>
          <c:extLst>
            <c:ext xmlns:c16="http://schemas.microsoft.com/office/drawing/2014/chart" uri="{C3380CC4-5D6E-409C-BE32-E72D297353CC}">
              <c16:uniqueId val="{00000000-34C7-45DD-8F59-550C190710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34C7-45DD-8F59-550C190710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60" zoomScaleNormal="100" workbookViewId="0">
      <selection activeCell="BL86" sqref="BL8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南伊勢町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自治体職員</v>
      </c>
      <c r="AE8" s="65"/>
      <c r="AF8" s="65"/>
      <c r="AG8" s="65"/>
      <c r="AH8" s="65"/>
      <c r="AI8" s="65"/>
      <c r="AJ8" s="65"/>
      <c r="AK8" s="3"/>
      <c r="AL8" s="45">
        <f>データ!S6</f>
        <v>10489</v>
      </c>
      <c r="AM8" s="45"/>
      <c r="AN8" s="45"/>
      <c r="AO8" s="45"/>
      <c r="AP8" s="45"/>
      <c r="AQ8" s="45"/>
      <c r="AR8" s="45"/>
      <c r="AS8" s="45"/>
      <c r="AT8" s="44">
        <f>データ!T6</f>
        <v>241.89</v>
      </c>
      <c r="AU8" s="44"/>
      <c r="AV8" s="44"/>
      <c r="AW8" s="44"/>
      <c r="AX8" s="44"/>
      <c r="AY8" s="44"/>
      <c r="AZ8" s="44"/>
      <c r="BA8" s="44"/>
      <c r="BB8" s="44">
        <f>データ!U6</f>
        <v>43.36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50.67</v>
      </c>
      <c r="J10" s="44"/>
      <c r="K10" s="44"/>
      <c r="L10" s="44"/>
      <c r="M10" s="44"/>
      <c r="N10" s="44"/>
      <c r="O10" s="44"/>
      <c r="P10" s="44">
        <f>データ!P6</f>
        <v>34.69</v>
      </c>
      <c r="Q10" s="44"/>
      <c r="R10" s="44"/>
      <c r="S10" s="44"/>
      <c r="T10" s="44"/>
      <c r="U10" s="44"/>
      <c r="V10" s="44"/>
      <c r="W10" s="44">
        <f>データ!Q6</f>
        <v>100</v>
      </c>
      <c r="X10" s="44"/>
      <c r="Y10" s="44"/>
      <c r="Z10" s="44"/>
      <c r="AA10" s="44"/>
      <c r="AB10" s="44"/>
      <c r="AC10" s="44"/>
      <c r="AD10" s="45">
        <f>データ!R6</f>
        <v>3410</v>
      </c>
      <c r="AE10" s="45"/>
      <c r="AF10" s="45"/>
      <c r="AG10" s="45"/>
      <c r="AH10" s="45"/>
      <c r="AI10" s="45"/>
      <c r="AJ10" s="45"/>
      <c r="AK10" s="2"/>
      <c r="AL10" s="45">
        <f>データ!V6</f>
        <v>3599</v>
      </c>
      <c r="AM10" s="45"/>
      <c r="AN10" s="45"/>
      <c r="AO10" s="45"/>
      <c r="AP10" s="45"/>
      <c r="AQ10" s="45"/>
      <c r="AR10" s="45"/>
      <c r="AS10" s="45"/>
      <c r="AT10" s="44">
        <f>データ!W6</f>
        <v>46.38</v>
      </c>
      <c r="AU10" s="44"/>
      <c r="AV10" s="44"/>
      <c r="AW10" s="44"/>
      <c r="AX10" s="44"/>
      <c r="AY10" s="44"/>
      <c r="AZ10" s="44"/>
      <c r="BA10" s="44"/>
      <c r="BB10" s="44">
        <f>データ!X6</f>
        <v>77.599999999999994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zPOY1OcApcUOw6X1zyTpFt2kKECeRle8Ffnq8XHujGzuf1zb54loDy25/ntidIyykh/RMRoha/pWKjthbfo+cA==" saltValue="mchjXqr1dUOso/5sUuy+n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244724</v>
      </c>
      <c r="D6" s="19">
        <f t="shared" si="3"/>
        <v>46</v>
      </c>
      <c r="E6" s="19">
        <f t="shared" si="3"/>
        <v>18</v>
      </c>
      <c r="F6" s="19">
        <f t="shared" si="3"/>
        <v>0</v>
      </c>
      <c r="G6" s="19">
        <f t="shared" si="3"/>
        <v>0</v>
      </c>
      <c r="H6" s="19" t="str">
        <f t="shared" si="3"/>
        <v>三重県　南伊勢町</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50.67</v>
      </c>
      <c r="P6" s="20">
        <f t="shared" si="3"/>
        <v>34.69</v>
      </c>
      <c r="Q6" s="20">
        <f t="shared" si="3"/>
        <v>100</v>
      </c>
      <c r="R6" s="20">
        <f t="shared" si="3"/>
        <v>3410</v>
      </c>
      <c r="S6" s="20">
        <f t="shared" si="3"/>
        <v>10489</v>
      </c>
      <c r="T6" s="20">
        <f t="shared" si="3"/>
        <v>241.89</v>
      </c>
      <c r="U6" s="20">
        <f t="shared" si="3"/>
        <v>43.36</v>
      </c>
      <c r="V6" s="20">
        <f t="shared" si="3"/>
        <v>3599</v>
      </c>
      <c r="W6" s="20">
        <f t="shared" si="3"/>
        <v>46.38</v>
      </c>
      <c r="X6" s="20">
        <f t="shared" si="3"/>
        <v>77.599999999999994</v>
      </c>
      <c r="Y6" s="21" t="str">
        <f>IF(Y7="",NA(),Y7)</f>
        <v>-</v>
      </c>
      <c r="Z6" s="21" t="str">
        <f t="shared" ref="Z6:AH6" si="4">IF(Z7="",NA(),Z7)</f>
        <v>-</v>
      </c>
      <c r="AA6" s="21" t="str">
        <f t="shared" si="4"/>
        <v>-</v>
      </c>
      <c r="AB6" s="21" t="str">
        <f t="shared" si="4"/>
        <v>-</v>
      </c>
      <c r="AC6" s="21">
        <f t="shared" si="4"/>
        <v>46.33</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1">
        <f t="shared" si="5"/>
        <v>244.3</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-944.93</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1582</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41.98</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342.87</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0">
        <f t="shared" si="10"/>
        <v>0</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67.44</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5.9</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244724</v>
      </c>
      <c r="D7" s="23">
        <v>46</v>
      </c>
      <c r="E7" s="23">
        <v>18</v>
      </c>
      <c r="F7" s="23">
        <v>0</v>
      </c>
      <c r="G7" s="23">
        <v>0</v>
      </c>
      <c r="H7" s="23" t="s">
        <v>96</v>
      </c>
      <c r="I7" s="23" t="s">
        <v>97</v>
      </c>
      <c r="J7" s="23" t="s">
        <v>98</v>
      </c>
      <c r="K7" s="23" t="s">
        <v>99</v>
      </c>
      <c r="L7" s="23" t="s">
        <v>100</v>
      </c>
      <c r="M7" s="23" t="s">
        <v>101</v>
      </c>
      <c r="N7" s="24" t="s">
        <v>102</v>
      </c>
      <c r="O7" s="24">
        <v>50.67</v>
      </c>
      <c r="P7" s="24">
        <v>34.69</v>
      </c>
      <c r="Q7" s="24">
        <v>100</v>
      </c>
      <c r="R7" s="24">
        <v>3410</v>
      </c>
      <c r="S7" s="24">
        <v>10489</v>
      </c>
      <c r="T7" s="24">
        <v>241.89</v>
      </c>
      <c r="U7" s="24">
        <v>43.36</v>
      </c>
      <c r="V7" s="24">
        <v>3599</v>
      </c>
      <c r="W7" s="24">
        <v>46.38</v>
      </c>
      <c r="X7" s="24">
        <v>77.599999999999994</v>
      </c>
      <c r="Y7" s="24" t="s">
        <v>102</v>
      </c>
      <c r="Z7" s="24" t="s">
        <v>102</v>
      </c>
      <c r="AA7" s="24" t="s">
        <v>102</v>
      </c>
      <c r="AB7" s="24" t="s">
        <v>102</v>
      </c>
      <c r="AC7" s="24">
        <v>46.33</v>
      </c>
      <c r="AD7" s="24" t="s">
        <v>102</v>
      </c>
      <c r="AE7" s="24" t="s">
        <v>102</v>
      </c>
      <c r="AF7" s="24" t="s">
        <v>102</v>
      </c>
      <c r="AG7" s="24" t="s">
        <v>102</v>
      </c>
      <c r="AH7" s="24">
        <v>99.24</v>
      </c>
      <c r="AI7" s="24">
        <v>100.06</v>
      </c>
      <c r="AJ7" s="24" t="s">
        <v>102</v>
      </c>
      <c r="AK7" s="24" t="s">
        <v>102</v>
      </c>
      <c r="AL7" s="24" t="s">
        <v>102</v>
      </c>
      <c r="AM7" s="24" t="s">
        <v>102</v>
      </c>
      <c r="AN7" s="24">
        <v>244.3</v>
      </c>
      <c r="AO7" s="24" t="s">
        <v>102</v>
      </c>
      <c r="AP7" s="24" t="s">
        <v>102</v>
      </c>
      <c r="AQ7" s="24" t="s">
        <v>102</v>
      </c>
      <c r="AR7" s="24" t="s">
        <v>102</v>
      </c>
      <c r="AS7" s="24">
        <v>89.91</v>
      </c>
      <c r="AT7" s="24">
        <v>84.61</v>
      </c>
      <c r="AU7" s="24" t="s">
        <v>102</v>
      </c>
      <c r="AV7" s="24" t="s">
        <v>102</v>
      </c>
      <c r="AW7" s="24" t="s">
        <v>102</v>
      </c>
      <c r="AX7" s="24" t="s">
        <v>102</v>
      </c>
      <c r="AY7" s="24">
        <v>-944.93</v>
      </c>
      <c r="AZ7" s="24" t="s">
        <v>102</v>
      </c>
      <c r="BA7" s="24" t="s">
        <v>102</v>
      </c>
      <c r="BB7" s="24" t="s">
        <v>102</v>
      </c>
      <c r="BC7" s="24" t="s">
        <v>102</v>
      </c>
      <c r="BD7" s="24">
        <v>103.61</v>
      </c>
      <c r="BE7" s="24">
        <v>106.63</v>
      </c>
      <c r="BF7" s="24" t="s">
        <v>102</v>
      </c>
      <c r="BG7" s="24" t="s">
        <v>102</v>
      </c>
      <c r="BH7" s="24" t="s">
        <v>102</v>
      </c>
      <c r="BI7" s="24" t="s">
        <v>102</v>
      </c>
      <c r="BJ7" s="24">
        <v>1582</v>
      </c>
      <c r="BK7" s="24" t="s">
        <v>102</v>
      </c>
      <c r="BL7" s="24" t="s">
        <v>102</v>
      </c>
      <c r="BM7" s="24" t="s">
        <v>102</v>
      </c>
      <c r="BN7" s="24" t="s">
        <v>102</v>
      </c>
      <c r="BO7" s="24">
        <v>368.83</v>
      </c>
      <c r="BP7" s="24">
        <v>386.06</v>
      </c>
      <c r="BQ7" s="24" t="s">
        <v>102</v>
      </c>
      <c r="BR7" s="24" t="s">
        <v>102</v>
      </c>
      <c r="BS7" s="24" t="s">
        <v>102</v>
      </c>
      <c r="BT7" s="24" t="s">
        <v>102</v>
      </c>
      <c r="BU7" s="24">
        <v>41.98</v>
      </c>
      <c r="BV7" s="24" t="s">
        <v>102</v>
      </c>
      <c r="BW7" s="24" t="s">
        <v>102</v>
      </c>
      <c r="BX7" s="24" t="s">
        <v>102</v>
      </c>
      <c r="BY7" s="24" t="s">
        <v>102</v>
      </c>
      <c r="BZ7" s="24">
        <v>53.25</v>
      </c>
      <c r="CA7" s="24">
        <v>51.14</v>
      </c>
      <c r="CB7" s="24" t="s">
        <v>102</v>
      </c>
      <c r="CC7" s="24" t="s">
        <v>102</v>
      </c>
      <c r="CD7" s="24" t="s">
        <v>102</v>
      </c>
      <c r="CE7" s="24" t="s">
        <v>102</v>
      </c>
      <c r="CF7" s="24">
        <v>342.87</v>
      </c>
      <c r="CG7" s="24" t="s">
        <v>102</v>
      </c>
      <c r="CH7" s="24" t="s">
        <v>102</v>
      </c>
      <c r="CI7" s="24" t="s">
        <v>102</v>
      </c>
      <c r="CJ7" s="24" t="s">
        <v>102</v>
      </c>
      <c r="CK7" s="24">
        <v>325.45</v>
      </c>
      <c r="CL7" s="24">
        <v>329.31</v>
      </c>
      <c r="CM7" s="24" t="s">
        <v>102</v>
      </c>
      <c r="CN7" s="24" t="s">
        <v>102</v>
      </c>
      <c r="CO7" s="24" t="s">
        <v>102</v>
      </c>
      <c r="CP7" s="24" t="s">
        <v>102</v>
      </c>
      <c r="CQ7" s="24">
        <v>0</v>
      </c>
      <c r="CR7" s="24" t="s">
        <v>102</v>
      </c>
      <c r="CS7" s="24" t="s">
        <v>102</v>
      </c>
      <c r="CT7" s="24" t="s">
        <v>102</v>
      </c>
      <c r="CU7" s="24" t="s">
        <v>102</v>
      </c>
      <c r="CV7" s="24">
        <v>52.59</v>
      </c>
      <c r="CW7" s="24">
        <v>54.37</v>
      </c>
      <c r="CX7" s="24" t="s">
        <v>102</v>
      </c>
      <c r="CY7" s="24" t="s">
        <v>102</v>
      </c>
      <c r="CZ7" s="24" t="s">
        <v>102</v>
      </c>
      <c r="DA7" s="24" t="s">
        <v>102</v>
      </c>
      <c r="DB7" s="24">
        <v>67.44</v>
      </c>
      <c r="DC7" s="24" t="s">
        <v>102</v>
      </c>
      <c r="DD7" s="24" t="s">
        <v>102</v>
      </c>
      <c r="DE7" s="24" t="s">
        <v>102</v>
      </c>
      <c r="DF7" s="24" t="s">
        <v>102</v>
      </c>
      <c r="DG7" s="24">
        <v>87.02</v>
      </c>
      <c r="DH7" s="24">
        <v>84.89</v>
      </c>
      <c r="DI7" s="24" t="s">
        <v>102</v>
      </c>
      <c r="DJ7" s="24" t="s">
        <v>102</v>
      </c>
      <c r="DK7" s="24" t="s">
        <v>102</v>
      </c>
      <c r="DL7" s="24" t="s">
        <v>102</v>
      </c>
      <c r="DM7" s="24">
        <v>5.9</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