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建設部\上下水道課\★★★文書分類表★★★\10　上下水道課（上水）\3　管理\1　業務状況\10-03-01-03　決算統計関係書\公営企業に係る「経営比較分析表」の公表\R7(R6)\【経営比較分析表】水道\"/>
    </mc:Choice>
  </mc:AlternateContent>
  <xr:revisionPtr revIDLastSave="0" documentId="13_ncr:1_{3CB58915-4CFC-4A3A-9869-0E09F363D9CF}" xr6:coauthVersionLast="47" xr6:coauthVersionMax="47" xr10:uidLastSave="{00000000-0000-0000-0000-000000000000}"/>
  <workbookProtection workbookAlgorithmName="SHA-512" workbookHashValue="lUS5LEnYSLLgjO5z9PkXxrZ8hsX0yA6g5KqL4+2jsK0ntVNf4kWXFcgZBs+HjvcL2u169+s4tX1mITcdnxOODA==" workbookSaltValue="nHy3uEK0Ds/ZLx8N/wdU7g==" workbookSpinCount="100000" lockStructure="1"/>
  <bookViews>
    <workbookView xWindow="24" yWindow="0" windowWidth="23016" windowHeight="12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B10" i="4" s="1"/>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H85" i="4"/>
  <c r="G85" i="4"/>
  <c r="BB10" i="4"/>
  <c r="AT10" i="4"/>
  <c r="AL10" i="4"/>
  <c r="W10" i="4"/>
  <c r="P10" i="4"/>
  <c r="BB8" i="4"/>
  <c r="AT8" i="4"/>
  <c r="AL8" i="4"/>
  <c r="AD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<sst xmlns="http://schemas.openxmlformats.org/spreadsheetml/2006/main" count="228" uniqueCount="113">
  <si>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</si>
  <si>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</si>
  <si>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</si>
  <si>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</si>
  <si>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</si>
  <si>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</si>
  <si>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</si>
  <si>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</si>
  <si>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</si>
  <si>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</si>
  <si>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</si>
  <si>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</si>
  <si>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</si>
  <si>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</si>
  <si>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</si>
  <si>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</si>
  <si>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</si>
  <si>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</si>
  <si>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</si>
  <si>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</si>
  <si>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</si>
  <si>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</si>
  <si>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</si>
  <si>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</si>
  <si>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</si>
  <si>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</si>
  <si>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</si>
  <si>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</si>
  <si>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</si>
  <si>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</si>
  <si>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</si>
  <si>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</si>
  <si>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</si>
  <si>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</si>
  <si>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</si>
  <si>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</si>
  <si>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</si>
  <si>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</si>
  <si>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</si>
  <si>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</si>
  <si>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</si>
  <si>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</si>
  <si>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</si>
  <si>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</si>
  <si>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</si>
  <si>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</si>
  <si>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</si>
  <si>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</si>
  <si>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</si>
  <si>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</si>
  <si>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</si>
  <si>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</si>
  <si>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</si>
  <si>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</si>
  <si>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</si>
  <si>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</si>
  <si>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</si>
  <si>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</si>
  <si>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</si>
  <si>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</si>
  <si>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</si>
  <si>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</si>
  <si>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</si>
  <si>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</si>
  <si>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</si>
  <si>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</si>
  <si>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</si>
  <si>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</si>
  <si>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</si>
  <si>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</si>
  <si>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</si>
  <si>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</si>
  <si>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</si>
  <si>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</si>
  <si>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</si>
  <si>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</si>
  <si>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</si>
  <si>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</si>
  <si>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</si>
  <si>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</si>
  <si>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</si>
  <si>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</si>
  <si>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</si>
  <si>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</si>
  <si>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</si>
  <si>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</si>
  <si>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</si>
  <si>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</si>
  <si>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</si>
  <si>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</si>
  <si>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</si>
  <si>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</si>
  <si>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</si>
  <si>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</si>
  <si>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</si>
  <si>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</si>
  <si>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</si>
  <si>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</si>
  <si>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</si>
  <si>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</si>
  <si>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</si>
  <si>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</si>
  <si>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</si>
  <si>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</si>
  <si>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</si>
  <si>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</si>
  <si>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</si>
  <si>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</si>
  <si>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</si>
  <si>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</si>
  <si>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4年度に見直しを行った「東員町水道事業経営戦略」の経営目標に沿って効率的な事業運営に努め、アセットマネジメントの手法に基づく老朽施設更新事業等を推進した。経営の状況においては、今後見込まれる人口減少などによる社会状況が変化する中、節水機器の普及等により水需要は減少傾向にあり、経営環境は依然厳しい状況にある。今後も「東員町水道事業施設更新計画」及び「東員町水道事業経営戦略」に基づき、水道施設の老朽化対策及び管路の更新・耐震化を進めるとともに、更なる経費の削減や業務の効率化、水道料金の定期的な見直しによる「経営基盤の強化」の取り組みを行い、持続可能な事業の運営に努める。</t>
    <rPh sb="0" eb="2">
      <t>レイワ</t>
    </rPh>
    <rPh sb="3" eb="5">
      <t>ネンド</t>
    </rPh>
    <rPh sb="6" eb="8">
      <t>ミナオ</t>
    </rPh>
    <rPh sb="10" eb="11">
      <t>オコナ</t>
    </rPh>
    <rPh sb="14" eb="17">
      <t>トウインチョウ</t>
    </rPh>
    <rPh sb="17" eb="19">
      <t>スイドウ</t>
    </rPh>
    <rPh sb="19" eb="21">
      <t>ジギョウ</t>
    </rPh>
    <rPh sb="21" eb="23">
      <t>ケイエイ</t>
    </rPh>
    <rPh sb="23" eb="25">
      <t>センリャク</t>
    </rPh>
    <rPh sb="27" eb="29">
      <t>ケイエイ</t>
    </rPh>
    <rPh sb="29" eb="31">
      <t>モクヒョウ</t>
    </rPh>
    <rPh sb="32" eb="33">
      <t>ソ</t>
    </rPh>
    <rPh sb="35" eb="38">
      <t>コウリツテキ</t>
    </rPh>
    <rPh sb="39" eb="41">
      <t>ジギョウ</t>
    </rPh>
    <rPh sb="41" eb="43">
      <t>ウンエイ</t>
    </rPh>
    <rPh sb="44" eb="45">
      <t>ツト</t>
    </rPh>
    <rPh sb="58" eb="60">
      <t>シュホウ</t>
    </rPh>
    <rPh sb="61" eb="62">
      <t>モト</t>
    </rPh>
    <rPh sb="64" eb="66">
      <t>ロウキュウ</t>
    </rPh>
    <rPh sb="66" eb="68">
      <t>シセツ</t>
    </rPh>
    <rPh sb="68" eb="70">
      <t>コウシン</t>
    </rPh>
    <rPh sb="70" eb="72">
      <t>ジギョウ</t>
    </rPh>
    <rPh sb="72" eb="73">
      <t>ナド</t>
    </rPh>
    <rPh sb="74" eb="76">
      <t>スイシン</t>
    </rPh>
    <rPh sb="79" eb="81">
      <t>ケイエイ</t>
    </rPh>
    <rPh sb="82" eb="84">
      <t>ジョウキョウ</t>
    </rPh>
    <rPh sb="90" eb="92">
      <t>コンゴ</t>
    </rPh>
    <rPh sb="92" eb="94">
      <t>ミコ</t>
    </rPh>
    <rPh sb="97" eb="99">
      <t>ジンコウ</t>
    </rPh>
    <rPh sb="99" eb="101">
      <t>ゲンショウ</t>
    </rPh>
    <rPh sb="106" eb="108">
      <t>シャカイ</t>
    </rPh>
    <rPh sb="108" eb="110">
      <t>ジョウキョウ</t>
    </rPh>
    <rPh sb="111" eb="113">
      <t>ヘンカ</t>
    </rPh>
    <rPh sb="115" eb="116">
      <t>ナカ</t>
    </rPh>
    <rPh sb="117" eb="119">
      <t>セッスイ</t>
    </rPh>
    <rPh sb="119" eb="121">
      <t>キキ</t>
    </rPh>
    <rPh sb="122" eb="124">
      <t>フキュウ</t>
    </rPh>
    <rPh sb="124" eb="125">
      <t>ナド</t>
    </rPh>
    <rPh sb="128" eb="129">
      <t>ミズ</t>
    </rPh>
    <rPh sb="129" eb="131">
      <t>ジュヨウ</t>
    </rPh>
    <rPh sb="132" eb="134">
      <t>ゲンショウ</t>
    </rPh>
    <rPh sb="134" eb="136">
      <t>ケイコウ</t>
    </rPh>
    <rPh sb="140" eb="142">
      <t>ケイエイ</t>
    </rPh>
    <rPh sb="142" eb="144">
      <t>カンキョウ</t>
    </rPh>
    <rPh sb="145" eb="147">
      <t>イゼン</t>
    </rPh>
    <rPh sb="147" eb="148">
      <t>キビ</t>
    </rPh>
    <rPh sb="150" eb="152">
      <t>ジョウキョウ</t>
    </rPh>
    <rPh sb="156" eb="158">
      <t>コンゴ</t>
    </rPh>
    <rPh sb="160" eb="163">
      <t>トウインチョウ</t>
    </rPh>
    <rPh sb="163" eb="165">
      <t>スイドウ</t>
    </rPh>
    <rPh sb="165" eb="167">
      <t>ジギョウ</t>
    </rPh>
    <rPh sb="167" eb="169">
      <t>シセツ</t>
    </rPh>
    <rPh sb="169" eb="171">
      <t>コウシン</t>
    </rPh>
    <rPh sb="171" eb="173">
      <t>ケイカク</t>
    </rPh>
    <rPh sb="174" eb="175">
      <t>オヨ</t>
    </rPh>
    <rPh sb="177" eb="180">
      <t>トウインチョウ</t>
    </rPh>
    <rPh sb="180" eb="182">
      <t>スイドウ</t>
    </rPh>
    <rPh sb="182" eb="184">
      <t>ジギョウ</t>
    </rPh>
    <rPh sb="184" eb="186">
      <t>ケイエイ</t>
    </rPh>
    <rPh sb="186" eb="188">
      <t>センリャク</t>
    </rPh>
    <rPh sb="190" eb="191">
      <t>モト</t>
    </rPh>
    <rPh sb="194" eb="196">
      <t>スイドウ</t>
    </rPh>
    <rPh sb="196" eb="198">
      <t>シセツ</t>
    </rPh>
    <rPh sb="199" eb="202">
      <t>ロウキュウカ</t>
    </rPh>
    <rPh sb="202" eb="204">
      <t>タイサク</t>
    </rPh>
    <rPh sb="204" eb="205">
      <t>オヨ</t>
    </rPh>
    <rPh sb="206" eb="208">
      <t>カンロ</t>
    </rPh>
    <rPh sb="209" eb="211">
      <t>コウシン</t>
    </rPh>
    <rPh sb="212" eb="215">
      <t>タイシンカ</t>
    </rPh>
    <rPh sb="216" eb="217">
      <t>スス</t>
    </rPh>
    <rPh sb="224" eb="225">
      <t>サラ</t>
    </rPh>
    <rPh sb="227" eb="229">
      <t>ケイヒ</t>
    </rPh>
    <rPh sb="230" eb="232">
      <t>サクゲン</t>
    </rPh>
    <rPh sb="233" eb="235">
      <t>ギョウム</t>
    </rPh>
    <rPh sb="236" eb="239">
      <t>コウリツカ</t>
    </rPh>
    <rPh sb="240" eb="242">
      <t>スイドウ</t>
    </rPh>
    <rPh sb="242" eb="244">
      <t>リョウキン</t>
    </rPh>
    <rPh sb="245" eb="248">
      <t>テイキテキ</t>
    </rPh>
    <rPh sb="249" eb="251">
      <t>ミナオ</t>
    </rPh>
    <rPh sb="256" eb="258">
      <t>ケイエイ</t>
    </rPh>
    <rPh sb="258" eb="260">
      <t>キバン</t>
    </rPh>
    <rPh sb="261" eb="263">
      <t>キョウカ</t>
    </rPh>
    <rPh sb="265" eb="266">
      <t>ト</t>
    </rPh>
    <rPh sb="267" eb="268">
      <t>ク</t>
    </rPh>
    <rPh sb="270" eb="271">
      <t>オコナ</t>
    </rPh>
    <rPh sb="273" eb="275">
      <t>ジゾク</t>
    </rPh>
    <rPh sb="275" eb="277">
      <t>カノウ</t>
    </rPh>
    <rPh sb="278" eb="280">
      <t>ジギョウ</t>
    </rPh>
    <rPh sb="281" eb="283">
      <t>ウンエイ</t>
    </rPh>
    <rPh sb="284" eb="285">
      <t>ツト</t>
    </rPh>
    <phoneticPr fontId="4"/>
  </si>
  <si>
    <t>①②修繕費や施設更新に伴う固定資産除却費の増加が主な要因により前年度に引き続き当年度純損失となった。計画に基づく施設更新に伴い今後は減価償却費が増加していくことから、令和7年度に料金改定を実施する。
③流動資産において、資産減耗費の増に伴う現金預金の増により、その結果増加となった。今後は企業債償還額の増加等により比率は減少する見込みである。
④施設更新工事に伴う企業債の借入により増加した。今後も同様に増加する見込みである。
⑤資産減耗費等の増により給水原価が増加し前年度と同様にマイナスとなった。なお、令和7年度に料金改定を実施することにより増加に転じる見込みである。
⑥増加した主な要因は、修繕費用や固定資産除却費の増である。今後は施設更新に伴い減価償却費が増加することにより、更に上昇する見込みである。
⑦ここ近年は横ばいの状態であるが、配水量が減少したことにより前年度と比較して減少した。本町における水系統は一系統のみであり、施設更新や事故対応等に一定の余裕は必要と考えるが、今後の人口減少やライフスタイルの変化等による水需要の減少が想定されることから、管路のダウンサイジング等による適正な施設規模を検討する必要がある。
⑧令和3年度までは横ばいの状態であったが、令和4年度は令和5年1月に発生した寒波に伴う給水管等の破損による漏水が多発したことが主な要因として著しく減少し、令和5年度は一旦増加となったものの、今年度は経年劣化等による配水管等の漏水が増加傾向にあり再び微減に転じた。今後も常時監視データ等の収集分析を用いた漏水管理を行い早期発見に努める。なお、令和7年度からは管路更新工事を実施していく予定である。
以上の分析により必要な対策を講じ、費用の削減に努めるとともに、業務の効率化や水道料金の定期的な見直し等、経営の健全化と経営基盤の強化に取り組む必要がある。</t>
    <rPh sb="2" eb="4">
      <t>シュウゼン</t>
    </rPh>
    <rPh sb="4" eb="5">
      <t>ヒ</t>
    </rPh>
    <rPh sb="6" eb="8">
      <t>シセツ</t>
    </rPh>
    <rPh sb="8" eb="10">
      <t>コウシン</t>
    </rPh>
    <rPh sb="11" eb="12">
      <t>トモナ</t>
    </rPh>
    <rPh sb="13" eb="15">
      <t>コテイ</t>
    </rPh>
    <rPh sb="15" eb="17">
      <t>シサン</t>
    </rPh>
    <rPh sb="17" eb="19">
      <t>ジョキャク</t>
    </rPh>
    <rPh sb="19" eb="20">
      <t>ヒ</t>
    </rPh>
    <rPh sb="21" eb="23">
      <t>ゾウカ</t>
    </rPh>
    <rPh sb="24" eb="25">
      <t>オモ</t>
    </rPh>
    <rPh sb="26" eb="28">
      <t>ヨウイン</t>
    </rPh>
    <rPh sb="31" eb="34">
      <t>ゼンネンド</t>
    </rPh>
    <rPh sb="35" eb="36">
      <t>ヒ</t>
    </rPh>
    <rPh sb="37" eb="38">
      <t>ツヅ</t>
    </rPh>
    <rPh sb="39" eb="42">
      <t>トウネンド</t>
    </rPh>
    <rPh sb="42" eb="43">
      <t>ジュン</t>
    </rPh>
    <rPh sb="43" eb="45">
      <t>ソンシツ</t>
    </rPh>
    <rPh sb="50" eb="52">
      <t>ケイカク</t>
    </rPh>
    <rPh sb="53" eb="54">
      <t>モト</t>
    </rPh>
    <rPh sb="56" eb="58">
      <t>シセツ</t>
    </rPh>
    <rPh sb="58" eb="60">
      <t>コウシン</t>
    </rPh>
    <rPh sb="61" eb="62">
      <t>トモナ</t>
    </rPh>
    <rPh sb="63" eb="65">
      <t>コンゴ</t>
    </rPh>
    <rPh sb="66" eb="68">
      <t>ゲンカ</t>
    </rPh>
    <rPh sb="68" eb="70">
      <t>ショウキャク</t>
    </rPh>
    <rPh sb="70" eb="71">
      <t>ヒ</t>
    </rPh>
    <rPh sb="72" eb="74">
      <t>ゾウカ</t>
    </rPh>
    <rPh sb="83" eb="85">
      <t>レイワ</t>
    </rPh>
    <rPh sb="86" eb="88">
      <t>ネンド</t>
    </rPh>
    <rPh sb="89" eb="91">
      <t>リョウキン</t>
    </rPh>
    <rPh sb="91" eb="93">
      <t>カイテイ</t>
    </rPh>
    <rPh sb="94" eb="96">
      <t>ジッシ</t>
    </rPh>
    <rPh sb="101" eb="103">
      <t>リュウドウ</t>
    </rPh>
    <rPh sb="103" eb="105">
      <t>シサン</t>
    </rPh>
    <rPh sb="110" eb="112">
      <t>シサン</t>
    </rPh>
    <rPh sb="112" eb="114">
      <t>ゲンモウ</t>
    </rPh>
    <rPh sb="114" eb="115">
      <t>ヒ</t>
    </rPh>
    <rPh sb="116" eb="117">
      <t>ゾウ</t>
    </rPh>
    <rPh sb="118" eb="119">
      <t>トモナ</t>
    </rPh>
    <rPh sb="120" eb="122">
      <t>ゲンキン</t>
    </rPh>
    <rPh sb="122" eb="124">
      <t>ヨキン</t>
    </rPh>
    <rPh sb="125" eb="126">
      <t>ゾウ</t>
    </rPh>
    <rPh sb="132" eb="134">
      <t>ケッカ</t>
    </rPh>
    <rPh sb="134" eb="136">
      <t>ゾウカ</t>
    </rPh>
    <rPh sb="141" eb="143">
      <t>コンゴ</t>
    </rPh>
    <rPh sb="144" eb="146">
      <t>キギョウ</t>
    </rPh>
    <rPh sb="146" eb="147">
      <t>サイ</t>
    </rPh>
    <rPh sb="147" eb="149">
      <t>ショウカン</t>
    </rPh>
    <rPh sb="149" eb="150">
      <t>ガク</t>
    </rPh>
    <rPh sb="151" eb="153">
      <t>ゾウカ</t>
    </rPh>
    <rPh sb="153" eb="154">
      <t>ナド</t>
    </rPh>
    <rPh sb="157" eb="159">
      <t>ヒリツ</t>
    </rPh>
    <rPh sb="160" eb="162">
      <t>ゲンショウ</t>
    </rPh>
    <rPh sb="164" eb="166">
      <t>ミコ</t>
    </rPh>
    <rPh sb="173" eb="175">
      <t>シセツ</t>
    </rPh>
    <rPh sb="175" eb="177">
      <t>コウシン</t>
    </rPh>
    <rPh sb="177" eb="179">
      <t>コウジ</t>
    </rPh>
    <rPh sb="180" eb="181">
      <t>トモナ</t>
    </rPh>
    <rPh sb="182" eb="184">
      <t>キギョウ</t>
    </rPh>
    <rPh sb="184" eb="185">
      <t>サイ</t>
    </rPh>
    <rPh sb="186" eb="188">
      <t>カリイレ</t>
    </rPh>
    <rPh sb="191" eb="193">
      <t>ゾウカ</t>
    </rPh>
    <rPh sb="196" eb="198">
      <t>コンゴ</t>
    </rPh>
    <rPh sb="199" eb="201">
      <t>ドウヨウ</t>
    </rPh>
    <rPh sb="202" eb="204">
      <t>ゾウカ</t>
    </rPh>
    <rPh sb="206" eb="208">
      <t>ミコ</t>
    </rPh>
    <rPh sb="220" eb="221">
      <t>ナド</t>
    </rPh>
    <rPh sb="222" eb="223">
      <t>ゾウ</t>
    </rPh>
    <rPh sb="226" eb="228">
      <t>キュウスイ</t>
    </rPh>
    <rPh sb="228" eb="230">
      <t>ゲンカ</t>
    </rPh>
    <rPh sb="231" eb="233">
      <t>ゾウカ</t>
    </rPh>
    <rPh sb="234" eb="237">
      <t>ゼンネンド</t>
    </rPh>
    <rPh sb="238" eb="240">
      <t>ドウヨウ</t>
    </rPh>
    <rPh sb="253" eb="255">
      <t>レイワ</t>
    </rPh>
    <rPh sb="256" eb="258">
      <t>ネンド</t>
    </rPh>
    <rPh sb="259" eb="261">
      <t>リョウキン</t>
    </rPh>
    <rPh sb="261" eb="263">
      <t>カイテイ</t>
    </rPh>
    <rPh sb="264" eb="266">
      <t>ジッシ</t>
    </rPh>
    <rPh sb="273" eb="275">
      <t>ゾウカ</t>
    </rPh>
    <rPh sb="276" eb="277">
      <t>テン</t>
    </rPh>
    <rPh sb="279" eb="281">
      <t>ミコ</t>
    </rPh>
    <rPh sb="288" eb="290">
      <t>ゾウカ</t>
    </rPh>
    <rPh sb="292" eb="293">
      <t>オモ</t>
    </rPh>
    <rPh sb="294" eb="296">
      <t>ヨウイン</t>
    </rPh>
    <rPh sb="298" eb="300">
      <t>シュウゼン</t>
    </rPh>
    <rPh sb="300" eb="302">
      <t>ヒヨウ</t>
    </rPh>
    <rPh sb="303" eb="305">
      <t>コテイ</t>
    </rPh>
    <rPh sb="305" eb="307">
      <t>シサン</t>
    </rPh>
    <rPh sb="307" eb="309">
      <t>ジョキャク</t>
    </rPh>
    <rPh sb="309" eb="310">
      <t>ヒ</t>
    </rPh>
    <rPh sb="311" eb="312">
      <t>ゾウ</t>
    </rPh>
    <rPh sb="316" eb="318">
      <t>コンゴ</t>
    </rPh>
    <rPh sb="319" eb="321">
      <t>シセツ</t>
    </rPh>
    <rPh sb="321" eb="323">
      <t>コウシン</t>
    </rPh>
    <rPh sb="324" eb="325">
      <t>トモナ</t>
    </rPh>
    <rPh sb="326" eb="328">
      <t>ゲンカ</t>
    </rPh>
    <rPh sb="328" eb="330">
      <t>ショウキャク</t>
    </rPh>
    <rPh sb="330" eb="331">
      <t>ヒ</t>
    </rPh>
    <rPh sb="332" eb="334">
      <t>ゾウカ</t>
    </rPh>
    <rPh sb="342" eb="343">
      <t>サラ</t>
    </rPh>
    <rPh sb="344" eb="346">
      <t>ジョウショウ</t>
    </rPh>
    <rPh sb="348" eb="350">
      <t>ミコ</t>
    </rPh>
    <rPh sb="359" eb="361">
      <t>キンネン</t>
    </rPh>
    <rPh sb="362" eb="363">
      <t>ヨコ</t>
    </rPh>
    <rPh sb="366" eb="368">
      <t>ジョウタイ</t>
    </rPh>
    <rPh sb="373" eb="375">
      <t>ハイスイ</t>
    </rPh>
    <rPh sb="375" eb="376">
      <t>リョウ</t>
    </rPh>
    <rPh sb="377" eb="379">
      <t>ゲンショウ</t>
    </rPh>
    <rPh sb="386" eb="389">
      <t>ゼンネンド</t>
    </rPh>
    <rPh sb="390" eb="392">
      <t>ヒカク</t>
    </rPh>
    <rPh sb="394" eb="396">
      <t>ゲンショウ</t>
    </rPh>
    <rPh sb="399" eb="401">
      <t>ホンチョウ</t>
    </rPh>
    <rPh sb="405" eb="406">
      <t>ミズ</t>
    </rPh>
    <rPh sb="406" eb="408">
      <t>ケイトウ</t>
    </rPh>
    <rPh sb="409" eb="410">
      <t>イチ</t>
    </rPh>
    <rPh sb="410" eb="412">
      <t>ケイトウ</t>
    </rPh>
    <rPh sb="418" eb="420">
      <t>シセツ</t>
    </rPh>
    <rPh sb="420" eb="422">
      <t>コウシン</t>
    </rPh>
    <rPh sb="423" eb="425">
      <t>ジコ</t>
    </rPh>
    <rPh sb="425" eb="427">
      <t>タイオウ</t>
    </rPh>
    <rPh sb="427" eb="428">
      <t>ナド</t>
    </rPh>
    <rPh sb="429" eb="431">
      <t>イッテイ</t>
    </rPh>
    <rPh sb="432" eb="434">
      <t>ヨユウ</t>
    </rPh>
    <rPh sb="435" eb="437">
      <t>ヒツヨウ</t>
    </rPh>
    <rPh sb="438" eb="439">
      <t>カンガ</t>
    </rPh>
    <rPh sb="443" eb="445">
      <t>コンゴ</t>
    </rPh>
    <rPh sb="446" eb="448">
      <t>ジンコウ</t>
    </rPh>
    <rPh sb="448" eb="450">
      <t>ゲンショウ</t>
    </rPh>
    <rPh sb="459" eb="461">
      <t>ヘンカ</t>
    </rPh>
    <rPh sb="461" eb="462">
      <t>ナド</t>
    </rPh>
    <rPh sb="465" eb="466">
      <t>ミズ</t>
    </rPh>
    <rPh sb="466" eb="468">
      <t>ジュヨウ</t>
    </rPh>
    <rPh sb="469" eb="471">
      <t>ゲンショウ</t>
    </rPh>
    <rPh sb="472" eb="474">
      <t>ソウテイ</t>
    </rPh>
    <rPh sb="482" eb="484">
      <t>カンロ</t>
    </rPh>
    <rPh sb="493" eb="494">
      <t>ナド</t>
    </rPh>
    <rPh sb="497" eb="499">
      <t>テキセイ</t>
    </rPh>
    <rPh sb="500" eb="502">
      <t>シセツ</t>
    </rPh>
    <rPh sb="502" eb="504">
      <t>キボ</t>
    </rPh>
    <rPh sb="505" eb="507">
      <t>ケントウ</t>
    </rPh>
    <rPh sb="509" eb="511">
      <t>ヒツヨウ</t>
    </rPh>
    <rPh sb="517" eb="519">
      <t>レイワ</t>
    </rPh>
    <rPh sb="520" eb="522">
      <t>ネンド</t>
    </rPh>
    <rPh sb="525" eb="526">
      <t>ヨコ</t>
    </rPh>
    <rPh sb="529" eb="531">
      <t>ジョウタイ</t>
    </rPh>
    <rPh sb="543" eb="545">
      <t>レイワ</t>
    </rPh>
    <rPh sb="546" eb="547">
      <t>ネン</t>
    </rPh>
    <rPh sb="548" eb="549">
      <t>ツキ</t>
    </rPh>
    <rPh sb="550" eb="552">
      <t>ハッセイ</t>
    </rPh>
    <rPh sb="554" eb="556">
      <t>カンパ</t>
    </rPh>
    <rPh sb="557" eb="558">
      <t>トモナ</t>
    </rPh>
    <rPh sb="559" eb="562">
      <t>キュウスイカン</t>
    </rPh>
    <rPh sb="562" eb="563">
      <t>ナド</t>
    </rPh>
    <rPh sb="564" eb="566">
      <t>ハソン</t>
    </rPh>
    <rPh sb="569" eb="571">
      <t>ロウスイ</t>
    </rPh>
    <rPh sb="593" eb="595">
      <t>レイワ</t>
    </rPh>
    <rPh sb="596" eb="598">
      <t>ネンド</t>
    </rPh>
    <rPh sb="599" eb="601">
      <t>イッタン</t>
    </rPh>
    <rPh sb="601" eb="603">
      <t>ゾウカ</t>
    </rPh>
    <rPh sb="611" eb="614">
      <t>コンネンド</t>
    </rPh>
    <rPh sb="615" eb="617">
      <t>ケイネン</t>
    </rPh>
    <rPh sb="617" eb="619">
      <t>レッカ</t>
    </rPh>
    <rPh sb="619" eb="620">
      <t>ナド</t>
    </rPh>
    <rPh sb="623" eb="626">
      <t>ハイスイカン</t>
    </rPh>
    <rPh sb="626" eb="627">
      <t>ナド</t>
    </rPh>
    <rPh sb="628" eb="630">
      <t>ロウスイ</t>
    </rPh>
    <rPh sb="631" eb="633">
      <t>ゾウカ</t>
    </rPh>
    <rPh sb="633" eb="635">
      <t>ケイコウ</t>
    </rPh>
    <rPh sb="638" eb="639">
      <t>フタタ</t>
    </rPh>
    <rPh sb="640" eb="641">
      <t>ビ</t>
    </rPh>
    <rPh sb="641" eb="642">
      <t>ゲン</t>
    </rPh>
    <rPh sb="643" eb="644">
      <t>テン</t>
    </rPh>
    <rPh sb="647" eb="649">
      <t>コンゴ</t>
    </rPh>
    <rPh sb="650" eb="652">
      <t>ジョウジ</t>
    </rPh>
    <rPh sb="652" eb="654">
      <t>カンシ</t>
    </rPh>
    <rPh sb="657" eb="658">
      <t>ナド</t>
    </rPh>
    <rPh sb="659" eb="661">
      <t>シュウシュウ</t>
    </rPh>
    <rPh sb="661" eb="663">
      <t>ブンセキ</t>
    </rPh>
    <rPh sb="664" eb="665">
      <t>モチ</t>
    </rPh>
    <rPh sb="667" eb="669">
      <t>ロウスイ</t>
    </rPh>
    <rPh sb="669" eb="671">
      <t>カンリ</t>
    </rPh>
    <rPh sb="672" eb="673">
      <t>オコナ</t>
    </rPh>
    <rPh sb="674" eb="676">
      <t>ソウキ</t>
    </rPh>
    <rPh sb="676" eb="678">
      <t>ハッケン</t>
    </rPh>
    <rPh sb="679" eb="680">
      <t>ツト</t>
    </rPh>
    <rPh sb="686" eb="688">
      <t>レイワ</t>
    </rPh>
    <rPh sb="689" eb="691">
      <t>ネンド</t>
    </rPh>
    <rPh sb="694" eb="696">
      <t>カンロ</t>
    </rPh>
    <rPh sb="696" eb="698">
      <t>コウシン</t>
    </rPh>
    <rPh sb="698" eb="700">
      <t>コウジ</t>
    </rPh>
    <rPh sb="701" eb="703">
      <t>ジッシ</t>
    </rPh>
    <rPh sb="707" eb="709">
      <t>ヨテイ</t>
    </rPh>
    <rPh sb="714" eb="716">
      <t>イジョウ</t>
    </rPh>
    <rPh sb="717" eb="719">
      <t>ブンセキ</t>
    </rPh>
    <rPh sb="722" eb="724">
      <t>ヒツヨウ</t>
    </rPh>
    <rPh sb="725" eb="727">
      <t>タイサク</t>
    </rPh>
    <rPh sb="728" eb="729">
      <t>コウ</t>
    </rPh>
    <rPh sb="731" eb="733">
      <t>ヒヨウ</t>
    </rPh>
    <rPh sb="734" eb="736">
      <t>サクゲン</t>
    </rPh>
    <rPh sb="737" eb="738">
      <t>ツト</t>
    </rPh>
    <rPh sb="745" eb="747">
      <t>ギョウム</t>
    </rPh>
    <rPh sb="748" eb="751">
      <t>コウリツカ</t>
    </rPh>
    <rPh sb="752" eb="754">
      <t>スイドウ</t>
    </rPh>
    <rPh sb="754" eb="756">
      <t>リョウキン</t>
    </rPh>
    <rPh sb="757" eb="759">
      <t>テイキ</t>
    </rPh>
    <rPh sb="759" eb="760">
      <t>テキ</t>
    </rPh>
    <rPh sb="761" eb="763">
      <t>ミナオ</t>
    </rPh>
    <rPh sb="764" eb="765">
      <t>ナド</t>
    </rPh>
    <rPh sb="766" eb="768">
      <t>ケイエイ</t>
    </rPh>
    <rPh sb="769" eb="772">
      <t>ケンゼンカ</t>
    </rPh>
    <rPh sb="773" eb="775">
      <t>ケイエイ</t>
    </rPh>
    <rPh sb="775" eb="777">
      <t>キバン</t>
    </rPh>
    <rPh sb="778" eb="780">
      <t>キョウカ</t>
    </rPh>
    <rPh sb="781" eb="782">
      <t>ト</t>
    </rPh>
    <rPh sb="783" eb="784">
      <t>ク</t>
    </rPh>
    <rPh sb="785" eb="787">
      <t>ヒツヨウ</t>
    </rPh>
    <phoneticPr fontId="4"/>
  </si>
  <si>
    <t xml:space="preserve">①水道施設更新計画に基づき平成30年度から水源地等の施設更新工事を開始し、今年度において上水道管理事務所の更新工事が終了した。令和7年度からは、重要管路を中心として更新工事を実施していく予定である。
②水道第二次拡張期の管路が法定耐用年数を迎え、今後短期間で法定耐用年数を超過する管路が増加することから、管路更新工事を令和7年度から実施していく予定である。
③平成30年度以降実施のない状況である。水道施設更新計画に基づき実施した上水道管理事務所の更新事業が今年度に終了後し、令和7年度以降に重要管路を中心として更新工事を実施していく予定である。
</t>
    <rPh sb="1" eb="3">
      <t>スイドウ</t>
    </rPh>
    <rPh sb="3" eb="5">
      <t>シセツ</t>
    </rPh>
    <rPh sb="5" eb="7">
      <t>コウシン</t>
    </rPh>
    <rPh sb="7" eb="9">
      <t>ケイカク</t>
    </rPh>
    <rPh sb="10" eb="11">
      <t>モト</t>
    </rPh>
    <rPh sb="13" eb="15">
      <t>ヘイセイ</t>
    </rPh>
    <rPh sb="17" eb="19">
      <t>ネンド</t>
    </rPh>
    <rPh sb="21" eb="24">
      <t>スイゲンチ</t>
    </rPh>
    <rPh sb="24" eb="25">
      <t>ナド</t>
    </rPh>
    <rPh sb="26" eb="28">
      <t>シセツ</t>
    </rPh>
    <rPh sb="28" eb="30">
      <t>コウシン</t>
    </rPh>
    <rPh sb="30" eb="32">
      <t>コウジ</t>
    </rPh>
    <rPh sb="33" eb="35">
      <t>カイシ</t>
    </rPh>
    <rPh sb="37" eb="40">
      <t>コンネンド</t>
    </rPh>
    <rPh sb="44" eb="47">
      <t>ジョウスイドウ</t>
    </rPh>
    <rPh sb="47" eb="49">
      <t>カンリ</t>
    </rPh>
    <rPh sb="49" eb="51">
      <t>ジム</t>
    </rPh>
    <rPh sb="51" eb="52">
      <t>ショ</t>
    </rPh>
    <rPh sb="53" eb="55">
      <t>コウシン</t>
    </rPh>
    <rPh sb="55" eb="57">
      <t>コウジ</t>
    </rPh>
    <rPh sb="58" eb="60">
      <t>シュウリョウ</t>
    </rPh>
    <rPh sb="63" eb="65">
      <t>レイワ</t>
    </rPh>
    <rPh sb="66" eb="68">
      <t>ネンド</t>
    </rPh>
    <rPh sb="72" eb="74">
      <t>ジュウヨウ</t>
    </rPh>
    <rPh sb="74" eb="76">
      <t>カンロ</t>
    </rPh>
    <rPh sb="77" eb="79">
      <t>チュウシン</t>
    </rPh>
    <rPh sb="82" eb="84">
      <t>コウシン</t>
    </rPh>
    <rPh sb="84" eb="86">
      <t>コウジ</t>
    </rPh>
    <rPh sb="87" eb="89">
      <t>ジッシ</t>
    </rPh>
    <rPh sb="93" eb="95">
      <t>ヨテイ</t>
    </rPh>
    <rPh sb="101" eb="103">
      <t>スイドウ</t>
    </rPh>
    <rPh sb="103" eb="105">
      <t>ダイニ</t>
    </rPh>
    <rPh sb="105" eb="106">
      <t>ジ</t>
    </rPh>
    <rPh sb="106" eb="108">
      <t>カクチョウ</t>
    </rPh>
    <rPh sb="108" eb="109">
      <t>キ</t>
    </rPh>
    <rPh sb="110" eb="112">
      <t>カンロ</t>
    </rPh>
    <rPh sb="113" eb="115">
      <t>ホウテイ</t>
    </rPh>
    <rPh sb="115" eb="117">
      <t>タイヨウ</t>
    </rPh>
    <rPh sb="117" eb="119">
      <t>ネンスウ</t>
    </rPh>
    <rPh sb="120" eb="121">
      <t>ムカ</t>
    </rPh>
    <rPh sb="123" eb="125">
      <t>コンゴ</t>
    </rPh>
    <rPh sb="125" eb="128">
      <t>タンキカン</t>
    </rPh>
    <rPh sb="129" eb="131">
      <t>ホウテイ</t>
    </rPh>
    <rPh sb="131" eb="133">
      <t>タイヨウ</t>
    </rPh>
    <rPh sb="133" eb="135">
      <t>ネンスウ</t>
    </rPh>
    <rPh sb="136" eb="138">
      <t>チョウカ</t>
    </rPh>
    <rPh sb="140" eb="142">
      <t>カンロ</t>
    </rPh>
    <rPh sb="143" eb="145">
      <t>ゾウカ</t>
    </rPh>
    <rPh sb="152" eb="154">
      <t>カンロ</t>
    </rPh>
    <rPh sb="154" eb="156">
      <t>コウシン</t>
    </rPh>
    <rPh sb="156" eb="158">
      <t>コウジ</t>
    </rPh>
    <rPh sb="159" eb="161">
      <t>レイワ</t>
    </rPh>
    <rPh sb="162" eb="164">
      <t>ネンド</t>
    </rPh>
    <rPh sb="166" eb="168">
      <t>ジッシ</t>
    </rPh>
    <rPh sb="172" eb="174">
      <t>ヨテイ</t>
    </rPh>
    <rPh sb="180" eb="182">
      <t>ヘイセイ</t>
    </rPh>
    <rPh sb="184" eb="186">
      <t>ネンド</t>
    </rPh>
    <rPh sb="186" eb="188">
      <t>イコウ</t>
    </rPh>
    <rPh sb="188" eb="190">
      <t>ジッシ</t>
    </rPh>
    <rPh sb="193" eb="195">
      <t>ジョウキョウ</t>
    </rPh>
    <rPh sb="199" eb="201">
      <t>スイドウ</t>
    </rPh>
    <rPh sb="201" eb="203">
      <t>シセツ</t>
    </rPh>
    <rPh sb="203" eb="205">
      <t>コウシン</t>
    </rPh>
    <rPh sb="205" eb="207">
      <t>ケイカク</t>
    </rPh>
    <rPh sb="208" eb="209">
      <t>モト</t>
    </rPh>
    <rPh sb="211" eb="213">
      <t>ジッシ</t>
    </rPh>
    <rPh sb="215" eb="218">
      <t>ジョウスイドウ</t>
    </rPh>
    <rPh sb="218" eb="220">
      <t>カンリ</t>
    </rPh>
    <rPh sb="220" eb="222">
      <t>ジム</t>
    </rPh>
    <rPh sb="222" eb="223">
      <t>ショ</t>
    </rPh>
    <rPh sb="224" eb="226">
      <t>コウシン</t>
    </rPh>
    <rPh sb="226" eb="228">
      <t>ジギョウ</t>
    </rPh>
    <rPh sb="229" eb="232">
      <t>コンネンド</t>
    </rPh>
    <rPh sb="233" eb="236">
      <t>シュウリョウゴ</t>
    </rPh>
    <rPh sb="238" eb="240">
      <t>レイワ</t>
    </rPh>
    <rPh sb="241" eb="243">
      <t>ネンド</t>
    </rPh>
    <rPh sb="243" eb="245">
      <t>イコウ</t>
    </rPh>
    <rPh sb="246" eb="248">
      <t>ジュウヨウ</t>
    </rPh>
    <rPh sb="248" eb="250">
      <t>カンロ</t>
    </rPh>
    <rPh sb="251" eb="253">
      <t>チュウシン</t>
    </rPh>
    <rPh sb="256" eb="258">
      <t>コウシン</t>
    </rPh>
    <rPh sb="258" eb="260">
      <t>コウジ</t>
    </rPh>
    <rPh sb="261" eb="263">
      <t>ジッシ</t>
    </rPh>
    <rPh sb="267" eb="26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</si>
</sst>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86-4910-8C20-39376CFC4C2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186-4910-8C20-39376CFC4C2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47.35</c:v>
                </c:pt>
                <c:pt idx="1">
                  <c:v>46.86</c:v>
                </c:pt>
                <c:pt idx="2">
                  <c:v>48.22</c:v>
                </c:pt>
                <c:pt idx="3">
                  <c:v>46.39</c:v>
                </c:pt>
                <c:pt idx="4">
                  <c:v>46.34</c:v>
                </c:pt>
              </c:numCache>
            </c:numRef>
          </c:val>
          <c:extLst>
            <c:ext xmlns:c16="http://schemas.microsoft.com/office/drawing/2014/chart" uri="{C3380CC4-5D6E-409C-BE32-E72D297353CC}">
              <c16:uniqueId val="{00000000-792C-48EE-9B1B-F430C2222AA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792C-48EE-9B1B-F430C2222AA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90.17</c:v>
                </c:pt>
                <c:pt idx="1">
                  <c:v>90.05</c:v>
                </c:pt>
                <c:pt idx="2">
                  <c:v>86.18</c:v>
                </c:pt>
                <c:pt idx="3">
                  <c:v>88.35</c:v>
                </c:pt>
                <c:pt idx="4">
                  <c:v>87.9</c:v>
                </c:pt>
              </c:numCache>
            </c:numRef>
          </c:val>
          <c:extLst>
            <c:ext xmlns:c16="http://schemas.microsoft.com/office/drawing/2014/chart" uri="{C3380CC4-5D6E-409C-BE32-E72D297353CC}">
              <c16:uniqueId val="{00000000-9DAC-4D1E-9F5A-8D9571C4164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DAC-4D1E-9F5A-8D9571C4164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112.79</c:v>
                </c:pt>
                <c:pt idx="1">
                  <c:v>112.28</c:v>
                </c:pt>
                <c:pt idx="2">
                  <c:v>99.64</c:v>
                </c:pt>
                <c:pt idx="3">
                  <c:v>97.39</c:v>
                </c:pt>
                <c:pt idx="4">
                  <c:v>87.66</c:v>
                </c:pt>
              </c:numCache>
            </c:numRef>
          </c:val>
          <c:extLst>
            <c:ext xmlns:c16="http://schemas.microsoft.com/office/drawing/2014/chart" uri="{C3380CC4-5D6E-409C-BE32-E72D297353CC}">
              <c16:uniqueId val="{00000000-7216-4259-B57E-491081DE81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7216-4259-B57E-491081DE81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68.760000000000005</c:v>
                </c:pt>
                <c:pt idx="1">
                  <c:v>65.040000000000006</c:v>
                </c:pt>
                <c:pt idx="2">
                  <c:v>66.91</c:v>
                </c:pt>
                <c:pt idx="3">
                  <c:v>68.25</c:v>
                </c:pt>
                <c:pt idx="4">
                  <c:v>63.25</c:v>
                </c:pt>
              </c:numCache>
            </c:numRef>
          </c:val>
          <c:extLst>
            <c:ext xmlns:c16="http://schemas.microsoft.com/office/drawing/2014/chart" uri="{C3380CC4-5D6E-409C-BE32-E72D297353CC}">
              <c16:uniqueId val="{00000000-ECBB-4208-9075-0F21413C435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ECBB-4208-9075-0F21413C435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38.119999999999997</c:v>
                </c:pt>
                <c:pt idx="1">
                  <c:v>37.93</c:v>
                </c:pt>
                <c:pt idx="2">
                  <c:v>41.58</c:v>
                </c:pt>
                <c:pt idx="3">
                  <c:v>54.28</c:v>
                </c:pt>
                <c:pt idx="4">
                  <c:v>56.32</c:v>
                </c:pt>
              </c:numCache>
            </c:numRef>
          </c:val>
          <c:extLst>
            <c:ext xmlns:c16="http://schemas.microsoft.com/office/drawing/2014/chart" uri="{C3380CC4-5D6E-409C-BE32-E72D297353CC}">
              <c16:uniqueId val="{00000000-9E96-456B-A97C-9EAACC5F284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9E96-456B-A97C-9EAACC5F284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0.18</c:v>
                </c:pt>
                <c:pt idx="3" formatCode="#,##0.00;&quot;△&quot;#,##0.00;&quot;-&quot;">
                  <c:v>3.04</c:v>
                </c:pt>
                <c:pt idx="4" formatCode="#,##0.00;&quot;△&quot;#,##0.00;&quot;-&quot;">
                  <c:v>15.98</c:v>
                </c:pt>
              </c:numCache>
            </c:numRef>
          </c:val>
          <c:extLst>
            <c:ext xmlns:c16="http://schemas.microsoft.com/office/drawing/2014/chart" uri="{C3380CC4-5D6E-409C-BE32-E72D297353CC}">
              <c16:uniqueId val="{00000000-C844-440C-90AC-50CBB0F9C1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C844-440C-90AC-50CBB0F9C1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439.84</c:v>
                </c:pt>
                <c:pt idx="1">
                  <c:v>757.94</c:v>
                </c:pt>
                <c:pt idx="2">
                  <c:v>764.07</c:v>
                </c:pt>
                <c:pt idx="3">
                  <c:v>631.70000000000005</c:v>
                </c:pt>
                <c:pt idx="4">
                  <c:v>653.33000000000004</c:v>
                </c:pt>
              </c:numCache>
            </c:numRef>
          </c:val>
          <c:extLst>
            <c:ext xmlns:c16="http://schemas.microsoft.com/office/drawing/2014/chart" uri="{C3380CC4-5D6E-409C-BE32-E72D297353CC}">
              <c16:uniqueId val="{00000000-65A5-4BDC-A18D-B97EAB59F4F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5A5-4BDC-A18D-B97EAB59F4F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261.64</c:v>
                </c:pt>
                <c:pt idx="1">
                  <c:v>321.74</c:v>
                </c:pt>
                <c:pt idx="2">
                  <c:v>348.71</c:v>
                </c:pt>
                <c:pt idx="3">
                  <c:v>383.13</c:v>
                </c:pt>
                <c:pt idx="4">
                  <c:v>421.27</c:v>
                </c:pt>
              </c:numCache>
            </c:numRef>
          </c:val>
          <c:extLst>
            <c:ext xmlns:c16="http://schemas.microsoft.com/office/drawing/2014/chart" uri="{C3380CC4-5D6E-409C-BE32-E72D297353CC}">
              <c16:uniqueId val="{00000000-7571-4238-9525-A1C2776CC91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7571-4238-9525-A1C2776CC91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109.76</c:v>
                </c:pt>
                <c:pt idx="1">
                  <c:v>107.53</c:v>
                </c:pt>
                <c:pt idx="2">
                  <c:v>93.37</c:v>
                </c:pt>
                <c:pt idx="3">
                  <c:v>88.39</c:v>
                </c:pt>
                <c:pt idx="4">
                  <c:v>76.739999999999995</c:v>
                </c:pt>
              </c:numCache>
            </c:numRef>
          </c:val>
          <c:extLst>
            <c:ext xmlns:c16="http://schemas.microsoft.com/office/drawing/2014/chart" uri="{C3380CC4-5D6E-409C-BE32-E72D297353CC}">
              <c16:uniqueId val="{00000000-D151-4491-9E28-AC0C396F0A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151-4491-9E28-AC0C396F0A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79.349999999999994</c:v>
                </c:pt>
                <c:pt idx="1">
                  <c:v>81.44</c:v>
                </c:pt>
                <c:pt idx="2">
                  <c:v>94.34</c:v>
                </c:pt>
                <c:pt idx="3">
                  <c:v>100.11</c:v>
                </c:pt>
                <c:pt idx="4">
                  <c:v>115.62</c:v>
                </c:pt>
              </c:numCache>
            </c:numRef>
          </c:val>
          <c:extLst>
            <c:ext xmlns:c16="http://schemas.microsoft.com/office/drawing/2014/chart" uri="{C3380CC4-5D6E-409C-BE32-E72D297353CC}">
              <c16:uniqueId val="{00000000-AF47-4C25-839D-1501BCAF063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AF47-4C25-839D-1501BCAF063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東員町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25737</v>
      </c>
      <c r="AM8" s="44"/>
      <c r="AN8" s="44"/>
      <c r="AO8" s="44"/>
      <c r="AP8" s="44"/>
      <c r="AQ8" s="44"/>
      <c r="AR8" s="44"/>
      <c r="AS8" s="44"/>
      <c r="AT8" s="45">
        <f>データ!$S$6</f>
        <v>22.68</v>
      </c>
      <c r="AU8" s="46"/>
      <c r="AV8" s="46"/>
      <c r="AW8" s="46"/>
      <c r="AX8" s="46"/>
      <c r="AY8" s="46"/>
      <c r="AZ8" s="46"/>
      <c r="BA8" s="46"/>
      <c r="BB8" s="47">
        <f>データ!$T$6</f>
        <v>1134.79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69.98</v>
      </c>
      <c r="J10" s="46"/>
      <c r="K10" s="46"/>
      <c r="L10" s="46"/>
      <c r="M10" s="46"/>
      <c r="N10" s="46"/>
      <c r="O10" s="80"/>
      <c r="P10" s="47">
        <f>データ!$P$6</f>
        <v>99.86</v>
      </c>
      <c r="Q10" s="47"/>
      <c r="R10" s="47"/>
      <c r="S10" s="47"/>
      <c r="T10" s="47"/>
      <c r="U10" s="47"/>
      <c r="V10" s="47"/>
      <c r="W10" s="44">
        <f>データ!$Q$6</f>
        <v>1599</v>
      </c>
      <c r="X10" s="44"/>
      <c r="Y10" s="44"/>
      <c r="Z10" s="44"/>
      <c r="AA10" s="44"/>
      <c r="AB10" s="44"/>
      <c r="AC10" s="44"/>
      <c r="AD10" s="2"/>
      <c r="AE10" s="2"/>
      <c r="AF10" s="2"/>
      <c r="AG10" s="2"/>
      <c r="AH10" s="2"/>
      <c r="AI10" s="2"/>
      <c r="AJ10" s="2"/>
      <c r="AK10" s="2"/>
      <c r="AL10" s="44">
        <f>データ!$U$6</f>
        <v>25699</v>
      </c>
      <c r="AM10" s="44"/>
      <c r="AN10" s="44"/>
      <c r="AO10" s="44"/>
      <c r="AP10" s="44"/>
      <c r="AQ10" s="44"/>
      <c r="AR10" s="44"/>
      <c r="AS10" s="44"/>
      <c r="AT10" s="45">
        <f>データ!$V$6</f>
        <v>22.68</v>
      </c>
      <c r="AU10" s="46"/>
      <c r="AV10" s="46"/>
      <c r="AW10" s="46"/>
      <c r="AX10" s="46"/>
      <c r="AY10" s="46"/>
      <c r="AZ10" s="46"/>
      <c r="BA10" s="46"/>
      <c r="BB10" s="47">
        <f>データ!$W$6</f>
        <v>1133.1099999999999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w2/JiFcCVZxqUPcKxAvQHMk+zE4Q9twfvueiHdpDPZcL+z660dm8VrZfhLYGE+iemur+Owp7cYmkUO+mZUOmg==" saltValue="NKVzlCWU878H2ZTAlHcvY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243248</v>
      </c>
      <c r="D6" s="20">
        <f t="shared" si="3"/>
        <v>46</v>
      </c>
      <c r="E6" s="20">
        <f t="shared" si="3"/>
        <v>1</v>
      </c>
      <c r="F6" s="20">
        <f t="shared" si="3"/>
        <v>0</v>
      </c>
      <c r="G6" s="20">
        <f t="shared" si="3"/>
        <v>1</v>
      </c>
      <c r="H6" s="20" t="str">
        <f t="shared" si="3"/>
        <v>三重県　東員町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69.98</v>
      </c>
      <c r="P6" s="21">
        <f t="shared" si="3"/>
        <v>99.86</v>
      </c>
      <c r="Q6" s="21">
        <f t="shared" si="3"/>
        <v>1599</v>
      </c>
      <c r="R6" s="21">
        <f t="shared" si="3"/>
        <v>25737</v>
      </c>
      <c r="S6" s="21">
        <f t="shared" si="3"/>
        <v>22.68</v>
      </c>
      <c r="T6" s="21">
        <f t="shared" si="3"/>
        <v>1134.79</v>
      </c>
      <c r="U6" s="21">
        <f t="shared" si="3"/>
        <v>25699</v>
      </c>
      <c r="V6" s="21">
        <f t="shared" si="3"/>
        <v>22.68</v>
      </c>
      <c r="W6" s="21">
        <f t="shared" si="3"/>
        <v>1133.1099999999999</v>
      </c>
      <c r="X6" s="22">
        <f>IF(X7="",NA(),X7)</f>
        <v>112.79</v>
      </c>
      <c r="Y6" s="22">
        <f t="shared" ref="Y6:AG6" si="4">IF(Y7="",NA(),Y7)</f>
        <v>112.28</v>
      </c>
      <c r="Z6" s="22">
        <f t="shared" si="4"/>
        <v>99.64</v>
      </c>
      <c r="AA6" s="22">
        <f t="shared" si="4"/>
        <v>97.39</v>
      </c>
      <c r="AB6" s="22">
        <f t="shared" si="4"/>
        <v>87.66</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2">
        <f t="shared" si="5"/>
        <v>0.18</v>
      </c>
      <c r="AL6" s="22">
        <f t="shared" si="5"/>
        <v>3.04</v>
      </c>
      <c r="AM6" s="22">
        <f t="shared" si="5"/>
        <v>15.98</v>
      </c>
      <c r="AN6" s="22">
        <f t="shared" si="5"/>
        <v>3.98</v>
      </c>
      <c r="AO6" s="22">
        <f t="shared" si="5"/>
        <v>6.02</v>
      </c>
      <c r="AP6" s="22">
        <f t="shared" si="5"/>
        <v>7.78</v>
      </c>
      <c r="AQ6" s="22">
        <f t="shared" si="5"/>
        <v>9.59</v>
      </c>
      <c r="AR6" s="22">
        <f t="shared" si="5"/>
        <v>11.55</v>
      </c>
      <c r="AS6" s="21" t="str">
        <f>IF(AS7="","",IF(AS7="-","【-】","【"&amp;SUBSTITUTE(TEXT(AS7,"#,##0.00"),"-","△")&amp;"】"))</f>
        <v>【1.61】</v>
      </c>
      <c r="AT6" s="22">
        <f>IF(AT7="",NA(),AT7)</f>
        <v>439.84</v>
      </c>
      <c r="AU6" s="22">
        <f t="shared" ref="AU6:BC6" si="6">IF(AU7="",NA(),AU7)</f>
        <v>757.94</v>
      </c>
      <c r="AV6" s="22">
        <f t="shared" si="6"/>
        <v>764.07</v>
      </c>
      <c r="AW6" s="22">
        <f t="shared" si="6"/>
        <v>631.70000000000005</v>
      </c>
      <c r="AX6" s="22">
        <f t="shared" si="6"/>
        <v>653.33000000000004</v>
      </c>
      <c r="AY6" s="22">
        <f t="shared" si="6"/>
        <v>367.55</v>
      </c>
      <c r="AZ6" s="22">
        <f t="shared" si="6"/>
        <v>378.56</v>
      </c>
      <c r="BA6" s="22">
        <f t="shared" si="6"/>
        <v>364.46</v>
      </c>
      <c r="BB6" s="22">
        <f t="shared" si="6"/>
        <v>338.89</v>
      </c>
      <c r="BC6" s="22">
        <f t="shared" si="6"/>
        <v>352.34</v>
      </c>
      <c r="BD6" s="21" t="str">
        <f>IF(BD7="","",IF(BD7="-","【-】","【"&amp;SUBSTITUTE(TEXT(BD7,"#,##0.00"),"-","△")&amp;"】"))</f>
        <v>【239.69】</v>
      </c>
      <c r="BE6" s="22">
        <f>IF(BE7="",NA(),BE7)</f>
        <v>261.64</v>
      </c>
      <c r="BF6" s="22">
        <f t="shared" ref="BF6:BN6" si="7">IF(BF7="",NA(),BF7)</f>
        <v>321.74</v>
      </c>
      <c r="BG6" s="22">
        <f t="shared" si="7"/>
        <v>348.71</v>
      </c>
      <c r="BH6" s="22">
        <f t="shared" si="7"/>
        <v>383.13</v>
      </c>
      <c r="BI6" s="22">
        <f t="shared" si="7"/>
        <v>421.27</v>
      </c>
      <c r="BJ6" s="22">
        <f t="shared" si="7"/>
        <v>418.68</v>
      </c>
      <c r="BK6" s="22">
        <f t="shared" si="7"/>
        <v>395.68</v>
      </c>
      <c r="BL6" s="22">
        <f t="shared" si="7"/>
        <v>403.72</v>
      </c>
      <c r="BM6" s="22">
        <f t="shared" si="7"/>
        <v>400.21</v>
      </c>
      <c r="BN6" s="22">
        <f t="shared" si="7"/>
        <v>391.13</v>
      </c>
      <c r="BO6" s="21" t="str">
        <f>IF(BO7="","",IF(BO7="-","【-】","【"&amp;SUBSTITUTE(TEXT(BO7,"#,##0.00"),"-","△")&amp;"】"))</f>
        <v>【264.86】</v>
      </c>
      <c r="BP6" s="22">
        <f>IF(BP7="",NA(),BP7)</f>
        <v>109.76</v>
      </c>
      <c r="BQ6" s="22">
        <f t="shared" ref="BQ6:BY6" si="8">IF(BQ7="",NA(),BQ7)</f>
        <v>107.53</v>
      </c>
      <c r="BR6" s="22">
        <f t="shared" si="8"/>
        <v>93.37</v>
      </c>
      <c r="BS6" s="22">
        <f t="shared" si="8"/>
        <v>88.39</v>
      </c>
      <c r="BT6" s="22">
        <f t="shared" si="8"/>
        <v>76.739999999999995</v>
      </c>
      <c r="BU6" s="22">
        <f t="shared" si="8"/>
        <v>94.78</v>
      </c>
      <c r="BV6" s="22">
        <f t="shared" si="8"/>
        <v>97.59</v>
      </c>
      <c r="BW6" s="22">
        <f t="shared" si="8"/>
        <v>92.17</v>
      </c>
      <c r="BX6" s="22">
        <f t="shared" si="8"/>
        <v>92.83</v>
      </c>
      <c r="BY6" s="22">
        <f t="shared" si="8"/>
        <v>92.16</v>
      </c>
      <c r="BZ6" s="21" t="str">
        <f>IF(BZ7="","",IF(BZ7="-","【-】","【"&amp;SUBSTITUTE(TEXT(BZ7,"#,##0.00"),"-","△")&amp;"】"))</f>
        <v>【97.59】</v>
      </c>
      <c r="CA6" s="22">
        <f>IF(CA7="",NA(),CA7)</f>
        <v>79.349999999999994</v>
      </c>
      <c r="CB6" s="22">
        <f t="shared" ref="CB6:CJ6" si="9">IF(CB7="",NA(),CB7)</f>
        <v>81.44</v>
      </c>
      <c r="CC6" s="22">
        <f t="shared" si="9"/>
        <v>94.34</v>
      </c>
      <c r="CD6" s="22">
        <f t="shared" si="9"/>
        <v>100.11</v>
      </c>
      <c r="CE6" s="22">
        <f t="shared" si="9"/>
        <v>115.62</v>
      </c>
      <c r="CF6" s="22">
        <f t="shared" si="9"/>
        <v>181.3</v>
      </c>
      <c r="CG6" s="22">
        <f t="shared" si="9"/>
        <v>181.71</v>
      </c>
      <c r="CH6" s="22">
        <f t="shared" si="9"/>
        <v>188.51</v>
      </c>
      <c r="CI6" s="22">
        <f t="shared" si="9"/>
        <v>189.43</v>
      </c>
      <c r="CJ6" s="22">
        <f t="shared" si="9"/>
        <v>196.75</v>
      </c>
      <c r="CK6" s="21" t="str">
        <f>IF(CK7="","",IF(CK7="-","【-】","【"&amp;SUBSTITUTE(TEXT(CK7,"#,##0.00"),"-","△")&amp;"】"))</f>
        <v>【181.66】</v>
      </c>
      <c r="CL6" s="22">
        <f>IF(CL7="",NA(),CL7)</f>
        <v>47.35</v>
      </c>
      <c r="CM6" s="22">
        <f t="shared" ref="CM6:CU6" si="10">IF(CM7="",NA(),CM7)</f>
        <v>46.86</v>
      </c>
      <c r="CN6" s="22">
        <f t="shared" si="10"/>
        <v>48.22</v>
      </c>
      <c r="CO6" s="22">
        <f t="shared" si="10"/>
        <v>46.39</v>
      </c>
      <c r="CP6" s="22">
        <f t="shared" si="10"/>
        <v>46.34</v>
      </c>
      <c r="CQ6" s="22">
        <f t="shared" si="10"/>
        <v>55.89</v>
      </c>
      <c r="CR6" s="22">
        <f t="shared" si="10"/>
        <v>55.72</v>
      </c>
      <c r="CS6" s="22">
        <f t="shared" si="10"/>
        <v>55.31</v>
      </c>
      <c r="CT6" s="22">
        <f t="shared" si="10"/>
        <v>55.14</v>
      </c>
      <c r="CU6" s="22">
        <f t="shared" si="10"/>
        <v>54.99</v>
      </c>
      <c r="CV6" s="21" t="str">
        <f>IF(CV7="","",IF(CV7="-","【-】","【"&amp;SUBSTITUTE(TEXT(CV7,"#,##0.00"),"-","△")&amp;"】"))</f>
        <v>【60.21】</v>
      </c>
      <c r="CW6" s="22">
        <f>IF(CW7="",NA(),CW7)</f>
        <v>90.17</v>
      </c>
      <c r="CX6" s="22">
        <f t="shared" ref="CX6:DF6" si="11">IF(CX7="",NA(),CX7)</f>
        <v>90.05</v>
      </c>
      <c r="CY6" s="22">
        <f t="shared" si="11"/>
        <v>86.18</v>
      </c>
      <c r="CZ6" s="22">
        <f t="shared" si="11"/>
        <v>88.35</v>
      </c>
      <c r="DA6" s="22">
        <f t="shared" si="11"/>
        <v>87.9</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68.760000000000005</v>
      </c>
      <c r="DI6" s="22">
        <f t="shared" ref="DI6:DQ6" si="12">IF(DI7="",NA(),DI7)</f>
        <v>65.040000000000006</v>
      </c>
      <c r="DJ6" s="22">
        <f t="shared" si="12"/>
        <v>66.91</v>
      </c>
      <c r="DK6" s="22">
        <f t="shared" si="12"/>
        <v>68.25</v>
      </c>
      <c r="DL6" s="22">
        <f t="shared" si="12"/>
        <v>63.25</v>
      </c>
      <c r="DM6" s="22">
        <f t="shared" si="12"/>
        <v>50.63</v>
      </c>
      <c r="DN6" s="22">
        <f t="shared" si="12"/>
        <v>51.29</v>
      </c>
      <c r="DO6" s="22">
        <f t="shared" si="12"/>
        <v>52.2</v>
      </c>
      <c r="DP6" s="22">
        <f t="shared" si="12"/>
        <v>52.7</v>
      </c>
      <c r="DQ6" s="22">
        <f t="shared" si="12"/>
        <v>53.48</v>
      </c>
      <c r="DR6" s="21" t="str">
        <f>IF(DR7="","",IF(DR7="-","【-】","【"&amp;SUBSTITUTE(TEXT(DR7,"#,##0.00"),"-","△")&amp;"】"))</f>
        <v>【52.41】</v>
      </c>
      <c r="DS6" s="22">
        <f>IF(DS7="",NA(),DS7)</f>
        <v>38.119999999999997</v>
      </c>
      <c r="DT6" s="22">
        <f t="shared" ref="DT6:EB6" si="13">IF(DT7="",NA(),DT7)</f>
        <v>37.93</v>
      </c>
      <c r="DU6" s="22">
        <f t="shared" si="13"/>
        <v>41.58</v>
      </c>
      <c r="DV6" s="22">
        <f t="shared" si="13"/>
        <v>54.28</v>
      </c>
      <c r="DW6" s="22">
        <f t="shared" si="13"/>
        <v>56.32</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1">
        <f t="shared" ref="EE6:EM6" si="14">IF(EE7="",NA(),EE7)</f>
        <v>0</v>
      </c>
      <c r="EF6" s="21">
        <f t="shared" si="14"/>
        <v>0</v>
      </c>
      <c r="EG6" s="21">
        <f t="shared" si="14"/>
        <v>0</v>
      </c>
      <c r="EH6" s="21">
        <f t="shared" si="14"/>
        <v>0</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243248</v>
      </c>
      <c r="D7" s="24">
        <v>46</v>
      </c>
      <c r="E7" s="24">
        <v>1</v>
      </c>
      <c r="F7" s="24">
        <v>0</v>
      </c>
      <c r="G7" s="24">
        <v>1</v>
      </c>
      <c r="H7" s="24" t="s">
        <v>93</v>
      </c>
      <c r="I7" s="24" t="s">
        <v>94</v>
      </c>
      <c r="J7" s="24" t="s">
        <v>95</v>
      </c>
      <c r="K7" s="24" t="s">
        <v>96</v>
      </c>
      <c r="L7" s="24" t="s">
        <v>97</v>
      </c>
      <c r="M7" s="24" t="s">
        <v>98</v>
      </c>
      <c r="N7" s="25" t="s">
        <v>99</v>
      </c>
      <c r="O7" s="25">
        <v>69.98</v>
      </c>
      <c r="P7" s="25">
        <v>99.86</v>
      </c>
      <c r="Q7" s="25">
        <v>1599</v>
      </c>
      <c r="R7" s="25">
        <v>25737</v>
      </c>
      <c r="S7" s="25">
        <v>22.68</v>
      </c>
      <c r="T7" s="25">
        <v>1134.79</v>
      </c>
      <c r="U7" s="25">
        <v>25699</v>
      </c>
      <c r="V7" s="25">
        <v>22.68</v>
      </c>
      <c r="W7" s="25">
        <v>1133.1099999999999</v>
      </c>
      <c r="X7" s="25">
        <v>112.79</v>
      </c>
      <c r="Y7" s="25">
        <v>112.28</v>
      </c>
      <c r="Z7" s="25">
        <v>99.64</v>
      </c>
      <c r="AA7" s="25">
        <v>97.39</v>
      </c>
      <c r="AB7" s="25">
        <v>87.66</v>
      </c>
      <c r="AC7" s="25">
        <v>108.35</v>
      </c>
      <c r="AD7" s="25">
        <v>108.84</v>
      </c>
      <c r="AE7" s="25">
        <v>105.92</v>
      </c>
      <c r="AF7" s="25">
        <v>106.01</v>
      </c>
      <c r="AG7" s="25">
        <v>103.74</v>
      </c>
      <c r="AH7" s="25">
        <v>107.26</v>
      </c>
      <c r="AI7" s="25">
        <v>0</v>
      </c>
      <c r="AJ7" s="25">
        <v>0</v>
      </c>
      <c r="AK7" s="25">
        <v>0.18</v>
      </c>
      <c r="AL7" s="25">
        <v>3.04</v>
      </c>
      <c r="AM7" s="25">
        <v>15.98</v>
      </c>
      <c r="AN7" s="25">
        <v>3.98</v>
      </c>
      <c r="AO7" s="25">
        <v>6.02</v>
      </c>
      <c r="AP7" s="25">
        <v>7.78</v>
      </c>
      <c r="AQ7" s="25">
        <v>9.59</v>
      </c>
      <c r="AR7" s="25">
        <v>11.55</v>
      </c>
      <c r="AS7" s="25">
        <v>1.61</v>
      </c>
      <c r="AT7" s="25">
        <v>439.84</v>
      </c>
      <c r="AU7" s="25">
        <v>757.94</v>
      </c>
      <c r="AV7" s="25">
        <v>764.07</v>
      </c>
      <c r="AW7" s="25">
        <v>631.70000000000005</v>
      </c>
      <c r="AX7" s="25">
        <v>653.33000000000004</v>
      </c>
      <c r="AY7" s="25">
        <v>367.55</v>
      </c>
      <c r="AZ7" s="25">
        <v>378.56</v>
      </c>
      <c r="BA7" s="25">
        <v>364.46</v>
      </c>
      <c r="BB7" s="25">
        <v>338.89</v>
      </c>
      <c r="BC7" s="25">
        <v>352.34</v>
      </c>
      <c r="BD7" s="25">
        <v>239.69</v>
      </c>
      <c r="BE7" s="25">
        <v>261.64</v>
      </c>
      <c r="BF7" s="25">
        <v>321.74</v>
      </c>
      <c r="BG7" s="25">
        <v>348.71</v>
      </c>
      <c r="BH7" s="25">
        <v>383.13</v>
      </c>
      <c r="BI7" s="25">
        <v>421.27</v>
      </c>
      <c r="BJ7" s="25">
        <v>418.68</v>
      </c>
      <c r="BK7" s="25">
        <v>395.68</v>
      </c>
      <c r="BL7" s="25">
        <v>403.72</v>
      </c>
      <c r="BM7" s="25">
        <v>400.21</v>
      </c>
      <c r="BN7" s="25">
        <v>391.13</v>
      </c>
      <c r="BO7" s="25">
        <v>264.86</v>
      </c>
      <c r="BP7" s="25">
        <v>109.76</v>
      </c>
      <c r="BQ7" s="25">
        <v>107.53</v>
      </c>
      <c r="BR7" s="25">
        <v>93.37</v>
      </c>
      <c r="BS7" s="25">
        <v>88.39</v>
      </c>
      <c r="BT7" s="25">
        <v>76.739999999999995</v>
      </c>
      <c r="BU7" s="25">
        <v>94.78</v>
      </c>
      <c r="BV7" s="25">
        <v>97.59</v>
      </c>
      <c r="BW7" s="25">
        <v>92.17</v>
      </c>
      <c r="BX7" s="25">
        <v>92.83</v>
      </c>
      <c r="BY7" s="25">
        <v>92.16</v>
      </c>
      <c r="BZ7" s="25">
        <v>97.59</v>
      </c>
      <c r="CA7" s="25">
        <v>79.349999999999994</v>
      </c>
      <c r="CB7" s="25">
        <v>81.44</v>
      </c>
      <c r="CC7" s="25">
        <v>94.34</v>
      </c>
      <c r="CD7" s="25">
        <v>100.11</v>
      </c>
      <c r="CE7" s="25">
        <v>115.62</v>
      </c>
      <c r="CF7" s="25">
        <v>181.3</v>
      </c>
      <c r="CG7" s="25">
        <v>181.71</v>
      </c>
      <c r="CH7" s="25">
        <v>188.51</v>
      </c>
      <c r="CI7" s="25">
        <v>189.43</v>
      </c>
      <c r="CJ7" s="25">
        <v>196.75</v>
      </c>
      <c r="CK7" s="25">
        <v>181.66</v>
      </c>
      <c r="CL7" s="25">
        <v>47.35</v>
      </c>
      <c r="CM7" s="25">
        <v>46.86</v>
      </c>
      <c r="CN7" s="25">
        <v>48.22</v>
      </c>
      <c r="CO7" s="25">
        <v>46.39</v>
      </c>
      <c r="CP7" s="25">
        <v>46.34</v>
      </c>
      <c r="CQ7" s="25">
        <v>55.89</v>
      </c>
      <c r="CR7" s="25">
        <v>55.72</v>
      </c>
      <c r="CS7" s="25">
        <v>55.31</v>
      </c>
      <c r="CT7" s="25">
        <v>55.14</v>
      </c>
      <c r="CU7" s="25">
        <v>54.99</v>
      </c>
      <c r="CV7" s="25">
        <v>60.21</v>
      </c>
      <c r="CW7" s="25">
        <v>90.17</v>
      </c>
      <c r="CX7" s="25">
        <v>90.05</v>
      </c>
      <c r="CY7" s="25">
        <v>86.18</v>
      </c>
      <c r="CZ7" s="25">
        <v>88.35</v>
      </c>
      <c r="DA7" s="25">
        <v>87.9</v>
      </c>
      <c r="DB7" s="25">
        <v>81.27</v>
      </c>
      <c r="DC7" s="25">
        <v>81.260000000000005</v>
      </c>
      <c r="DD7" s="25">
        <v>80.36</v>
      </c>
      <c r="DE7" s="25">
        <v>80.13</v>
      </c>
      <c r="DF7" s="25">
        <v>79.34</v>
      </c>
      <c r="DG7" s="25">
        <v>89.21</v>
      </c>
      <c r="DH7" s="25">
        <v>68.760000000000005</v>
      </c>
      <c r="DI7" s="25">
        <v>65.040000000000006</v>
      </c>
      <c r="DJ7" s="25">
        <v>66.91</v>
      </c>
      <c r="DK7" s="25">
        <v>68.25</v>
      </c>
      <c r="DL7" s="25">
        <v>63.25</v>
      </c>
      <c r="DM7" s="25">
        <v>50.63</v>
      </c>
      <c r="DN7" s="25">
        <v>51.29</v>
      </c>
      <c r="DO7" s="25">
        <v>52.2</v>
      </c>
      <c r="DP7" s="25">
        <v>52.7</v>
      </c>
      <c r="DQ7" s="25">
        <v>53.48</v>
      </c>
      <c r="DR7" s="25">
        <v>52.41</v>
      </c>
      <c r="DS7" s="25">
        <v>38.119999999999997</v>
      </c>
      <c r="DT7" s="25">
        <v>37.93</v>
      </c>
      <c r="DU7" s="25">
        <v>41.58</v>
      </c>
      <c r="DV7" s="25">
        <v>54.28</v>
      </c>
      <c r="DW7" s="25">
        <v>56.32</v>
      </c>
      <c r="DX7" s="25">
        <v>18.28</v>
      </c>
      <c r="DY7" s="25">
        <v>19.61</v>
      </c>
      <c r="DZ7" s="25">
        <v>20.73</v>
      </c>
      <c r="EA7" s="25">
        <v>22.86</v>
      </c>
      <c r="EB7" s="25">
        <v>24.31</v>
      </c>
      <c r="EC7" s="25">
        <v>26.78</v>
      </c>
      <c r="ED7" s="25">
        <v>0</v>
      </c>
      <c r="EE7" s="25">
        <v>0</v>
      </c>
      <c r="EF7" s="25">
        <v>0</v>
      </c>
      <c r="EG7" s="25">
        <v>0</v>
      </c>
      <c r="EH7" s="25">
        <v>0</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