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sv0183\個人$\35611\My Documents\35611\001_資産経営課\100_駐車場\100_照会\各課照会\02_ダウンロードした様式\資産経営課\"/>
    </mc:Choice>
  </mc:AlternateContent>
  <xr:revisionPtr revIDLastSave="0" documentId="13_ncr:1_{4EC2185A-BBEC-49D7-90F6-DC1CA4145893}" xr6:coauthVersionLast="47" xr6:coauthVersionMax="47" xr10:uidLastSave="{00000000-0000-0000-0000-000000000000}"/>
  <workbookProtection workbookAlgorithmName="SHA-512" workbookHashValue="+PSqG4IJZ8RV6rGqERLHtLPahMPFNfI7SuGEAHMxBKyV6p776B8WnJEeoEHXOctXbmLcE3Ah7zMfcaBLXSz9tg==" workbookSaltValue="vcD1UL3jjrRABLLa5LLBJ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MA31" i="4" s="1"/>
  <c r="DN7" i="5"/>
  <c r="DM7" i="5"/>
  <c r="KO31" i="4" s="1"/>
  <c r="DL7" i="5"/>
  <c r="JV31" i="4" s="1"/>
  <c r="DK7" i="5"/>
  <c r="JC31" i="4" s="1"/>
  <c r="DI7" i="5"/>
  <c r="DH7" i="5"/>
  <c r="LT78" i="4" s="1"/>
  <c r="DG7" i="5"/>
  <c r="LE78" i="4" s="1"/>
  <c r="DF7" i="5"/>
  <c r="KP78" i="4" s="1"/>
  <c r="DE7" i="5"/>
  <c r="KA78" i="4" s="1"/>
  <c r="DD7" i="5"/>
  <c r="MI77" i="4" s="1"/>
  <c r="DC7" i="5"/>
  <c r="DB7" i="5"/>
  <c r="DA7" i="5"/>
  <c r="CZ7" i="5"/>
  <c r="CN7" i="5"/>
  <c r="CM7" i="5"/>
  <c r="BZ7" i="5"/>
  <c r="BY7" i="5"/>
  <c r="LH53" i="4" s="1"/>
  <c r="BX7" i="5"/>
  <c r="BW7" i="5"/>
  <c r="BV7" i="5"/>
  <c r="BU7" i="5"/>
  <c r="MA52" i="4" s="1"/>
  <c r="BT7" i="5"/>
  <c r="BS7" i="5"/>
  <c r="BR7" i="5"/>
  <c r="BQ7" i="5"/>
  <c r="BO7" i="5"/>
  <c r="BN7" i="5"/>
  <c r="GQ53" i="4" s="1"/>
  <c r="BM7" i="5"/>
  <c r="FX53" i="4" s="1"/>
  <c r="BL7" i="5"/>
  <c r="FE53" i="4" s="1"/>
  <c r="BK7" i="5"/>
  <c r="EL53" i="4" s="1"/>
  <c r="BJ7" i="5"/>
  <c r="HJ52" i="4" s="1"/>
  <c r="BI7" i="5"/>
  <c r="GQ52" i="4" s="1"/>
  <c r="BH7" i="5"/>
  <c r="FX52" i="4" s="1"/>
  <c r="BG7" i="5"/>
  <c r="BF7" i="5"/>
  <c r="BD7" i="5"/>
  <c r="BC7" i="5"/>
  <c r="BB7" i="5"/>
  <c r="BA7" i="5"/>
  <c r="AZ7" i="5"/>
  <c r="AY7" i="5"/>
  <c r="CS52" i="4" s="1"/>
  <c r="AX7" i="5"/>
  <c r="BZ52" i="4" s="1"/>
  <c r="AW7" i="5"/>
  <c r="BG52" i="4" s="1"/>
  <c r="AV7" i="5"/>
  <c r="AN52" i="4" s="1"/>
  <c r="AU7" i="5"/>
  <c r="U52" i="4" s="1"/>
  <c r="AS7" i="5"/>
  <c r="AR7" i="5"/>
  <c r="AQ7" i="5"/>
  <c r="AP7" i="5"/>
  <c r="FE32" i="4" s="1"/>
  <c r="AO7" i="5"/>
  <c r="AN7" i="5"/>
  <c r="AM7" i="5"/>
  <c r="AL7" i="5"/>
  <c r="AK7" i="5"/>
  <c r="AJ7" i="5"/>
  <c r="AH7" i="5"/>
  <c r="CS32" i="4" s="1"/>
  <c r="AG7" i="5"/>
  <c r="BZ32" i="4" s="1"/>
  <c r="AF7" i="5"/>
  <c r="AE7" i="5"/>
  <c r="AD7" i="5"/>
  <c r="AC7" i="5"/>
  <c r="AB7" i="5"/>
  <c r="AA7" i="5"/>
  <c r="BG31" i="4" s="1"/>
  <c r="Z7" i="5"/>
  <c r="AN31" i="4" s="1"/>
  <c r="Y7" i="5"/>
  <c r="U31" i="4" s="1"/>
  <c r="X7" i="5"/>
  <c r="LJ10" i="4" s="1"/>
  <c r="W7" i="5"/>
  <c r="JQ10" i="4" s="1"/>
  <c r="V7" i="5"/>
  <c r="HX10" i="4" s="1"/>
  <c r="U7" i="5"/>
  <c r="LJ8" i="4" s="1"/>
  <c r="T7" i="5"/>
  <c r="S7" i="5"/>
  <c r="R7" i="5"/>
  <c r="Q7" i="5"/>
  <c r="P7" i="5"/>
  <c r="O7" i="5"/>
  <c r="N7" i="5"/>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B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D88" i="4"/>
  <c r="MI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CS53" i="4"/>
  <c r="BZ53" i="4"/>
  <c r="BG53" i="4"/>
  <c r="AN53" i="4"/>
  <c r="U53" i="4"/>
  <c r="LH52" i="4"/>
  <c r="KO52" i="4"/>
  <c r="JV52" i="4"/>
  <c r="JC52" i="4"/>
  <c r="FE52" i="4"/>
  <c r="EL52" i="4"/>
  <c r="MA32" i="4"/>
  <c r="LH32" i="4"/>
  <c r="JC32" i="4"/>
  <c r="HJ32" i="4"/>
  <c r="GQ32" i="4"/>
  <c r="FX32" i="4"/>
  <c r="EL32" i="4"/>
  <c r="BG32" i="4"/>
  <c r="AN32" i="4"/>
  <c r="U32" i="4"/>
  <c r="LH31" i="4"/>
  <c r="HJ31" i="4"/>
  <c r="GQ31" i="4"/>
  <c r="FX31" i="4"/>
  <c r="FE31" i="4"/>
  <c r="EL31" i="4"/>
  <c r="CS31" i="4"/>
  <c r="BZ31" i="4"/>
  <c r="DU10" i="4"/>
  <c r="CF10" i="4"/>
  <c r="B10" i="4"/>
  <c r="JQ8" i="4"/>
  <c r="HX8" i="4"/>
  <c r="FJ8" i="4"/>
  <c r="GL76" i="4" l="1"/>
  <c r="U51" i="4"/>
  <c r="EL30" i="4"/>
  <c r="U30" i="4"/>
  <c r="R76" i="4"/>
  <c r="JC51" i="4"/>
  <c r="KA76" i="4"/>
  <c r="EL51" i="4"/>
  <c r="JC30" i="4"/>
  <c r="F11" i="5"/>
  <c r="C11" i="5"/>
  <c r="D11" i="5"/>
  <c r="E11" i="5"/>
  <c r="IT76" i="4" l="1"/>
  <c r="CS51" i="4"/>
  <c r="HJ30" i="4"/>
  <c r="MA30" i="4"/>
  <c r="CS30" i="4"/>
  <c r="BZ76" i="4"/>
  <c r="MA51" i="4"/>
  <c r="MI76" i="4"/>
  <c r="HJ51" i="4"/>
  <c r="LT76" i="4"/>
  <c r="GQ51" i="4"/>
  <c r="LH30" i="4"/>
  <c r="IE76" i="4"/>
  <c r="BZ51" i="4"/>
  <c r="GQ30" i="4"/>
  <c r="BZ30" i="4"/>
  <c r="BK76" i="4"/>
  <c r="LH51" i="4"/>
  <c r="AV76" i="4"/>
  <c r="KO51" i="4"/>
  <c r="LE76" i="4"/>
  <c r="FX51" i="4"/>
  <c r="KO30" i="4"/>
  <c r="HP76" i="4"/>
  <c r="BG51" i="4"/>
  <c r="FX30" i="4"/>
  <c r="BG30" i="4"/>
  <c r="AN30" i="4"/>
  <c r="AN51" i="4"/>
  <c r="AG76" i="4"/>
  <c r="JV51" i="4"/>
  <c r="KP76" i="4"/>
  <c r="FE51" i="4"/>
  <c r="JV30" i="4"/>
  <c r="HA76" i="4"/>
  <c r="FE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<sst xmlns="http://schemas.openxmlformats.org/spreadsheetml/2006/main" count="278" uniqueCount="128">
  <si>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</si>
  <si>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</si>
  <si>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</si>
  <si>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</si>
  <si>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</si>
  <si>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</si>
  <si>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</si>
  <si>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</si>
  <si>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</si>
  <si>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</si>
  <si>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</si>
  <si>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</si>
  <si>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</si>
  <si>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</si>
  <si>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</si>
  <si>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</si>
  <si>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</si>
  <si>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</si>
  <si>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</si>
  <si>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</si>
  <si>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</si>
  <si>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</si>
  <si>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</si>
  <si>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</si>
  <si>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</si>
  <si>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</si>
  <si>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</si>
  <si>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</si>
  <si>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</si>
  <si>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</si>
  <si>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</si>
  <si>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</si>
  <si>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</si>
  <si>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</si>
  <si>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</si>
  <si>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</si>
  <si>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</si>
  <si>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</si>
  <si>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</si>
  <si>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</si>
  <si>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</si>
  <si>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</si>
  <si>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</si>
  <si>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</si>
  <si>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</si>
  <si>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</si>
  <si>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</si>
  <si>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</si>
  <si>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</si>
  <si>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</si>
  <si>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</si>
  <si>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</si>
  <si>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</si>
  <si>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</si>
  <si>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</si>
  <si>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</si>
  <si>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</si>
  <si>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</si>
  <si>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</si>
  <si>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</si>
  <si>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</si>
  <si>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</si>
  <si>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</si>
  <si>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</si>
  <si>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</si>
  <si>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</si>
  <si>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</si>
  <si>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</si>
  <si>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</si>
  <si>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</si>
  <si>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</si>
  <si>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</si>
  <si>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</si>
  <si>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</si>
  <si>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</si>
  <si>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</si>
  <si>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</si>
  <si>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</si>
  <si>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</si>
  <si>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</si>
  <si>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</si>
  <si>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</si>
  <si>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</si>
  <si>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</si>
  <si>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</si>
  <si>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</si>
  <si>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</si>
  <si>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</si>
  <si>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</si>
  <si>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</si>
  <si>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</si>
  <si>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</si>
  <si>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</si>
  <si>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</si>
  <si>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</si>
  <si>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</si>
  <si>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</si>
  <si>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</si>
  <si>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</si>
  <si>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</si>
  <si>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</si>
  <si>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</si>
  <si>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</si>
  <si>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</si>
  <si>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</si>
  <si>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</si>
  <si>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</si>
  <si>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</si>
  <si>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市営島ヶ原駅駐車場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</si>
  <si>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</si>
  <si>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</si>
  <si>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</si>
  <si>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</si>
  <si>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</si>
  <si>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</si>
  <si>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</si>
  <si>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</si>
  <si>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</si>
  <si>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</si>
  <si>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</si>
  <si>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</si>
  <si>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</si>
  <si>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</si>
  <si>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</si>
  <si>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の影響で一時期使用料収入が落ち込んだが、現在は徐々に回復状況にある。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t>
    <rPh sb="1" eb="3">
      <t>シンガタ</t>
    </rPh>
    <rPh sb="11" eb="13">
      <t>エイキョウ</t>
    </rPh>
    <rPh sb="14" eb="17">
      <t>イチジキ</t>
    </rPh>
    <rPh sb="17" eb="20">
      <t>シヨウリョウ</t>
    </rPh>
    <rPh sb="20" eb="22">
      <t>シュウニュウ</t>
    </rPh>
    <rPh sb="23" eb="24">
      <t>オ</t>
    </rPh>
    <rPh sb="25" eb="26">
      <t>コ</t>
    </rPh>
    <rPh sb="30" eb="32">
      <t>ゲンザイ</t>
    </rPh>
    <rPh sb="33" eb="35">
      <t>ジョジョ</t>
    </rPh>
    <rPh sb="36" eb="38">
      <t>カイフク</t>
    </rPh>
    <rPh sb="38" eb="40">
      <t>ジョウキョウ</t>
    </rPh>
    <rPh sb="44" eb="47">
      <t>シュウエキテキ</t>
    </rPh>
    <rPh sb="47" eb="49">
      <t>シュウシ</t>
    </rPh>
    <rPh sb="49" eb="51">
      <t>ヒリツ</t>
    </rPh>
    <rPh sb="56" eb="58">
      <t>クロジ</t>
    </rPh>
    <rPh sb="61" eb="62">
      <t>タ</t>
    </rPh>
    <rPh sb="62" eb="64">
      <t>カイケイ</t>
    </rPh>
    <rPh sb="67" eb="69">
      <t>ホジョ</t>
    </rPh>
    <rPh sb="70" eb="71">
      <t>ウ</t>
    </rPh>
    <rPh sb="77" eb="79">
      <t>ユウケイ</t>
    </rPh>
    <rPh sb="79" eb="81">
      <t>コテイ</t>
    </rPh>
    <rPh sb="81" eb="83">
      <t>シサン</t>
    </rPh>
    <rPh sb="84" eb="86">
      <t>ゲンカ</t>
    </rPh>
    <rPh sb="86" eb="88">
      <t>ショウキャク</t>
    </rPh>
    <rPh sb="89" eb="90">
      <t>オ</t>
    </rPh>
    <rPh sb="94" eb="96">
      <t>セツビ</t>
    </rPh>
    <rPh sb="96" eb="98">
      <t>イジ</t>
    </rPh>
    <rPh sb="98" eb="99">
      <t>ナラ</t>
    </rPh>
    <rPh sb="101" eb="103">
      <t>コウシン</t>
    </rPh>
    <rPh sb="104" eb="105">
      <t>カカ</t>
    </rPh>
    <rPh sb="106" eb="108">
      <t>ケイヒ</t>
    </rPh>
    <rPh sb="109" eb="110">
      <t>ヒク</t>
    </rPh>
    <rPh sb="115" eb="117">
      <t>ウリアゲ</t>
    </rPh>
    <rPh sb="117" eb="118">
      <t>ダカ</t>
    </rPh>
    <rPh sb="121" eb="123">
      <t>ヒリツ</t>
    </rPh>
    <rPh sb="131" eb="134">
      <t>アンテイテキ</t>
    </rPh>
    <rPh sb="138" eb="140">
      <t>リョウキン</t>
    </rPh>
    <rPh sb="140" eb="142">
      <t>シュウニュウ</t>
    </rPh>
    <rPh sb="146" eb="148">
      <t>イジ</t>
    </rPh>
    <rPh sb="148" eb="151">
      <t>カンリヒ</t>
    </rPh>
    <rPh sb="152" eb="153">
      <t>マカナ</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</si>
  <si>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</si>
  <si>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稼働率は横ばいで低く推移している。地域唯一の鉄道駅駐車場だが、地域の過疎化、鉄道を利用しての通勤・通学者の減少により、利用者増加の見込みは厳しい。ただ、地域の景観や歴史的価値のある社寺仏閣等を呼び水として、観光客の利用者増加を期するところである。</t>
    <rPh sb="1" eb="3">
      <t>カドウ</t>
    </rPh>
    <rPh sb="3" eb="4">
      <t>リツ</t>
    </rPh>
    <rPh sb="5" eb="6">
      <t>ヨコ</t>
    </rPh>
    <rPh sb="9" eb="10">
      <t>ヒク</t>
    </rPh>
    <rPh sb="11" eb="13">
      <t>スイイ</t>
    </rPh>
    <rPh sb="18" eb="20">
      <t>チイキ</t>
    </rPh>
    <rPh sb="20" eb="22">
      <t>ユイツ</t>
    </rPh>
    <rPh sb="23" eb="25">
      <t>テツドウ</t>
    </rPh>
    <rPh sb="25" eb="26">
      <t>エキ</t>
    </rPh>
    <rPh sb="26" eb="29">
      <t>チュウシャジョウ</t>
    </rPh>
    <rPh sb="32" eb="34">
      <t>チイキ</t>
    </rPh>
    <rPh sb="35" eb="38">
      <t>カソカ</t>
    </rPh>
    <rPh sb="39" eb="41">
      <t>テツドウ</t>
    </rPh>
    <rPh sb="42" eb="44">
      <t>リヨウ</t>
    </rPh>
    <rPh sb="47" eb="49">
      <t>ツウキン</t>
    </rPh>
    <rPh sb="50" eb="53">
      <t>ツウガクシャ</t>
    </rPh>
    <rPh sb="54" eb="56">
      <t>ゲンショウ</t>
    </rPh>
    <rPh sb="60" eb="63">
      <t>リヨウシャ</t>
    </rPh>
    <rPh sb="63" eb="65">
      <t>ゾウカ</t>
    </rPh>
    <rPh sb="66" eb="68">
      <t>ミコ</t>
    </rPh>
    <rPh sb="70" eb="71">
      <t>キビ</t>
    </rPh>
    <rPh sb="77" eb="79">
      <t>チイキ</t>
    </rPh>
    <rPh sb="80" eb="82">
      <t>ケイカン</t>
    </rPh>
    <rPh sb="83" eb="86">
      <t>レキシテキ</t>
    </rPh>
    <rPh sb="86" eb="88">
      <t>カチ</t>
    </rPh>
    <rPh sb="91" eb="93">
      <t>シャジ</t>
    </rPh>
    <rPh sb="93" eb="95">
      <t>ブッカク</t>
    </rPh>
    <rPh sb="95" eb="96">
      <t>トウ</t>
    </rPh>
    <rPh sb="97" eb="98">
      <t>ヨ</t>
    </rPh>
    <rPh sb="99" eb="100">
      <t>ミズ</t>
    </rPh>
    <rPh sb="104" eb="107">
      <t>カンコウキャク</t>
    </rPh>
    <rPh sb="108" eb="111">
      <t>リヨウシャ</t>
    </rPh>
    <rPh sb="111" eb="113">
      <t>ゾウカ</t>
    </rPh>
    <rPh sb="114" eb="115">
      <t>キ</t>
    </rPh>
    <phoneticPr fontId="5"/>
  </si>
  <si>
    <t>　鉄道駅駐車場として、施設設置目的を果たすには、公共交通利用促進・地域振興の観点から市内の他の駅を含めて、交通政策を考えていく必要がある。</t>
    <rPh sb="1" eb="3">
      <t>テツドウ</t>
    </rPh>
    <rPh sb="3" eb="4">
      <t>エキ</t>
    </rPh>
    <rPh sb="4" eb="7">
      <t>チュウシャジョウ</t>
    </rPh>
    <rPh sb="11" eb="13">
      <t>シセツ</t>
    </rPh>
    <rPh sb="13" eb="15">
      <t>セッチ</t>
    </rPh>
    <rPh sb="15" eb="17">
      <t>モクテキ</t>
    </rPh>
    <rPh sb="18" eb="19">
      <t>ハ</t>
    </rPh>
    <rPh sb="24" eb="26">
      <t>コウキョウ</t>
    </rPh>
    <rPh sb="26" eb="28">
      <t>コウツウ</t>
    </rPh>
    <rPh sb="28" eb="30">
      <t>リヨウ</t>
    </rPh>
    <rPh sb="30" eb="32">
      <t>ソクシン</t>
    </rPh>
    <rPh sb="33" eb="35">
      <t>チイキ</t>
    </rPh>
    <rPh sb="35" eb="37">
      <t>シンコウ</t>
    </rPh>
    <rPh sb="38" eb="40">
      <t>カンテン</t>
    </rPh>
    <rPh sb="42" eb="44">
      <t>シナイ</t>
    </rPh>
    <rPh sb="45" eb="46">
      <t>タ</t>
    </rPh>
    <rPh sb="47" eb="48">
      <t>エキ</t>
    </rPh>
    <rPh sb="49" eb="50">
      <t>フク</t>
    </rPh>
    <rPh sb="53" eb="55">
      <t>コウツウ</t>
    </rPh>
    <rPh sb="55" eb="57">
      <t>セイサク</t>
    </rPh>
    <rPh sb="58" eb="59">
      <t>カンガ</t>
    </rPh>
    <rPh sb="63" eb="6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</si>
</sst>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784.5</c:v>
                </c:pt>
                <c:pt idx="1">
                  <c:v>821.1</c:v>
                </c:pt>
                <c:pt idx="2">
                  <c:v>849.6</c:v>
                </c:pt>
                <c:pt idx="3">
                  <c:v>1420.3</c:v>
                </c:pt>
                <c:pt idx="4">
                  <c:v>98.9</c:v>
                </c:pt>
              </c:numCache>
            </c:numRef>
          </c:val>
          <c:extLst>
            <c:ext xmlns:c16="http://schemas.microsoft.com/office/drawing/2014/chart" uri="{C3380CC4-5D6E-409C-BE32-E72D297353CC}">
              <c16:uniqueId val="{00000000-BEAC-4EA2-AD67-5E77D8B0162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EAC-4EA2-AD67-5E77D8B0162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346-40CD-9C6B-2204758C1A1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8346-40CD-9C6B-2204758C1A1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31F-42C4-8146-8BC35A12478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31F-42C4-8146-8BC35A12478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2F0-4D94-BE7A-5E693CFBF30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2F0-4D94-BE7A-5E693CFBF30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AF-4C25-B5C2-862F6464C5E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6AF-4C25-B5C2-862F6464C5E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96E-49B7-A882-592BA186231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096E-49B7-A882-592BA186231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32.5</c:v>
                </c:pt>
                <c:pt idx="1">
                  <c:v>22.5</c:v>
                </c:pt>
                <c:pt idx="2">
                  <c:v>27.5</c:v>
                </c:pt>
                <c:pt idx="3">
                  <c:v>28.8</c:v>
                </c:pt>
                <c:pt idx="4">
                  <c:v>27.5</c:v>
                </c:pt>
              </c:numCache>
            </c:numRef>
          </c:val>
          <c:extLst>
            <c:ext xmlns:c16="http://schemas.microsoft.com/office/drawing/2014/chart" uri="{C3380CC4-5D6E-409C-BE32-E72D297353CC}">
              <c16:uniqueId val="{00000000-B48A-41FF-8094-19FF49C51EF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48A-41FF-8094-19FF49C51EF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88.7</c:v>
                </c:pt>
                <c:pt idx="1">
                  <c:v>87.8</c:v>
                </c:pt>
                <c:pt idx="2">
                  <c:v>88.2</c:v>
                </c:pt>
                <c:pt idx="3">
                  <c:v>94.2</c:v>
                </c:pt>
                <c:pt idx="4">
                  <c:v>0</c:v>
                </c:pt>
              </c:numCache>
            </c:numRef>
          </c:val>
          <c:extLst>
            <c:ext xmlns:c16="http://schemas.microsoft.com/office/drawing/2014/chart" uri="{C3380CC4-5D6E-409C-BE32-E72D297353CC}">
              <c16:uniqueId val="{00000000-BDB1-4486-BF14-223DD073B92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DB1-4486-BF14-223DD073B92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761</c:v>
                </c:pt>
                <c:pt idx="1">
                  <c:v>539</c:v>
                </c:pt>
                <c:pt idx="2">
                  <c:v>651</c:v>
                </c:pt>
                <c:pt idx="3">
                  <c:v>788</c:v>
                </c:pt>
                <c:pt idx="4">
                  <c:v>-10</c:v>
                </c:pt>
              </c:numCache>
            </c:numRef>
          </c:val>
          <c:extLst>
            <c:ext xmlns:c16="http://schemas.microsoft.com/office/drawing/2014/chart" uri="{C3380CC4-5D6E-409C-BE32-E72D297353CC}">
              <c16:uniqueId val="{00000000-D315-44FA-8938-45AEAAB2262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315-44FA-8938-45AEAAB2262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F72"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三重県伊賀市　市営島ヶ原駅駐車場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80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124</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784.5</v>
      </c>
      <c r="V31" s="98"/>
      <c r="W31" s="98"/>
      <c r="X31" s="98"/>
      <c r="Y31" s="98"/>
      <c r="Z31" s="98"/>
      <c r="AA31" s="98"/>
      <c r="AB31" s="98"/>
      <c r="AC31" s="98"/>
      <c r="AD31" s="98"/>
      <c r="AE31" s="98"/>
      <c r="AF31" s="98"/>
      <c r="AG31" s="98"/>
      <c r="AH31" s="98"/>
      <c r="AI31" s="98"/>
      <c r="AJ31" s="98"/>
      <c r="AK31" s="98"/>
      <c r="AL31" s="98"/>
      <c r="AM31" s="98"/>
      <c r="AN31" s="98">
        <f>データ!Z7</f>
        <v>821.1</v>
      </c>
      <c r="AO31" s="98"/>
      <c r="AP31" s="98"/>
      <c r="AQ31" s="98"/>
      <c r="AR31" s="98"/>
      <c r="AS31" s="98"/>
      <c r="AT31" s="98"/>
      <c r="AU31" s="98"/>
      <c r="AV31" s="98"/>
      <c r="AW31" s="98"/>
      <c r="AX31" s="98"/>
      <c r="AY31" s="98"/>
      <c r="AZ31" s="98"/>
      <c r="BA31" s="98"/>
      <c r="BB31" s="98"/>
      <c r="BC31" s="98"/>
      <c r="BD31" s="98"/>
      <c r="BE31" s="98"/>
      <c r="BF31" s="98"/>
      <c r="BG31" s="98">
        <f>データ!AA7</f>
        <v>849.6</v>
      </c>
      <c r="BH31" s="98"/>
      <c r="BI31" s="98"/>
      <c r="BJ31" s="98"/>
      <c r="BK31" s="98"/>
      <c r="BL31" s="98"/>
      <c r="BM31" s="98"/>
      <c r="BN31" s="98"/>
      <c r="BO31" s="98"/>
      <c r="BP31" s="98"/>
      <c r="BQ31" s="98"/>
      <c r="BR31" s="98"/>
      <c r="BS31" s="98"/>
      <c r="BT31" s="98"/>
      <c r="BU31" s="98"/>
      <c r="BV31" s="98"/>
      <c r="BW31" s="98"/>
      <c r="BX31" s="98"/>
      <c r="BY31" s="98"/>
      <c r="BZ31" s="98">
        <f>データ!AB7</f>
        <v>1420.3</v>
      </c>
      <c r="CA31" s="98"/>
      <c r="CB31" s="98"/>
      <c r="CC31" s="98"/>
      <c r="CD31" s="98"/>
      <c r="CE31" s="98"/>
      <c r="CF31" s="98"/>
      <c r="CG31" s="98"/>
      <c r="CH31" s="98"/>
      <c r="CI31" s="98"/>
      <c r="CJ31" s="98"/>
      <c r="CK31" s="98"/>
      <c r="CL31" s="98"/>
      <c r="CM31" s="98"/>
      <c r="CN31" s="98"/>
      <c r="CO31" s="98"/>
      <c r="CP31" s="98"/>
      <c r="CQ31" s="98"/>
      <c r="CR31" s="98"/>
      <c r="CS31" s="98">
        <f>データ!AC7</f>
        <v>98.9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32.5</v>
      </c>
      <c r="JD31" s="67"/>
      <c r="JE31" s="67"/>
      <c r="JF31" s="67"/>
      <c r="JG31" s="67"/>
      <c r="JH31" s="67"/>
      <c r="JI31" s="67"/>
      <c r="JJ31" s="67"/>
      <c r="JK31" s="67"/>
      <c r="JL31" s="67"/>
      <c r="JM31" s="67"/>
      <c r="JN31" s="67"/>
      <c r="JO31" s="67"/>
      <c r="JP31" s="67"/>
      <c r="JQ31" s="67"/>
      <c r="JR31" s="67"/>
      <c r="JS31" s="67"/>
      <c r="JT31" s="67"/>
      <c r="JU31" s="68"/>
      <c r="JV31" s="66">
        <f>データ!DL7</f>
        <v>22.5</v>
      </c>
      <c r="JW31" s="67"/>
      <c r="JX31" s="67"/>
      <c r="JY31" s="67"/>
      <c r="JZ31" s="67"/>
      <c r="KA31" s="67"/>
      <c r="KB31" s="67"/>
      <c r="KC31" s="67"/>
      <c r="KD31" s="67"/>
      <c r="KE31" s="67"/>
      <c r="KF31" s="67"/>
      <c r="KG31" s="67"/>
      <c r="KH31" s="67"/>
      <c r="KI31" s="67"/>
      <c r="KJ31" s="67"/>
      <c r="KK31" s="67"/>
      <c r="KL31" s="67"/>
      <c r="KM31" s="67"/>
      <c r="KN31" s="68"/>
      <c r="KO31" s="66">
        <f>データ!DM7</f>
        <v>27.5</v>
      </c>
      <c r="KP31" s="67"/>
      <c r="KQ31" s="67"/>
      <c r="KR31" s="67"/>
      <c r="KS31" s="67"/>
      <c r="KT31" s="67"/>
      <c r="KU31" s="67"/>
      <c r="KV31" s="67"/>
      <c r="KW31" s="67"/>
      <c r="KX31" s="67"/>
      <c r="KY31" s="67"/>
      <c r="KZ31" s="67"/>
      <c r="LA31" s="67"/>
      <c r="LB31" s="67"/>
      <c r="LC31" s="67"/>
      <c r="LD31" s="67"/>
      <c r="LE31" s="67"/>
      <c r="LF31" s="67"/>
      <c r="LG31" s="68"/>
      <c r="LH31" s="66">
        <f>データ!DN7</f>
        <v>28.8</v>
      </c>
      <c r="LI31" s="67"/>
      <c r="LJ31" s="67"/>
      <c r="LK31" s="67"/>
      <c r="LL31" s="67"/>
      <c r="LM31" s="67"/>
      <c r="LN31" s="67"/>
      <c r="LO31" s="67"/>
      <c r="LP31" s="67"/>
      <c r="LQ31" s="67"/>
      <c r="LR31" s="67"/>
      <c r="LS31" s="67"/>
      <c r="LT31" s="67"/>
      <c r="LU31" s="67"/>
      <c r="LV31" s="67"/>
      <c r="LW31" s="67"/>
      <c r="LX31" s="67"/>
      <c r="LY31" s="67"/>
      <c r="LZ31" s="68"/>
      <c r="MA31" s="66">
        <f>データ!DO7</f>
        <v>27.5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125</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126</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88.7</v>
      </c>
      <c r="EM52" s="98"/>
      <c r="EN52" s="98"/>
      <c r="EO52" s="98"/>
      <c r="EP52" s="98"/>
      <c r="EQ52" s="98"/>
      <c r="ER52" s="98"/>
      <c r="ES52" s="98"/>
      <c r="ET52" s="98"/>
      <c r="EU52" s="98"/>
      <c r="EV52" s="98"/>
      <c r="EW52" s="98"/>
      <c r="EX52" s="98"/>
      <c r="EY52" s="98"/>
      <c r="EZ52" s="98"/>
      <c r="FA52" s="98"/>
      <c r="FB52" s="98"/>
      <c r="FC52" s="98"/>
      <c r="FD52" s="98"/>
      <c r="FE52" s="98">
        <f>データ!BG7</f>
        <v>87.8</v>
      </c>
      <c r="FF52" s="98"/>
      <c r="FG52" s="98"/>
      <c r="FH52" s="98"/>
      <c r="FI52" s="98"/>
      <c r="FJ52" s="98"/>
      <c r="FK52" s="98"/>
      <c r="FL52" s="98"/>
      <c r="FM52" s="98"/>
      <c r="FN52" s="98"/>
      <c r="FO52" s="98"/>
      <c r="FP52" s="98"/>
      <c r="FQ52" s="98"/>
      <c r="FR52" s="98"/>
      <c r="FS52" s="98"/>
      <c r="FT52" s="98"/>
      <c r="FU52" s="98"/>
      <c r="FV52" s="98"/>
      <c r="FW52" s="98"/>
      <c r="FX52" s="98">
        <f>データ!BH7</f>
        <v>88.2</v>
      </c>
      <c r="FY52" s="98"/>
      <c r="FZ52" s="98"/>
      <c r="GA52" s="98"/>
      <c r="GB52" s="98"/>
      <c r="GC52" s="98"/>
      <c r="GD52" s="98"/>
      <c r="GE52" s="98"/>
      <c r="GF52" s="98"/>
      <c r="GG52" s="98"/>
      <c r="GH52" s="98"/>
      <c r="GI52" s="98"/>
      <c r="GJ52" s="98"/>
      <c r="GK52" s="98"/>
      <c r="GL52" s="98"/>
      <c r="GM52" s="98"/>
      <c r="GN52" s="98"/>
      <c r="GO52" s="98"/>
      <c r="GP52" s="98"/>
      <c r="GQ52" s="98">
        <f>データ!BI7</f>
        <v>94.2</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761</v>
      </c>
      <c r="JD52" s="97"/>
      <c r="JE52" s="97"/>
      <c r="JF52" s="97"/>
      <c r="JG52" s="97"/>
      <c r="JH52" s="97"/>
      <c r="JI52" s="97"/>
      <c r="JJ52" s="97"/>
      <c r="JK52" s="97"/>
      <c r="JL52" s="97"/>
      <c r="JM52" s="97"/>
      <c r="JN52" s="97"/>
      <c r="JO52" s="97"/>
      <c r="JP52" s="97"/>
      <c r="JQ52" s="97"/>
      <c r="JR52" s="97"/>
      <c r="JS52" s="97"/>
      <c r="JT52" s="97"/>
      <c r="JU52" s="97"/>
      <c r="JV52" s="97">
        <f>データ!BR7</f>
        <v>539</v>
      </c>
      <c r="JW52" s="97"/>
      <c r="JX52" s="97"/>
      <c r="JY52" s="97"/>
      <c r="JZ52" s="97"/>
      <c r="KA52" s="97"/>
      <c r="KB52" s="97"/>
      <c r="KC52" s="97"/>
      <c r="KD52" s="97"/>
      <c r="KE52" s="97"/>
      <c r="KF52" s="97"/>
      <c r="KG52" s="97"/>
      <c r="KH52" s="97"/>
      <c r="KI52" s="97"/>
      <c r="KJ52" s="97"/>
      <c r="KK52" s="97"/>
      <c r="KL52" s="97"/>
      <c r="KM52" s="97"/>
      <c r="KN52" s="97"/>
      <c r="KO52" s="97">
        <f>データ!BS7</f>
        <v>651</v>
      </c>
      <c r="KP52" s="97"/>
      <c r="KQ52" s="97"/>
      <c r="KR52" s="97"/>
      <c r="KS52" s="97"/>
      <c r="KT52" s="97"/>
      <c r="KU52" s="97"/>
      <c r="KV52" s="97"/>
      <c r="KW52" s="97"/>
      <c r="KX52" s="97"/>
      <c r="KY52" s="97"/>
      <c r="KZ52" s="97"/>
      <c r="LA52" s="97"/>
      <c r="LB52" s="97"/>
      <c r="LC52" s="97"/>
      <c r="LD52" s="97"/>
      <c r="LE52" s="97"/>
      <c r="LF52" s="97"/>
      <c r="LG52" s="97"/>
      <c r="LH52" s="97">
        <f>データ!BT7</f>
        <v>788</v>
      </c>
      <c r="LI52" s="97"/>
      <c r="LJ52" s="97"/>
      <c r="LK52" s="97"/>
      <c r="LL52" s="97"/>
      <c r="LM52" s="97"/>
      <c r="LN52" s="97"/>
      <c r="LO52" s="97"/>
      <c r="LP52" s="97"/>
      <c r="LQ52" s="97"/>
      <c r="LR52" s="97"/>
      <c r="LS52" s="97"/>
      <c r="LT52" s="97"/>
      <c r="LU52" s="97"/>
      <c r="LV52" s="97"/>
      <c r="LW52" s="97"/>
      <c r="LX52" s="97"/>
      <c r="LY52" s="97"/>
      <c r="LZ52" s="97"/>
      <c r="MA52" s="97">
        <f>データ!BU7</f>
        <v>-10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127</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12190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1000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0de2a+izMZUXNWz0bd6S/Sz9YXlVhJFhkuM5EDh/HrTXtjTvrnZzyoJB6/Va3XnFEWt91y90xJDwkZrXSkuOoA==" saltValue="KdnOuYkcnAIDEEiM+3d1L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100</v>
      </c>
      <c r="CE5" s="47" t="s">
        <v>92</v>
      </c>
      <c r="CF5" s="47" t="s">
        <v>101</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102</v>
      </c>
      <c r="B6" s="48">
        <f>B8</f>
        <v>2024</v>
      </c>
      <c r="C6" s="48">
        <f t="shared" ref="C6:X6" si="1">C8</f>
        <v>242161</v>
      </c>
      <c r="D6" s="48">
        <f t="shared" si="1"/>
        <v>47</v>
      </c>
      <c r="E6" s="48">
        <f t="shared" si="1"/>
        <v>14</v>
      </c>
      <c r="F6" s="48">
        <f t="shared" si="1"/>
        <v>0</v>
      </c>
      <c r="G6" s="48">
        <f t="shared" si="1"/>
        <v>6</v>
      </c>
      <c r="H6" s="48" t="str">
        <f>SUBSTITUTE(H8,"　","")</f>
        <v>三重県伊賀市</v>
      </c>
      <c r="I6" s="48" t="str">
        <f t="shared" si="1"/>
        <v>市営島ヶ原駅駐車場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50</v>
      </c>
      <c r="S6" s="50" t="str">
        <f t="shared" si="1"/>
        <v>駅</v>
      </c>
      <c r="T6" s="50" t="str">
        <f t="shared" si="1"/>
        <v>無</v>
      </c>
      <c r="U6" s="51">
        <f t="shared" si="1"/>
        <v>800</v>
      </c>
      <c r="V6" s="51">
        <f t="shared" si="1"/>
        <v>80</v>
      </c>
      <c r="W6" s="51">
        <f t="shared" si="1"/>
        <v>30</v>
      </c>
      <c r="X6" s="50" t="str">
        <f t="shared" si="1"/>
        <v>無</v>
      </c>
      <c r="Y6" s="52">
        <f>IF(Y8="-",NA(),Y8)</f>
        <v>784.5</v>
      </c>
      <c r="Z6" s="52">
        <f t="shared" ref="Z6:AH6" si="2">IF(Z8="-",NA(),Z8)</f>
        <v>821.1</v>
      </c>
      <c r="AA6" s="52">
        <f t="shared" si="2"/>
        <v>849.6</v>
      </c>
      <c r="AB6" s="52">
        <f t="shared" si="2"/>
        <v>1420.3</v>
      </c>
      <c r="AC6" s="52">
        <f t="shared" si="2"/>
        <v>98.9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88.7</v>
      </c>
      <c r="BG6" s="52">
        <f t="shared" ref="BG6:BO6" si="5">IF(BG8="-",NA(),BG8)</f>
        <v>87.8</v>
      </c>
      <c r="BH6" s="52">
        <f t="shared" si="5"/>
        <v>88.2</v>
      </c>
      <c r="BI6" s="52">
        <f t="shared" si="5"/>
        <v>94.2</v>
      </c>
      <c r="BJ6" s="52">
        <f t="shared" si="5"/>
        <v>0</v>
      </c>
      <c r="BK6" s="52">
        <f t="shared" si="5"/>
        <v>-122.5</v>
      </c>
      <c r="BL6" s="52">
        <f t="shared" si="5"/>
        <v>8.5</v>
      </c>
      <c r="BM6" s="52">
        <f t="shared" si="5"/>
        <v>26.6</v>
      </c>
      <c r="BN6" s="52">
        <f t="shared" si="5"/>
        <v>35.4</v>
      </c>
      <c r="BO6" s="52">
        <f t="shared" si="5"/>
        <v>27.3</v>
      </c>
      <c r="BP6" s="49" t="str">
        <f>IF(BP8="-","",IF(BP8="-","【-】","【"&amp;SUBSTITUTE(TEXT(BP8,"#,##0.0"),"-","△")&amp;"】"))</f>
        <v>【2.0】</v>
      </c>
      <c r="BQ6" s="53">
        <f>IF(BQ8="-",NA(),BQ8)</f>
        <v>761</v>
      </c>
      <c r="BR6" s="53">
        <f t="shared" ref="BR6:BZ6" si="6">IF(BR8="-",NA(),BR8)</f>
        <v>539</v>
      </c>
      <c r="BS6" s="53">
        <f t="shared" si="6"/>
        <v>651</v>
      </c>
      <c r="BT6" s="53">
        <f t="shared" si="6"/>
        <v>788</v>
      </c>
      <c r="BU6" s="53">
        <f t="shared" si="6"/>
        <v>-10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103</v>
      </c>
      <c r="CM6" s="51">
        <f t="shared" ref="CM6:CN6" si="7">CM8</f>
        <v>12190</v>
      </c>
      <c r="CN6" s="51">
        <f t="shared" si="7"/>
        <v>1000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32.5</v>
      </c>
      <c r="DL6" s="52">
        <f t="shared" ref="DL6:DT6" si="9">IF(DL8="-",NA(),DL8)</f>
        <v>22.5</v>
      </c>
      <c r="DM6" s="52">
        <f t="shared" si="9"/>
        <v>27.5</v>
      </c>
      <c r="DN6" s="52">
        <f t="shared" si="9"/>
        <v>28.8</v>
      </c>
      <c r="DO6" s="52">
        <f t="shared" si="9"/>
        <v>27.5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104</v>
      </c>
      <c r="B7" s="48">
        <f t="shared" ref="B7:X7" si="10">B8</f>
        <v>2024</v>
      </c>
      <c r="C7" s="48">
        <f t="shared" si="10"/>
        <v>242161</v>
      </c>
      <c r="D7" s="48">
        <f t="shared" si="10"/>
        <v>47</v>
      </c>
      <c r="E7" s="48">
        <f t="shared" si="10"/>
        <v>14</v>
      </c>
      <c r="F7" s="48">
        <f t="shared" si="10"/>
        <v>0</v>
      </c>
      <c r="G7" s="48">
        <f t="shared" si="10"/>
        <v>6</v>
      </c>
      <c r="H7" s="48" t="str">
        <f t="shared" si="10"/>
        <v>三重県　伊賀市</v>
      </c>
      <c r="I7" s="48" t="str">
        <f t="shared" si="10"/>
        <v>市営島ヶ原駅駐車場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50</v>
      </c>
      <c r="S7" s="50" t="str">
        <f t="shared" si="10"/>
        <v>駅</v>
      </c>
      <c r="T7" s="50" t="str">
        <f t="shared" si="10"/>
        <v>無</v>
      </c>
      <c r="U7" s="51">
        <f t="shared" si="10"/>
        <v>800</v>
      </c>
      <c r="V7" s="51">
        <f t="shared" si="10"/>
        <v>80</v>
      </c>
      <c r="W7" s="51">
        <f t="shared" si="10"/>
        <v>30</v>
      </c>
      <c r="X7" s="50" t="str">
        <f t="shared" si="10"/>
        <v>無</v>
      </c>
      <c r="Y7" s="52">
        <f>Y8</f>
        <v>784.5</v>
      </c>
      <c r="Z7" s="52">
        <f t="shared" ref="Z7:AH7" si="11">Z8</f>
        <v>821.1</v>
      </c>
      <c r="AA7" s="52">
        <f t="shared" si="11"/>
        <v>849.6</v>
      </c>
      <c r="AB7" s="52">
        <f t="shared" si="11"/>
        <v>1420.3</v>
      </c>
      <c r="AC7" s="52">
        <f t="shared" si="11"/>
        <v>98.9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88.7</v>
      </c>
      <c r="BG7" s="52">
        <f t="shared" ref="BG7:BO7" si="14">BG8</f>
        <v>87.8</v>
      </c>
      <c r="BH7" s="52">
        <f t="shared" si="14"/>
        <v>88.2</v>
      </c>
      <c r="BI7" s="52">
        <f t="shared" si="14"/>
        <v>94.2</v>
      </c>
      <c r="BJ7" s="52">
        <f t="shared" si="14"/>
        <v>0</v>
      </c>
      <c r="BK7" s="52">
        <f t="shared" si="14"/>
        <v>-122.5</v>
      </c>
      <c r="BL7" s="52">
        <f t="shared" si="14"/>
        <v>8.5</v>
      </c>
      <c r="BM7" s="52">
        <f t="shared" si="14"/>
        <v>26.6</v>
      </c>
      <c r="BN7" s="52">
        <f t="shared" si="14"/>
        <v>35.4</v>
      </c>
      <c r="BO7" s="52">
        <f t="shared" si="14"/>
        <v>27.3</v>
      </c>
      <c r="BP7" s="49"/>
      <c r="BQ7" s="53">
        <f>BQ8</f>
        <v>761</v>
      </c>
      <c r="BR7" s="53">
        <f t="shared" ref="BR7:BZ7" si="15">BR8</f>
        <v>539</v>
      </c>
      <c r="BS7" s="53">
        <f t="shared" si="15"/>
        <v>651</v>
      </c>
      <c r="BT7" s="53">
        <f t="shared" si="15"/>
        <v>788</v>
      </c>
      <c r="BU7" s="53">
        <f t="shared" si="15"/>
        <v>-10</v>
      </c>
      <c r="BV7" s="53">
        <f t="shared" si="15"/>
        <v>2576</v>
      </c>
      <c r="BW7" s="53">
        <f t="shared" si="15"/>
        <v>4153</v>
      </c>
      <c r="BX7" s="53">
        <f t="shared" si="15"/>
        <v>6140</v>
      </c>
      <c r="BY7" s="53">
        <f t="shared" si="15"/>
        <v>9344</v>
      </c>
      <c r="BZ7" s="53">
        <f t="shared" si="15"/>
        <v>6621</v>
      </c>
      <c r="CA7" s="51"/>
      <c r="CB7" s="52" t="s">
        <v>105</v>
      </c>
      <c r="CC7" s="52" t="s">
        <v>105</v>
      </c>
      <c r="CD7" s="52" t="s">
        <v>105</v>
      </c>
      <c r="CE7" s="52" t="s">
        <v>105</v>
      </c>
      <c r="CF7" s="52" t="s">
        <v>105</v>
      </c>
      <c r="CG7" s="52" t="s">
        <v>105</v>
      </c>
      <c r="CH7" s="52" t="s">
        <v>105</v>
      </c>
      <c r="CI7" s="52" t="s">
        <v>105</v>
      </c>
      <c r="CJ7" s="52" t="s">
        <v>105</v>
      </c>
      <c r="CK7" s="52" t="s">
        <v>106</v>
      </c>
      <c r="CL7" s="49"/>
      <c r="CM7" s="51">
        <f>CM8</f>
        <v>12190</v>
      </c>
      <c r="CN7" s="51">
        <f>CN8</f>
        <v>1000</v>
      </c>
      <c r="CO7" s="52" t="s">
        <v>105</v>
      </c>
      <c r="CP7" s="52" t="s">
        <v>105</v>
      </c>
      <c r="CQ7" s="52" t="s">
        <v>105</v>
      </c>
      <c r="CR7" s="52" t="s">
        <v>105</v>
      </c>
      <c r="CS7" s="52" t="s">
        <v>105</v>
      </c>
      <c r="CT7" s="52" t="s">
        <v>105</v>
      </c>
      <c r="CU7" s="52" t="s">
        <v>105</v>
      </c>
      <c r="CV7" s="52" t="s">
        <v>105</v>
      </c>
      <c r="CW7" s="52" t="s">
        <v>105</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32.5</v>
      </c>
      <c r="DL7" s="52">
        <f t="shared" ref="DL7:DT7" si="17">DL8</f>
        <v>22.5</v>
      </c>
      <c r="DM7" s="52">
        <f t="shared" si="17"/>
        <v>27.5</v>
      </c>
      <c r="DN7" s="52">
        <f t="shared" si="17"/>
        <v>28.8</v>
      </c>
      <c r="DO7" s="52">
        <f t="shared" si="17"/>
        <v>27.5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242161</v>
      </c>
      <c r="D8" s="55">
        <v>47</v>
      </c>
      <c r="E8" s="55">
        <v>14</v>
      </c>
      <c r="F8" s="55">
        <v>0</v>
      </c>
      <c r="G8" s="55">
        <v>6</v>
      </c>
      <c r="H8" s="55" t="s">
        <v>107</v>
      </c>
      <c r="I8" s="55" t="s">
        <v>108</v>
      </c>
      <c r="J8" s="55" t="s">
        <v>109</v>
      </c>
      <c r="K8" s="55" t="s">
        <v>110</v>
      </c>
      <c r="L8" s="55" t="s">
        <v>111</v>
      </c>
      <c r="M8" s="55" t="s">
        <v>112</v>
      </c>
      <c r="N8" s="55" t="s">
        <v>113</v>
      </c>
      <c r="O8" s="56" t="s">
        <v>114</v>
      </c>
      <c r="P8" s="57" t="s">
        <v>115</v>
      </c>
      <c r="Q8" s="57" t="s">
        <v>116</v>
      </c>
      <c r="R8" s="58">
        <v>50</v>
      </c>
      <c r="S8" s="57" t="s">
        <v>117</v>
      </c>
      <c r="T8" s="57" t="s">
        <v>118</v>
      </c>
      <c r="U8" s="58">
        <v>800</v>
      </c>
      <c r="V8" s="58">
        <v>80</v>
      </c>
      <c r="W8" s="58">
        <v>30</v>
      </c>
      <c r="X8" s="57" t="s">
        <v>118</v>
      </c>
      <c r="Y8" s="59">
        <v>784.5</v>
      </c>
      <c r="Z8" s="59">
        <v>821.1</v>
      </c>
      <c r="AA8" s="59">
        <v>849.6</v>
      </c>
      <c r="AB8" s="59">
        <v>1420.3</v>
      </c>
      <c r="AC8" s="59">
        <v>98.9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88.7</v>
      </c>
      <c r="BG8" s="59">
        <v>87.8</v>
      </c>
      <c r="BH8" s="59">
        <v>88.2</v>
      </c>
      <c r="BI8" s="59">
        <v>94.2</v>
      </c>
      <c r="BJ8" s="59">
        <v>0</v>
      </c>
      <c r="BK8" s="59">
        <v>-122.5</v>
      </c>
      <c r="BL8" s="59">
        <v>8.5</v>
      </c>
      <c r="BM8" s="59">
        <v>26.6</v>
      </c>
      <c r="BN8" s="59">
        <v>35.4</v>
      </c>
      <c r="BO8" s="59">
        <v>27.3</v>
      </c>
      <c r="BP8" s="56">
        <v>2</v>
      </c>
      <c r="BQ8" s="60">
        <v>761</v>
      </c>
      <c r="BR8" s="60">
        <v>539</v>
      </c>
      <c r="BS8" s="60">
        <v>651</v>
      </c>
      <c r="BT8" s="61">
        <v>788</v>
      </c>
      <c r="BU8" s="61">
        <v>-10</v>
      </c>
      <c r="BV8" s="60">
        <v>2576</v>
      </c>
      <c r="BW8" s="60">
        <v>4153</v>
      </c>
      <c r="BX8" s="60">
        <v>6140</v>
      </c>
      <c r="BY8" s="60">
        <v>9344</v>
      </c>
      <c r="BZ8" s="60">
        <v>6621</v>
      </c>
      <c r="CA8" s="58">
        <v>10905</v>
      </c>
      <c r="CB8" s="59" t="s">
        <v>111</v>
      </c>
      <c r="CC8" s="59" t="s">
        <v>111</v>
      </c>
      <c r="CD8" s="59" t="s">
        <v>111</v>
      </c>
      <c r="CE8" s="59" t="s">
        <v>111</v>
      </c>
      <c r="CF8" s="59" t="s">
        <v>111</v>
      </c>
      <c r="CG8" s="59" t="s">
        <v>111</v>
      </c>
      <c r="CH8" s="59" t="s">
        <v>111</v>
      </c>
      <c r="CI8" s="59" t="s">
        <v>111</v>
      </c>
      <c r="CJ8" s="59" t="s">
        <v>111</v>
      </c>
      <c r="CK8" s="59" t="s">
        <v>111</v>
      </c>
      <c r="CL8" s="56" t="s">
        <v>111</v>
      </c>
      <c r="CM8" s="58">
        <v>12190</v>
      </c>
      <c r="CN8" s="58">
        <v>1000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70.3</v>
      </c>
      <c r="DF8" s="59">
        <v>70</v>
      </c>
      <c r="DG8" s="59">
        <v>47.6</v>
      </c>
      <c r="DH8" s="59">
        <v>35.9</v>
      </c>
      <c r="DI8" s="59">
        <v>24.8</v>
      </c>
      <c r="DJ8" s="56">
        <v>73.400000000000006</v>
      </c>
      <c r="DK8" s="59">
        <v>32.5</v>
      </c>
      <c r="DL8" s="59">
        <v>22.5</v>
      </c>
      <c r="DM8" s="59">
        <v>27.5</v>
      </c>
      <c r="DN8" s="59">
        <v>28.8</v>
      </c>
      <c r="DO8" s="59">
        <v>27.5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