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J:\上下水道部経営総務室\水道事業\3.決算\経営比較分析表\経営比較分析表提出依頼（R6決算）\【経営比較分析表】2024_242080_46_010\作成起案用\"/>
    </mc:Choice>
  </mc:AlternateContent>
  <xr:revisionPtr revIDLastSave="0" documentId="13_ncr:1_{3AF8ECE4-9869-4F35-AD48-8F5697BA3A89}" xr6:coauthVersionLast="36" xr6:coauthVersionMax="36" xr10:uidLastSave="{00000000-0000-0000-0000-000000000000}"/>
  <workbookProtection workbookAlgorithmName="SHA-512" workbookHashValue="WyLA6trbij4nVVK9pCCp5J3s9W8F+Usb+MGuNBEEamIu661HCfwnm5X1ooDNgpWuP8ZupoLl1tDau6Z7ZK8ybw==" workbookSaltValue="dLa22md8CgKkfg8yDPDyYg=="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AD8" i="4" s="1"/>
  <c r="L6" i="5"/>
  <c r="W8" i="4" s="1"/>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E85" i="4"/>
  <c r="BB10" i="4"/>
  <c r="AT10" i="4"/>
  <c r="AL10" i="4"/>
  <c r="W10" i="4"/>
  <c r="I10" i="4"/>
  <c r="B10" i="4"/>
  <c r="AT8" i="4"/>
  <c r="P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<sst xmlns="http://schemas.openxmlformats.org/spreadsheetml/2006/main" count="228" uniqueCount="112">
  <si>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</si>
  <si>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</si>
  <si>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</si>
  <si>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</si>
  <si>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</si>
  <si>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</si>
  <si>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</si>
  <si>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</si>
  <si>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</si>
  <si>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</si>
  <si>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</si>
  <si>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</si>
  <si>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</si>
  <si>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</si>
  <si>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</si>
  <si>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</si>
  <si>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</si>
  <si>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</si>
  <si>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</si>
  <si>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</si>
  <si>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</si>
  <si>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</si>
  <si>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</si>
  <si>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</si>
  <si>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</si>
  <si>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</si>
  <si>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</si>
  <si>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</si>
  <si>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</si>
  <si>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</si>
  <si>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</si>
  <si>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</si>
  <si>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</si>
  <si>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</si>
  <si>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</si>
  <si>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</si>
  <si>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</si>
  <si>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</si>
  <si>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</si>
  <si>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</si>
  <si>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</si>
  <si>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</si>
  <si>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</si>
  <si>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</si>
  <si>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</si>
  <si>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</si>
  <si>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</si>
  <si>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</si>
  <si>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</si>
  <si>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</si>
  <si>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</si>
  <si>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</si>
  <si>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</si>
  <si>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</si>
  <si>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</si>
  <si>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</si>
  <si>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</si>
  <si>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</si>
  <si>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</si>
  <si>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</si>
  <si>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</si>
  <si>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</si>
  <si>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</si>
  <si>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</si>
  <si>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</si>
  <si>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</si>
  <si>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</si>
  <si>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</si>
  <si>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</si>
  <si>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</si>
  <si>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</si>
  <si>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</si>
  <si>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</si>
  <si>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</si>
  <si>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</si>
  <si>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</si>
  <si>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</si>
  <si>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</si>
  <si>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</si>
  <si>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</si>
  <si>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</si>
  <si>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</si>
  <si>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</si>
  <si>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</si>
  <si>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</si>
  <si>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</si>
  <si>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</si>
  <si>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</si>
  <si>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</si>
  <si>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</si>
  <si>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</si>
  <si>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</si>
  <si>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</si>
  <si>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</si>
  <si>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</si>
  <si>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</si>
  <si>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</si>
  <si>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</si>
  <si>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</si>
  <si>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</si>
  <si>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</si>
  <si>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</si>
  <si>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</si>
  <si>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</si>
  <si>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</si>
  <si>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</si>
  <si>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</si>
  <si>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</si>
  <si>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</si>
  <si>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①R6年度の有形固定資産減価償却率は57.05％であり、保有資産が法定耐用年数の半分以上を経過していることを示しています。数値は上昇傾向にあり、類似団体と比べ高い数値となっています。
②法定耐用年数を超えた管路延長の割合を表す管路経年化率のR6年度の数値は53.18％で、R3年度以降増加しており、類似団体と比較しても高い水準となっています。
③第２次名張市水道ビジョンに基づき管路の更新・耐震化を推進しています。R6年度の管路更新率は1.4％であり、類似団体平均値を上回っています。R3年度に大きく増加した管路経年化率が以降増加傾向となっているため、引き続き更新投資を継続していく必要があります。</t>
    <rPh sb="61" eb="63">
      <t>スウチ</t>
    </rPh>
    <rPh sb="64" eb="66">
      <t>ジョウショウ</t>
    </rPh>
    <rPh sb="66" eb="68">
      <t>ケイコウ</t>
    </rPh>
    <rPh sb="138" eb="140">
      <t>ネンド</t>
    </rPh>
    <rPh sb="140" eb="142">
      <t>イコウ</t>
    </rPh>
    <rPh sb="142" eb="144">
      <t>ゾウカ</t>
    </rPh>
    <rPh sb="154" eb="156">
      <t>ヒカク</t>
    </rPh>
    <rPh sb="161" eb="163">
      <t>スイジュン</t>
    </rPh>
    <rPh sb="173" eb="174">
      <t>ダイ</t>
    </rPh>
    <rPh sb="175" eb="176">
      <t>ジ</t>
    </rPh>
    <rPh sb="230" eb="233">
      <t>ヘイキンチ</t>
    </rPh>
    <rPh sb="234" eb="236">
      <t>ウワマワ</t>
    </rPh>
    <rPh sb="244" eb="246">
      <t>ネンド</t>
    </rPh>
    <rPh sb="247" eb="248">
      <t>オオ</t>
    </rPh>
    <rPh sb="250" eb="252">
      <t>ゾウカ</t>
    </rPh>
    <rPh sb="254" eb="256">
      <t>カンロ</t>
    </rPh>
    <rPh sb="261" eb="263">
      <t>イコウ</t>
    </rPh>
    <rPh sb="263" eb="265">
      <t>ゾウカ</t>
    </rPh>
    <rPh sb="265" eb="267">
      <t>ケイコウ</t>
    </rPh>
    <rPh sb="276" eb="277">
      <t>ヒ</t>
    </rPh>
    <rPh sb="278" eb="279">
      <t>ツヅ</t>
    </rPh>
    <rPh sb="285" eb="287">
      <t>ケイゾク</t>
    </rPh>
    <phoneticPr fontId="4"/>
  </si>
  <si>
    <t>①経常収支比率は過去に実施した施設等大規模更新により、H30年度から減価償却費や企業債支払利息など経常費用が増大し100％を下回っており、経営改善に向けた取り組みが必要です。
②累積欠損金は発生していません。
③流動比率は、類似団体の平均値を上回っており、１年以内に支払うべき債務に対して、十分な現金等がある状況を示しています。
④企業債残高対給水収益率は、R2年度までは減少傾向でしたが、R3年度より水道管路耐震化事業に関する起債を発行しており、以降増加しています。ただ、類似団体と比べ低い数値となっています。
⑤料金回収率は100％を下回る年度が続いている上に低下傾向にあり、給水に係る費用を給水収益で賄えるよう経営改善していく必要があります。
⑥給水原価は、原材料費等の物価高騰の影響を受け、R4年度より大きく増加しています。しかしながら、数値は類似団体より低くなっています。
⑦施設利用率は、R6については総配水量の微増に伴い0.4％上昇しましたが、基本的には人口減少の影響や節水技術の向上により配水量は減少傾向であり、給水能力に余裕がある状況となっています。
⑧施設の稼働が収益につながっているか判断する指標の有収率は、計画的に漏水調査並びに老朽管の更新工事を進めており、昨年度より減少したものの類似団体と比べ高い数値を維持しています。</t>
    <rPh sb="407" eb="408">
      <t>ソウ</t>
    </rPh>
    <rPh sb="408" eb="410">
      <t>ハイスイ</t>
    </rPh>
    <rPh sb="410" eb="411">
      <t>リョウ</t>
    </rPh>
    <rPh sb="412" eb="414">
      <t>ビゾウ</t>
    </rPh>
    <rPh sb="415" eb="416">
      <t>トモナ</t>
    </rPh>
    <rPh sb="421" eb="423">
      <t>ジョウショウ</t>
    </rPh>
    <rPh sb="429" eb="432">
      <t>キホンテキ</t>
    </rPh>
    <phoneticPr fontId="4"/>
  </si>
  <si>
    <t>　現在、令和3年度から令和12年度を計画期間として策定した第２次名張市水道ビジョン、名張市水道事業経営戦略に基づき、安全で安定した水道水が供給できるよう老朽化施設・老朽管の更新や耐震化に取り組んでいます。
　R3年度から経年化率が大きく増加した管路をはじめとする老朽化施設の更新需要は今後さらに増加していき、また人口減少や節水技術の進展により給水量が減少していく傾向は続くものと想定されます。
　こうした状況の中、中長期的な視点のもと、水道料金の適正化等による経常収支比率・料金回収率の改善、また企業債、国県補助金も活用した老朽化施設の更新の効率化等に取り組み、持続可能な事業運営を実施していきます。</t>
    <rPh sb="106" eb="108">
      <t>ネンド</t>
    </rPh>
    <rPh sb="110" eb="113">
      <t>ケイネンカ</t>
    </rPh>
    <rPh sb="113" eb="114">
      <t>リツ</t>
    </rPh>
    <rPh sb="115" eb="116">
      <t>オオ</t>
    </rPh>
    <rPh sb="118" eb="120">
      <t>ゾウカ</t>
    </rPh>
    <rPh sb="122" eb="124">
      <t>カンロ</t>
    </rPh>
    <rPh sb="142" eb="144">
      <t>コンゴ</t>
    </rPh>
    <rPh sb="181" eb="183">
      <t>ケイコウ</t>
    </rPh>
    <rPh sb="184" eb="185">
      <t>ツヅ</t>
    </rPh>
    <rPh sb="207" eb="208">
      <t>チュウ</t>
    </rPh>
    <rPh sb="226" eb="227">
      <t>トウ</t>
    </rPh>
    <rPh sb="230" eb="232">
      <t>ケイジョウ</t>
    </rPh>
    <rPh sb="232" eb="234">
      <t>シュウシ</t>
    </rPh>
    <rPh sb="234" eb="236">
      <t>ヒリツ</t>
    </rPh>
    <rPh sb="237" eb="239">
      <t>リョウキン</t>
    </rPh>
    <rPh sb="239" eb="241">
      <t>カイシュウ</t>
    </rPh>
    <rPh sb="241" eb="242">
      <t>リツ</t>
    </rPh>
    <rPh sb="243" eb="245">
      <t>カイゼン</t>
    </rPh>
    <rPh sb="252" eb="253">
      <t>クニ</t>
    </rPh>
    <rPh sb="253" eb="254">
      <t>ケン</t>
    </rPh>
    <rPh sb="254" eb="257">
      <t>ホジョキン</t>
    </rPh>
    <rPh sb="262" eb="264">
      <t>ロウキュウ</t>
    </rPh>
    <rPh sb="264" eb="265">
      <t>カ</t>
    </rPh>
    <rPh sb="265" eb="267">
      <t>シセツ</t>
    </rPh>
    <rPh sb="268" eb="270">
      <t>コウシン</t>
    </rPh>
    <rPh sb="271" eb="274">
      <t>コウリツカ</t>
    </rPh>
    <rPh sb="274" eb="275">
      <t>トウ</t>
    </rPh>
    <rPh sb="276" eb="277">
      <t>ト</t>
    </rPh>
    <rPh sb="278" eb="279">
      <t>ク</t>
    </rPh>
    <rPh sb="281" eb="283">
      <t>ケイジョウ</t>
    </rPh>
    <rPh sb="283" eb="285">
      <t>シュウシ</t>
    </rPh>
    <rPh sb="285" eb="287">
      <t>ヒリツ</t>
    </rPh>
    <rPh sb="288" eb="290">
      <t>リョウキン</t>
    </rPh>
    <rPh sb="290" eb="292">
      <t>カイシュウ</t>
    </rPh>
    <rPh sb="292" eb="293">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</si>
</sst>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1.25</c:v>
                </c:pt>
                <c:pt idx="1">
                  <c:v>1.04</c:v>
                </c:pt>
                <c:pt idx="2">
                  <c:v>0.88</c:v>
                </c:pt>
                <c:pt idx="3">
                  <c:v>1.22</c:v>
                </c:pt>
                <c:pt idx="4">
                  <c:v>1.4</c:v>
                </c:pt>
              </c:numCache>
            </c:numRef>
          </c:val>
          <c:extLst>
            <c:ext xmlns:c16="http://schemas.microsoft.com/office/drawing/2014/chart" uri="{C3380CC4-5D6E-409C-BE32-E72D297353CC}">
              <c16:uniqueId val="{00000000-5F1A-4D3D-BE15-26D88F65DF4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5F1A-4D3D-BE15-26D88F65DF4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54.73</c:v>
                </c:pt>
                <c:pt idx="1">
                  <c:v>54.39</c:v>
                </c:pt>
                <c:pt idx="2">
                  <c:v>53.35</c:v>
                </c:pt>
                <c:pt idx="3">
                  <c:v>52.46</c:v>
                </c:pt>
                <c:pt idx="4">
                  <c:v>52.91</c:v>
                </c:pt>
              </c:numCache>
            </c:numRef>
          </c:val>
          <c:extLst>
            <c:ext xmlns:c16="http://schemas.microsoft.com/office/drawing/2014/chart" uri="{C3380CC4-5D6E-409C-BE32-E72D297353CC}">
              <c16:uniqueId val="{00000000-E5EE-4272-9087-888AAE093EB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E5EE-4272-9087-888AAE093EB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94.22</c:v>
                </c:pt>
                <c:pt idx="1">
                  <c:v>93.25</c:v>
                </c:pt>
                <c:pt idx="2">
                  <c:v>92.68</c:v>
                </c:pt>
                <c:pt idx="3">
                  <c:v>92.49</c:v>
                </c:pt>
                <c:pt idx="4">
                  <c:v>91.47</c:v>
                </c:pt>
              </c:numCache>
            </c:numRef>
          </c:val>
          <c:extLst>
            <c:ext xmlns:c16="http://schemas.microsoft.com/office/drawing/2014/chart" uri="{C3380CC4-5D6E-409C-BE32-E72D297353CC}">
              <c16:uniqueId val="{00000000-7046-43FF-94C1-1F8870A6104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7046-43FF-94C1-1F8870A6104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97.23</c:v>
                </c:pt>
                <c:pt idx="1">
                  <c:v>96.43</c:v>
                </c:pt>
                <c:pt idx="2">
                  <c:v>92.03</c:v>
                </c:pt>
                <c:pt idx="3">
                  <c:v>92.18</c:v>
                </c:pt>
                <c:pt idx="4">
                  <c:v>91.11</c:v>
                </c:pt>
              </c:numCache>
            </c:numRef>
          </c:val>
          <c:extLst>
            <c:ext xmlns:c16="http://schemas.microsoft.com/office/drawing/2014/chart" uri="{C3380CC4-5D6E-409C-BE32-E72D297353CC}">
              <c16:uniqueId val="{00000000-F1DB-4068-AF75-ACB5894EA82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F1DB-4068-AF75-ACB5894EA82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53.3</c:v>
                </c:pt>
                <c:pt idx="1">
                  <c:v>54.59</c:v>
                </c:pt>
                <c:pt idx="2">
                  <c:v>55.98</c:v>
                </c:pt>
                <c:pt idx="3">
                  <c:v>56.71</c:v>
                </c:pt>
                <c:pt idx="4">
                  <c:v>57.05</c:v>
                </c:pt>
              </c:numCache>
            </c:numRef>
          </c:val>
          <c:extLst>
            <c:ext xmlns:c16="http://schemas.microsoft.com/office/drawing/2014/chart" uri="{C3380CC4-5D6E-409C-BE32-E72D297353CC}">
              <c16:uniqueId val="{00000000-AFC2-40C5-86A3-9AEFA3D35EB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AFC2-40C5-86A3-9AEFA3D35EB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29.67</c:v>
                </c:pt>
                <c:pt idx="1">
                  <c:v>42.02</c:v>
                </c:pt>
                <c:pt idx="2">
                  <c:v>42.08</c:v>
                </c:pt>
                <c:pt idx="3">
                  <c:v>51.27</c:v>
                </c:pt>
                <c:pt idx="4">
                  <c:v>53.18</c:v>
                </c:pt>
              </c:numCache>
            </c:numRef>
          </c:val>
          <c:extLst>
            <c:ext xmlns:c16="http://schemas.microsoft.com/office/drawing/2014/chart" uri="{C3380CC4-5D6E-409C-BE32-E72D297353CC}">
              <c16:uniqueId val="{00000000-66C1-41EC-820A-FEA028766CC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66C1-41EC-820A-FEA028766CC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68-46CF-9282-18B65EB2CBF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6A68-46CF-9282-18B65EB2CBF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501.71</c:v>
                </c:pt>
                <c:pt idx="1">
                  <c:v>599.67999999999995</c:v>
                </c:pt>
                <c:pt idx="2">
                  <c:v>734.61</c:v>
                </c:pt>
                <c:pt idx="3">
                  <c:v>876.08</c:v>
                </c:pt>
                <c:pt idx="4">
                  <c:v>706.96</c:v>
                </c:pt>
              </c:numCache>
            </c:numRef>
          </c:val>
          <c:extLst>
            <c:ext xmlns:c16="http://schemas.microsoft.com/office/drawing/2014/chart" uri="{C3380CC4-5D6E-409C-BE32-E72D297353CC}">
              <c16:uniqueId val="{00000000-838B-47C4-8615-A44080EE277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838B-47C4-8615-A44080EE277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130.88</c:v>
                </c:pt>
                <c:pt idx="1">
                  <c:v>135.22</c:v>
                </c:pt>
                <c:pt idx="2">
                  <c:v>143.21</c:v>
                </c:pt>
                <c:pt idx="3">
                  <c:v>155.34</c:v>
                </c:pt>
                <c:pt idx="4">
                  <c:v>201.93</c:v>
                </c:pt>
              </c:numCache>
            </c:numRef>
          </c:val>
          <c:extLst>
            <c:ext xmlns:c16="http://schemas.microsoft.com/office/drawing/2014/chart" uri="{C3380CC4-5D6E-409C-BE32-E72D297353CC}">
              <c16:uniqueId val="{00000000-E7FB-4B42-B42F-9C241DD8AAA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E7FB-4B42-B42F-9C241DD8AAA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89.71</c:v>
                </c:pt>
                <c:pt idx="1">
                  <c:v>88.71</c:v>
                </c:pt>
                <c:pt idx="2">
                  <c:v>82.54</c:v>
                </c:pt>
                <c:pt idx="3">
                  <c:v>82.73</c:v>
                </c:pt>
                <c:pt idx="4">
                  <c:v>82.5</c:v>
                </c:pt>
              </c:numCache>
            </c:numRef>
          </c:val>
          <c:extLst>
            <c:ext xmlns:c16="http://schemas.microsoft.com/office/drawing/2014/chart" uri="{C3380CC4-5D6E-409C-BE32-E72D297353CC}">
              <c16:uniqueId val="{00000000-849E-41D9-B417-0C282CD524B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849E-41D9-B417-0C282CD524B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154.44</c:v>
                </c:pt>
                <c:pt idx="1">
                  <c:v>156.69999999999999</c:v>
                </c:pt>
                <c:pt idx="2">
                  <c:v>169.13</c:v>
                </c:pt>
                <c:pt idx="3">
                  <c:v>169.08</c:v>
                </c:pt>
                <c:pt idx="4">
                  <c:v>170.28</c:v>
                </c:pt>
              </c:numCache>
            </c:numRef>
          </c:val>
          <c:extLst>
            <c:ext xmlns:c16="http://schemas.microsoft.com/office/drawing/2014/chart" uri="{C3380CC4-5D6E-409C-BE32-E72D297353CC}">
              <c16:uniqueId val="{00000000-694B-4FCA-9873-0216A6D6D38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694B-4FCA-9873-0216A6D6D38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43"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三重県　名張市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66">
        <f>データ!$R$6</f>
        <v>74229</v>
      </c>
      <c r="AM8" s="66"/>
      <c r="AN8" s="66"/>
      <c r="AO8" s="66"/>
      <c r="AP8" s="66"/>
      <c r="AQ8" s="66"/>
      <c r="AR8" s="66"/>
      <c r="AS8" s="66"/>
      <c r="AT8" s="36">
        <f>データ!$S$6</f>
        <v>129.77000000000001</v>
      </c>
      <c r="AU8" s="37"/>
      <c r="AV8" s="37"/>
      <c r="AW8" s="37"/>
      <c r="AX8" s="37"/>
      <c r="AY8" s="37"/>
      <c r="AZ8" s="37"/>
      <c r="BA8" s="37"/>
      <c r="BB8" s="55">
        <f>データ!$T$6</f>
        <v>572</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6" t="str">
        <f>データ!$N$6</f>
        <v>-</v>
      </c>
      <c r="C10" s="37"/>
      <c r="D10" s="37"/>
      <c r="E10" s="37"/>
      <c r="F10" s="37"/>
      <c r="G10" s="37"/>
      <c r="H10" s="37"/>
      <c r="I10" s="36">
        <f>データ!$O$6</f>
        <v>87.17</v>
      </c>
      <c r="J10" s="37"/>
      <c r="K10" s="37"/>
      <c r="L10" s="37"/>
      <c r="M10" s="37"/>
      <c r="N10" s="37"/>
      <c r="O10" s="65"/>
      <c r="P10" s="55">
        <f>データ!$P$6</f>
        <v>99.65</v>
      </c>
      <c r="Q10" s="55"/>
      <c r="R10" s="55"/>
      <c r="S10" s="55"/>
      <c r="T10" s="55"/>
      <c r="U10" s="55"/>
      <c r="V10" s="55"/>
      <c r="W10" s="66">
        <f>データ!$Q$6</f>
        <v>2420</v>
      </c>
      <c r="X10" s="66"/>
      <c r="Y10" s="66"/>
      <c r="Z10" s="66"/>
      <c r="AA10" s="66"/>
      <c r="AB10" s="66"/>
      <c r="AC10" s="66"/>
      <c r="AD10" s="2"/>
      <c r="AE10" s="2"/>
      <c r="AF10" s="2"/>
      <c r="AG10" s="2"/>
      <c r="AH10" s="2"/>
      <c r="AI10" s="2"/>
      <c r="AJ10" s="2"/>
      <c r="AK10" s="2"/>
      <c r="AL10" s="66">
        <f>データ!$U$6</f>
        <v>73505</v>
      </c>
      <c r="AM10" s="66"/>
      <c r="AN10" s="66"/>
      <c r="AO10" s="66"/>
      <c r="AP10" s="66"/>
      <c r="AQ10" s="66"/>
      <c r="AR10" s="66"/>
      <c r="AS10" s="66"/>
      <c r="AT10" s="36">
        <f>データ!$V$6</f>
        <v>51.16</v>
      </c>
      <c r="AU10" s="37"/>
      <c r="AV10" s="37"/>
      <c r="AW10" s="37"/>
      <c r="AX10" s="37"/>
      <c r="AY10" s="37"/>
      <c r="AZ10" s="37"/>
      <c r="BA10" s="37"/>
      <c r="BB10" s="55">
        <f>データ!$W$6</f>
        <v>1436.77</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41"/>
      <c r="BN47" s="41"/>
      <c r="BO47" s="41"/>
      <c r="BP47" s="41"/>
      <c r="BQ47" s="41"/>
      <c r="BR47" s="41"/>
      <c r="BS47" s="41"/>
      <c r="BT47" s="41"/>
      <c r="BU47" s="41"/>
      <c r="BV47" s="41"/>
      <c r="BW47" s="41"/>
      <c r="BX47" s="41"/>
      <c r="BY47" s="41"/>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41"/>
      <c r="BN48" s="41"/>
      <c r="BO48" s="41"/>
      <c r="BP48" s="41"/>
      <c r="BQ48" s="41"/>
      <c r="BR48" s="41"/>
      <c r="BS48" s="41"/>
      <c r="BT48" s="41"/>
      <c r="BU48" s="41"/>
      <c r="BV48" s="41"/>
      <c r="BW48" s="41"/>
      <c r="BX48" s="41"/>
      <c r="BY48" s="41"/>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41"/>
      <c r="BN49" s="41"/>
      <c r="BO49" s="41"/>
      <c r="BP49" s="41"/>
      <c r="BQ49" s="41"/>
      <c r="BR49" s="41"/>
      <c r="BS49" s="41"/>
      <c r="BT49" s="41"/>
      <c r="BU49" s="41"/>
      <c r="BV49" s="41"/>
      <c r="BW49" s="41"/>
      <c r="BX49" s="41"/>
      <c r="BY49" s="41"/>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41"/>
      <c r="BN50" s="41"/>
      <c r="BO50" s="41"/>
      <c r="BP50" s="41"/>
      <c r="BQ50" s="41"/>
      <c r="BR50" s="41"/>
      <c r="BS50" s="41"/>
      <c r="BT50" s="41"/>
      <c r="BU50" s="41"/>
      <c r="BV50" s="41"/>
      <c r="BW50" s="41"/>
      <c r="BX50" s="41"/>
      <c r="BY50" s="41"/>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41"/>
      <c r="BN51" s="41"/>
      <c r="BO51" s="41"/>
      <c r="BP51" s="41"/>
      <c r="BQ51" s="41"/>
      <c r="BR51" s="41"/>
      <c r="BS51" s="41"/>
      <c r="BT51" s="41"/>
      <c r="BU51" s="41"/>
      <c r="BV51" s="41"/>
      <c r="BW51" s="41"/>
      <c r="BX51" s="41"/>
      <c r="BY51" s="41"/>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41"/>
      <c r="BN52" s="41"/>
      <c r="BO52" s="41"/>
      <c r="BP52" s="41"/>
      <c r="BQ52" s="41"/>
      <c r="BR52" s="41"/>
      <c r="BS52" s="41"/>
      <c r="BT52" s="41"/>
      <c r="BU52" s="41"/>
      <c r="BV52" s="41"/>
      <c r="BW52" s="41"/>
      <c r="BX52" s="41"/>
      <c r="BY52" s="41"/>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41"/>
      <c r="BN53" s="41"/>
      <c r="BO53" s="41"/>
      <c r="BP53" s="41"/>
      <c r="BQ53" s="41"/>
      <c r="BR53" s="41"/>
      <c r="BS53" s="41"/>
      <c r="BT53" s="41"/>
      <c r="BU53" s="41"/>
      <c r="BV53" s="41"/>
      <c r="BW53" s="41"/>
      <c r="BX53" s="41"/>
      <c r="BY53" s="41"/>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41"/>
      <c r="BN54" s="41"/>
      <c r="BO54" s="41"/>
      <c r="BP54" s="41"/>
      <c r="BQ54" s="41"/>
      <c r="BR54" s="41"/>
      <c r="BS54" s="41"/>
      <c r="BT54" s="41"/>
      <c r="BU54" s="41"/>
      <c r="BV54" s="41"/>
      <c r="BW54" s="41"/>
      <c r="BX54" s="41"/>
      <c r="BY54" s="41"/>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41"/>
      <c r="BN55" s="41"/>
      <c r="BO55" s="41"/>
      <c r="BP55" s="41"/>
      <c r="BQ55" s="41"/>
      <c r="BR55" s="41"/>
      <c r="BS55" s="41"/>
      <c r="BT55" s="41"/>
      <c r="BU55" s="41"/>
      <c r="BV55" s="41"/>
      <c r="BW55" s="41"/>
      <c r="BX55" s="41"/>
      <c r="BY55" s="41"/>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41"/>
      <c r="BN56" s="41"/>
      <c r="BO56" s="41"/>
      <c r="BP56" s="41"/>
      <c r="BQ56" s="41"/>
      <c r="BR56" s="41"/>
      <c r="BS56" s="41"/>
      <c r="BT56" s="41"/>
      <c r="BU56" s="41"/>
      <c r="BV56" s="41"/>
      <c r="BW56" s="41"/>
      <c r="BX56" s="41"/>
      <c r="BY56" s="41"/>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41"/>
      <c r="BN57" s="41"/>
      <c r="BO57" s="41"/>
      <c r="BP57" s="41"/>
      <c r="BQ57" s="41"/>
      <c r="BR57" s="41"/>
      <c r="BS57" s="41"/>
      <c r="BT57" s="41"/>
      <c r="BU57" s="41"/>
      <c r="BV57" s="41"/>
      <c r="BW57" s="41"/>
      <c r="BX57" s="41"/>
      <c r="BY57" s="41"/>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41"/>
      <c r="BN58" s="41"/>
      <c r="BO58" s="41"/>
      <c r="BP58" s="41"/>
      <c r="BQ58" s="41"/>
      <c r="BR58" s="41"/>
      <c r="BS58" s="41"/>
      <c r="BT58" s="41"/>
      <c r="BU58" s="41"/>
      <c r="BV58" s="41"/>
      <c r="BW58" s="41"/>
      <c r="BX58" s="41"/>
      <c r="BY58" s="41"/>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41"/>
      <c r="BN59" s="41"/>
      <c r="BO59" s="41"/>
      <c r="BP59" s="41"/>
      <c r="BQ59" s="41"/>
      <c r="BR59" s="41"/>
      <c r="BS59" s="41"/>
      <c r="BT59" s="41"/>
      <c r="BU59" s="41"/>
      <c r="BV59" s="41"/>
      <c r="BW59" s="41"/>
      <c r="BX59" s="41"/>
      <c r="BY59" s="41"/>
      <c r="BZ59" s="40"/>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8"/>
      <c r="BM60" s="41"/>
      <c r="BN60" s="41"/>
      <c r="BO60" s="41"/>
      <c r="BP60" s="41"/>
      <c r="BQ60" s="41"/>
      <c r="BR60" s="41"/>
      <c r="BS60" s="41"/>
      <c r="BT60" s="41"/>
      <c r="BU60" s="41"/>
      <c r="BV60" s="41"/>
      <c r="BW60" s="41"/>
      <c r="BX60" s="41"/>
      <c r="BY60" s="41"/>
      <c r="BZ60" s="40"/>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8"/>
      <c r="BM61" s="41"/>
      <c r="BN61" s="41"/>
      <c r="BO61" s="41"/>
      <c r="BP61" s="41"/>
      <c r="BQ61" s="41"/>
      <c r="BR61" s="41"/>
      <c r="BS61" s="41"/>
      <c r="BT61" s="41"/>
      <c r="BU61" s="41"/>
      <c r="BV61" s="41"/>
      <c r="BW61" s="41"/>
      <c r="BX61" s="41"/>
      <c r="BY61" s="41"/>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41"/>
      <c r="BN62" s="41"/>
      <c r="BO62" s="41"/>
      <c r="BP62" s="41"/>
      <c r="BQ62" s="41"/>
      <c r="BR62" s="41"/>
      <c r="BS62" s="41"/>
      <c r="BT62" s="41"/>
      <c r="BU62" s="41"/>
      <c r="BV62" s="41"/>
      <c r="BW62" s="41"/>
      <c r="BX62" s="41"/>
      <c r="BY62" s="41"/>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41"/>
      <c r="BN63" s="41"/>
      <c r="BO63" s="41"/>
      <c r="BP63" s="41"/>
      <c r="BQ63" s="41"/>
      <c r="BR63" s="41"/>
      <c r="BS63" s="41"/>
      <c r="BT63" s="41"/>
      <c r="BU63" s="41"/>
      <c r="BV63" s="41"/>
      <c r="BW63" s="41"/>
      <c r="BX63" s="41"/>
      <c r="BY63" s="41"/>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41"/>
      <c r="BN66" s="41"/>
      <c r="BO66" s="41"/>
      <c r="BP66" s="41"/>
      <c r="BQ66" s="41"/>
      <c r="BR66" s="41"/>
      <c r="BS66" s="41"/>
      <c r="BT66" s="41"/>
      <c r="BU66" s="41"/>
      <c r="BV66" s="41"/>
      <c r="BW66" s="41"/>
      <c r="BX66" s="41"/>
      <c r="BY66" s="41"/>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41"/>
      <c r="BN67" s="41"/>
      <c r="BO67" s="41"/>
      <c r="BP67" s="41"/>
      <c r="BQ67" s="41"/>
      <c r="BR67" s="41"/>
      <c r="BS67" s="41"/>
      <c r="BT67" s="41"/>
      <c r="BU67" s="41"/>
      <c r="BV67" s="41"/>
      <c r="BW67" s="41"/>
      <c r="BX67" s="41"/>
      <c r="BY67" s="41"/>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41"/>
      <c r="BN68" s="41"/>
      <c r="BO68" s="41"/>
      <c r="BP68" s="41"/>
      <c r="BQ68" s="41"/>
      <c r="BR68" s="41"/>
      <c r="BS68" s="41"/>
      <c r="BT68" s="41"/>
      <c r="BU68" s="41"/>
      <c r="BV68" s="41"/>
      <c r="BW68" s="41"/>
      <c r="BX68" s="41"/>
      <c r="BY68" s="41"/>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41"/>
      <c r="BN69" s="41"/>
      <c r="BO69" s="41"/>
      <c r="BP69" s="41"/>
      <c r="BQ69" s="41"/>
      <c r="BR69" s="41"/>
      <c r="BS69" s="41"/>
      <c r="BT69" s="41"/>
      <c r="BU69" s="41"/>
      <c r="BV69" s="41"/>
      <c r="BW69" s="41"/>
      <c r="BX69" s="41"/>
      <c r="BY69" s="41"/>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41"/>
      <c r="BN70" s="41"/>
      <c r="BO70" s="41"/>
      <c r="BP70" s="41"/>
      <c r="BQ70" s="41"/>
      <c r="BR70" s="41"/>
      <c r="BS70" s="41"/>
      <c r="BT70" s="41"/>
      <c r="BU70" s="41"/>
      <c r="BV70" s="41"/>
      <c r="BW70" s="41"/>
      <c r="BX70" s="41"/>
      <c r="BY70" s="41"/>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41"/>
      <c r="BN71" s="41"/>
      <c r="BO71" s="41"/>
      <c r="BP71" s="41"/>
      <c r="BQ71" s="41"/>
      <c r="BR71" s="41"/>
      <c r="BS71" s="41"/>
      <c r="BT71" s="41"/>
      <c r="BU71" s="41"/>
      <c r="BV71" s="41"/>
      <c r="BW71" s="41"/>
      <c r="BX71" s="41"/>
      <c r="BY71" s="41"/>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41"/>
      <c r="BN72" s="41"/>
      <c r="BO72" s="41"/>
      <c r="BP72" s="41"/>
      <c r="BQ72" s="41"/>
      <c r="BR72" s="41"/>
      <c r="BS72" s="41"/>
      <c r="BT72" s="41"/>
      <c r="BU72" s="41"/>
      <c r="BV72" s="41"/>
      <c r="BW72" s="41"/>
      <c r="BX72" s="41"/>
      <c r="BY72" s="41"/>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41"/>
      <c r="BN73" s="41"/>
      <c r="BO73" s="41"/>
      <c r="BP73" s="41"/>
      <c r="BQ73" s="41"/>
      <c r="BR73" s="41"/>
      <c r="BS73" s="41"/>
      <c r="BT73" s="41"/>
      <c r="BU73" s="41"/>
      <c r="BV73" s="41"/>
      <c r="BW73" s="41"/>
      <c r="BX73" s="41"/>
      <c r="BY73" s="41"/>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41"/>
      <c r="BN74" s="41"/>
      <c r="BO74" s="41"/>
      <c r="BP74" s="41"/>
      <c r="BQ74" s="41"/>
      <c r="BR74" s="41"/>
      <c r="BS74" s="41"/>
      <c r="BT74" s="41"/>
      <c r="BU74" s="41"/>
      <c r="BV74" s="41"/>
      <c r="BW74" s="41"/>
      <c r="BX74" s="41"/>
      <c r="BY74" s="41"/>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41"/>
      <c r="BN75" s="41"/>
      <c r="BO75" s="41"/>
      <c r="BP75" s="41"/>
      <c r="BQ75" s="41"/>
      <c r="BR75" s="41"/>
      <c r="BS75" s="41"/>
      <c r="BT75" s="41"/>
      <c r="BU75" s="41"/>
      <c r="BV75" s="41"/>
      <c r="BW75" s="41"/>
      <c r="BX75" s="41"/>
      <c r="BY75" s="41"/>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41"/>
      <c r="BN76" s="41"/>
      <c r="BO76" s="41"/>
      <c r="BP76" s="41"/>
      <c r="BQ76" s="41"/>
      <c r="BR76" s="41"/>
      <c r="BS76" s="41"/>
      <c r="BT76" s="41"/>
      <c r="BU76" s="41"/>
      <c r="BV76" s="41"/>
      <c r="BW76" s="41"/>
      <c r="BX76" s="41"/>
      <c r="BY76" s="41"/>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41"/>
      <c r="BN77" s="41"/>
      <c r="BO77" s="41"/>
      <c r="BP77" s="41"/>
      <c r="BQ77" s="41"/>
      <c r="BR77" s="41"/>
      <c r="BS77" s="41"/>
      <c r="BT77" s="41"/>
      <c r="BU77" s="41"/>
      <c r="BV77" s="41"/>
      <c r="BW77" s="41"/>
      <c r="BX77" s="41"/>
      <c r="BY77" s="41"/>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41"/>
      <c r="BN78" s="41"/>
      <c r="BO78" s="41"/>
      <c r="BP78" s="41"/>
      <c r="BQ78" s="41"/>
      <c r="BR78" s="41"/>
      <c r="BS78" s="41"/>
      <c r="BT78" s="41"/>
      <c r="BU78" s="41"/>
      <c r="BV78" s="41"/>
      <c r="BW78" s="41"/>
      <c r="BX78" s="41"/>
      <c r="BY78" s="41"/>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41"/>
      <c r="BN79" s="41"/>
      <c r="BO79" s="41"/>
      <c r="BP79" s="41"/>
      <c r="BQ79" s="41"/>
      <c r="BR79" s="41"/>
      <c r="BS79" s="41"/>
      <c r="BT79" s="41"/>
      <c r="BU79" s="41"/>
      <c r="BV79" s="41"/>
      <c r="BW79" s="41"/>
      <c r="BX79" s="41"/>
      <c r="BY79" s="41"/>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41"/>
      <c r="BN80" s="41"/>
      <c r="BO80" s="41"/>
      <c r="BP80" s="41"/>
      <c r="BQ80" s="41"/>
      <c r="BR80" s="41"/>
      <c r="BS80" s="41"/>
      <c r="BT80" s="41"/>
      <c r="BU80" s="41"/>
      <c r="BV80" s="41"/>
      <c r="BW80" s="41"/>
      <c r="BX80" s="41"/>
      <c r="BY80" s="41"/>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41"/>
      <c r="BN81" s="41"/>
      <c r="BO81" s="41"/>
      <c r="BP81" s="41"/>
      <c r="BQ81" s="41"/>
      <c r="BR81" s="41"/>
      <c r="BS81" s="41"/>
      <c r="BT81" s="41"/>
      <c r="BU81" s="41"/>
      <c r="BV81" s="41"/>
      <c r="BW81" s="41"/>
      <c r="BX81" s="41"/>
      <c r="BY81" s="41"/>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00qJmTMYd7thGPf1H3a2nqcXX+I87z1LLttJqjvwcfTwEVlF0wrlPj10aeRTz/K0FbB59EcZz+XGaql5SbzGQ==" saltValue="s3XQpWuuJNWnybG7F++xp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242080</v>
      </c>
      <c r="D6" s="20">
        <f t="shared" si="3"/>
        <v>46</v>
      </c>
      <c r="E6" s="20">
        <f t="shared" si="3"/>
        <v>1</v>
      </c>
      <c r="F6" s="20">
        <f t="shared" si="3"/>
        <v>0</v>
      </c>
      <c r="G6" s="20">
        <f t="shared" si="3"/>
        <v>1</v>
      </c>
      <c r="H6" s="20" t="str">
        <f t="shared" si="3"/>
        <v>三重県　名張市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87.17</v>
      </c>
      <c r="P6" s="21">
        <f t="shared" si="3"/>
        <v>99.65</v>
      </c>
      <c r="Q6" s="21">
        <f t="shared" si="3"/>
        <v>2420</v>
      </c>
      <c r="R6" s="21">
        <f t="shared" si="3"/>
        <v>74229</v>
      </c>
      <c r="S6" s="21">
        <f t="shared" si="3"/>
        <v>129.77000000000001</v>
      </c>
      <c r="T6" s="21">
        <f t="shared" si="3"/>
        <v>572</v>
      </c>
      <c r="U6" s="21">
        <f t="shared" si="3"/>
        <v>73505</v>
      </c>
      <c r="V6" s="21">
        <f t="shared" si="3"/>
        <v>51.16</v>
      </c>
      <c r="W6" s="21">
        <f t="shared" si="3"/>
        <v>1436.77</v>
      </c>
      <c r="X6" s="22">
        <f>IF(X7="",NA(),X7)</f>
        <v>97.23</v>
      </c>
      <c r="Y6" s="22">
        <f t="shared" ref="Y6:AG6" si="4">IF(Y7="",NA(),Y7)</f>
        <v>96.43</v>
      </c>
      <c r="Z6" s="22">
        <f t="shared" si="4"/>
        <v>92.03</v>
      </c>
      <c r="AA6" s="22">
        <f t="shared" si="4"/>
        <v>92.18</v>
      </c>
      <c r="AB6" s="22">
        <f t="shared" si="4"/>
        <v>91.11</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501.71</v>
      </c>
      <c r="AU6" s="22">
        <f t="shared" ref="AU6:BC6" si="6">IF(AU7="",NA(),AU7)</f>
        <v>599.67999999999995</v>
      </c>
      <c r="AV6" s="22">
        <f t="shared" si="6"/>
        <v>734.61</v>
      </c>
      <c r="AW6" s="22">
        <f t="shared" si="6"/>
        <v>876.08</v>
      </c>
      <c r="AX6" s="22">
        <f t="shared" si="6"/>
        <v>706.96</v>
      </c>
      <c r="AY6" s="22">
        <f t="shared" si="6"/>
        <v>350.79</v>
      </c>
      <c r="AZ6" s="22">
        <f t="shared" si="6"/>
        <v>354.57</v>
      </c>
      <c r="BA6" s="22">
        <f t="shared" si="6"/>
        <v>357.74</v>
      </c>
      <c r="BB6" s="22">
        <f t="shared" si="6"/>
        <v>344.88</v>
      </c>
      <c r="BC6" s="22">
        <f t="shared" si="6"/>
        <v>326.02</v>
      </c>
      <c r="BD6" s="21" t="str">
        <f>IF(BD7="","",IF(BD7="-","【-】","【"&amp;SUBSTITUTE(TEXT(BD7,"#,##0.00"),"-","△")&amp;"】"))</f>
        <v>【239.69】</v>
      </c>
      <c r="BE6" s="22">
        <f>IF(BE7="",NA(),BE7)</f>
        <v>130.88</v>
      </c>
      <c r="BF6" s="22">
        <f t="shared" ref="BF6:BN6" si="7">IF(BF7="",NA(),BF7)</f>
        <v>135.22</v>
      </c>
      <c r="BG6" s="22">
        <f t="shared" si="7"/>
        <v>143.21</v>
      </c>
      <c r="BH6" s="22">
        <f t="shared" si="7"/>
        <v>155.34</v>
      </c>
      <c r="BI6" s="22">
        <f t="shared" si="7"/>
        <v>201.93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89.71</v>
      </c>
      <c r="BQ6" s="22">
        <f t="shared" ref="BQ6:BY6" si="8">IF(BQ7="",NA(),BQ7)</f>
        <v>88.71</v>
      </c>
      <c r="BR6" s="22">
        <f t="shared" si="8"/>
        <v>82.54</v>
      </c>
      <c r="BS6" s="22">
        <f t="shared" si="8"/>
        <v>82.73</v>
      </c>
      <c r="BT6" s="22">
        <f t="shared" si="8"/>
        <v>82.5</v>
      </c>
      <c r="BU6" s="22">
        <f t="shared" si="8"/>
        <v>100.85</v>
      </c>
      <c r="BV6" s="22">
        <f t="shared" si="8"/>
        <v>103.79</v>
      </c>
      <c r="BW6" s="22">
        <f t="shared" si="8"/>
        <v>98.3</v>
      </c>
      <c r="BX6" s="22">
        <f t="shared" si="8"/>
        <v>98.89</v>
      </c>
      <c r="BY6" s="22">
        <f t="shared" si="8"/>
        <v>99.25</v>
      </c>
      <c r="BZ6" s="21" t="str">
        <f>IF(BZ7="","",IF(BZ7="-","【-】","【"&amp;SUBSTITUTE(TEXT(BZ7,"#,##0.00"),"-","△")&amp;"】"))</f>
        <v>【97.59】</v>
      </c>
      <c r="CA6" s="22">
        <f>IF(CA7="",NA(),CA7)</f>
        <v>154.44</v>
      </c>
      <c r="CB6" s="22">
        <f t="shared" ref="CB6:CJ6" si="9">IF(CB7="",NA(),CB7)</f>
        <v>156.69999999999999</v>
      </c>
      <c r="CC6" s="22">
        <f t="shared" si="9"/>
        <v>169.13</v>
      </c>
      <c r="CD6" s="22">
        <f t="shared" si="9"/>
        <v>169.08</v>
      </c>
      <c r="CE6" s="22">
        <f t="shared" si="9"/>
        <v>170.28</v>
      </c>
      <c r="CF6" s="22">
        <f t="shared" si="9"/>
        <v>167.1</v>
      </c>
      <c r="CG6" s="22">
        <f t="shared" si="9"/>
        <v>167.86</v>
      </c>
      <c r="CH6" s="22">
        <f t="shared" si="9"/>
        <v>173.68</v>
      </c>
      <c r="CI6" s="22">
        <f t="shared" si="9"/>
        <v>174.52</v>
      </c>
      <c r="CJ6" s="22">
        <f t="shared" si="9"/>
        <v>178.92</v>
      </c>
      <c r="CK6" s="21" t="str">
        <f>IF(CK7="","",IF(CK7="-","【-】","【"&amp;SUBSTITUTE(TEXT(CK7,"#,##0.00"),"-","△")&amp;"】"))</f>
        <v>【181.66】</v>
      </c>
      <c r="CL6" s="22">
        <f>IF(CL7="",NA(),CL7)</f>
        <v>54.73</v>
      </c>
      <c r="CM6" s="22">
        <f t="shared" ref="CM6:CU6" si="10">IF(CM7="",NA(),CM7)</f>
        <v>54.39</v>
      </c>
      <c r="CN6" s="22">
        <f t="shared" si="10"/>
        <v>53.35</v>
      </c>
      <c r="CO6" s="22">
        <f t="shared" si="10"/>
        <v>52.46</v>
      </c>
      <c r="CP6" s="22">
        <f t="shared" si="10"/>
        <v>52.91</v>
      </c>
      <c r="CQ6" s="22">
        <f t="shared" si="10"/>
        <v>59.91</v>
      </c>
      <c r="CR6" s="22">
        <f t="shared" si="10"/>
        <v>59.4</v>
      </c>
      <c r="CS6" s="22">
        <f t="shared" si="10"/>
        <v>59.24</v>
      </c>
      <c r="CT6" s="22">
        <f t="shared" si="10"/>
        <v>58.77</v>
      </c>
      <c r="CU6" s="22">
        <f t="shared" si="10"/>
        <v>59.17</v>
      </c>
      <c r="CV6" s="21" t="str">
        <f>IF(CV7="","",IF(CV7="-","【-】","【"&amp;SUBSTITUTE(TEXT(CV7,"#,##0.00"),"-","△")&amp;"】"))</f>
        <v>【60.21】</v>
      </c>
      <c r="CW6" s="22">
        <f>IF(CW7="",NA(),CW7)</f>
        <v>94.22</v>
      </c>
      <c r="CX6" s="22">
        <f t="shared" ref="CX6:DF6" si="11">IF(CX7="",NA(),CX7)</f>
        <v>93.25</v>
      </c>
      <c r="CY6" s="22">
        <f t="shared" si="11"/>
        <v>92.68</v>
      </c>
      <c r="CZ6" s="22">
        <f t="shared" si="11"/>
        <v>92.49</v>
      </c>
      <c r="DA6" s="22">
        <f t="shared" si="11"/>
        <v>91.47</v>
      </c>
      <c r="DB6" s="22">
        <f t="shared" si="11"/>
        <v>87.26</v>
      </c>
      <c r="DC6" s="22">
        <f t="shared" si="11"/>
        <v>87.57</v>
      </c>
      <c r="DD6" s="22">
        <f t="shared" si="11"/>
        <v>87.26</v>
      </c>
      <c r="DE6" s="22">
        <f t="shared" si="11"/>
        <v>86.95</v>
      </c>
      <c r="DF6" s="22">
        <f t="shared" si="11"/>
        <v>86.58</v>
      </c>
      <c r="DG6" s="21" t="str">
        <f>IF(DG7="","",IF(DG7="-","【-】","【"&amp;SUBSTITUTE(TEXT(DG7,"#,##0.00"),"-","△")&amp;"】"))</f>
        <v>【89.21】</v>
      </c>
      <c r="DH6" s="22">
        <f>IF(DH7="",NA(),DH7)</f>
        <v>53.3</v>
      </c>
      <c r="DI6" s="22">
        <f t="shared" ref="DI6:DQ6" si="12">IF(DI7="",NA(),DI7)</f>
        <v>54.59</v>
      </c>
      <c r="DJ6" s="22">
        <f t="shared" si="12"/>
        <v>55.98</v>
      </c>
      <c r="DK6" s="22">
        <f t="shared" si="12"/>
        <v>56.71</v>
      </c>
      <c r="DL6" s="22">
        <f t="shared" si="12"/>
        <v>57.05</v>
      </c>
      <c r="DM6" s="22">
        <f t="shared" si="12"/>
        <v>49.2</v>
      </c>
      <c r="DN6" s="22">
        <f t="shared" si="12"/>
        <v>50.01</v>
      </c>
      <c r="DO6" s="22">
        <f t="shared" si="12"/>
        <v>50.99</v>
      </c>
      <c r="DP6" s="22">
        <f t="shared" si="12"/>
        <v>51.79</v>
      </c>
      <c r="DQ6" s="22">
        <f t="shared" si="12"/>
        <v>52.02</v>
      </c>
      <c r="DR6" s="21" t="str">
        <f>IF(DR7="","",IF(DR7="-","【-】","【"&amp;SUBSTITUTE(TEXT(DR7,"#,##0.00"),"-","△")&amp;"】"))</f>
        <v>【52.41】</v>
      </c>
      <c r="DS6" s="22">
        <f>IF(DS7="",NA(),DS7)</f>
        <v>29.67</v>
      </c>
      <c r="DT6" s="22">
        <f t="shared" ref="DT6:EB6" si="13">IF(DT7="",NA(),DT7)</f>
        <v>42.02</v>
      </c>
      <c r="DU6" s="22">
        <f t="shared" si="13"/>
        <v>42.08</v>
      </c>
      <c r="DV6" s="22">
        <f t="shared" si="13"/>
        <v>51.27</v>
      </c>
      <c r="DW6" s="22">
        <f t="shared" si="13"/>
        <v>53.18</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1.25</v>
      </c>
      <c r="EE6" s="22">
        <f t="shared" ref="EE6:EM6" si="14">IF(EE7="",NA(),EE7)</f>
        <v>1.04</v>
      </c>
      <c r="EF6" s="22">
        <f t="shared" si="14"/>
        <v>0.88</v>
      </c>
      <c r="EG6" s="22">
        <f t="shared" si="14"/>
        <v>1.22</v>
      </c>
      <c r="EH6" s="22">
        <f t="shared" si="14"/>
        <v>1.4</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242080</v>
      </c>
      <c r="D7" s="24">
        <v>46</v>
      </c>
      <c r="E7" s="24">
        <v>1</v>
      </c>
      <c r="F7" s="24">
        <v>0</v>
      </c>
      <c r="G7" s="24">
        <v>1</v>
      </c>
      <c r="H7" s="24" t="s">
        <v>93</v>
      </c>
      <c r="I7" s="24" t="s">
        <v>94</v>
      </c>
      <c r="J7" s="24" t="s">
        <v>95</v>
      </c>
      <c r="K7" s="24" t="s">
        <v>96</v>
      </c>
      <c r="L7" s="24" t="s">
        <v>97</v>
      </c>
      <c r="M7" s="24" t="s">
        <v>98</v>
      </c>
      <c r="N7" s="25" t="s">
        <v>99</v>
      </c>
      <c r="O7" s="25">
        <v>87.17</v>
      </c>
      <c r="P7" s="25">
        <v>99.65</v>
      </c>
      <c r="Q7" s="25">
        <v>2420</v>
      </c>
      <c r="R7" s="25">
        <v>74229</v>
      </c>
      <c r="S7" s="25">
        <v>129.77000000000001</v>
      </c>
      <c r="T7" s="25">
        <v>572</v>
      </c>
      <c r="U7" s="25">
        <v>73505</v>
      </c>
      <c r="V7" s="25">
        <v>51.16</v>
      </c>
      <c r="W7" s="25">
        <v>1436.77</v>
      </c>
      <c r="X7" s="25">
        <v>97.23</v>
      </c>
      <c r="Y7" s="25">
        <v>96.43</v>
      </c>
      <c r="Z7" s="25">
        <v>92.03</v>
      </c>
      <c r="AA7" s="25">
        <v>92.18</v>
      </c>
      <c r="AB7" s="25">
        <v>91.11</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501.71</v>
      </c>
      <c r="AU7" s="25">
        <v>599.67999999999995</v>
      </c>
      <c r="AV7" s="25">
        <v>734.61</v>
      </c>
      <c r="AW7" s="25">
        <v>876.08</v>
      </c>
      <c r="AX7" s="25">
        <v>706.96</v>
      </c>
      <c r="AY7" s="25">
        <v>350.79</v>
      </c>
      <c r="AZ7" s="25">
        <v>354.57</v>
      </c>
      <c r="BA7" s="25">
        <v>357.74</v>
      </c>
      <c r="BB7" s="25">
        <v>344.88</v>
      </c>
      <c r="BC7" s="25">
        <v>326.02</v>
      </c>
      <c r="BD7" s="25">
        <v>239.69</v>
      </c>
      <c r="BE7" s="25">
        <v>130.88</v>
      </c>
      <c r="BF7" s="25">
        <v>135.22</v>
      </c>
      <c r="BG7" s="25">
        <v>143.21</v>
      </c>
      <c r="BH7" s="25">
        <v>155.34</v>
      </c>
      <c r="BI7" s="25">
        <v>201.93</v>
      </c>
      <c r="BJ7" s="25">
        <v>322.92</v>
      </c>
      <c r="BK7" s="25">
        <v>303.45999999999998</v>
      </c>
      <c r="BL7" s="25">
        <v>307.27999999999997</v>
      </c>
      <c r="BM7" s="25">
        <v>304.02</v>
      </c>
      <c r="BN7" s="25">
        <v>300.54000000000002</v>
      </c>
      <c r="BO7" s="25">
        <v>264.86</v>
      </c>
      <c r="BP7" s="25">
        <v>89.71</v>
      </c>
      <c r="BQ7" s="25">
        <v>88.71</v>
      </c>
      <c r="BR7" s="25">
        <v>82.54</v>
      </c>
      <c r="BS7" s="25">
        <v>82.73</v>
      </c>
      <c r="BT7" s="25">
        <v>82.5</v>
      </c>
      <c r="BU7" s="25">
        <v>100.85</v>
      </c>
      <c r="BV7" s="25">
        <v>103.79</v>
      </c>
      <c r="BW7" s="25">
        <v>98.3</v>
      </c>
      <c r="BX7" s="25">
        <v>98.89</v>
      </c>
      <c r="BY7" s="25">
        <v>99.25</v>
      </c>
      <c r="BZ7" s="25">
        <v>97.59</v>
      </c>
      <c r="CA7" s="25">
        <v>154.44</v>
      </c>
      <c r="CB7" s="25">
        <v>156.69999999999999</v>
      </c>
      <c r="CC7" s="25">
        <v>169.13</v>
      </c>
      <c r="CD7" s="25">
        <v>169.08</v>
      </c>
      <c r="CE7" s="25">
        <v>170.28</v>
      </c>
      <c r="CF7" s="25">
        <v>167.1</v>
      </c>
      <c r="CG7" s="25">
        <v>167.86</v>
      </c>
      <c r="CH7" s="25">
        <v>173.68</v>
      </c>
      <c r="CI7" s="25">
        <v>174.52</v>
      </c>
      <c r="CJ7" s="25">
        <v>178.92</v>
      </c>
      <c r="CK7" s="25">
        <v>181.66</v>
      </c>
      <c r="CL7" s="25">
        <v>54.73</v>
      </c>
      <c r="CM7" s="25">
        <v>54.39</v>
      </c>
      <c r="CN7" s="25">
        <v>53.35</v>
      </c>
      <c r="CO7" s="25">
        <v>52.46</v>
      </c>
      <c r="CP7" s="25">
        <v>52.91</v>
      </c>
      <c r="CQ7" s="25">
        <v>59.91</v>
      </c>
      <c r="CR7" s="25">
        <v>59.4</v>
      </c>
      <c r="CS7" s="25">
        <v>59.24</v>
      </c>
      <c r="CT7" s="25">
        <v>58.77</v>
      </c>
      <c r="CU7" s="25">
        <v>59.17</v>
      </c>
      <c r="CV7" s="25">
        <v>60.21</v>
      </c>
      <c r="CW7" s="25">
        <v>94.22</v>
      </c>
      <c r="CX7" s="25">
        <v>93.25</v>
      </c>
      <c r="CY7" s="25">
        <v>92.68</v>
      </c>
      <c r="CZ7" s="25">
        <v>92.49</v>
      </c>
      <c r="DA7" s="25">
        <v>91.47</v>
      </c>
      <c r="DB7" s="25">
        <v>87.26</v>
      </c>
      <c r="DC7" s="25">
        <v>87.57</v>
      </c>
      <c r="DD7" s="25">
        <v>87.26</v>
      </c>
      <c r="DE7" s="25">
        <v>86.95</v>
      </c>
      <c r="DF7" s="25">
        <v>86.58</v>
      </c>
      <c r="DG7" s="25">
        <v>89.21</v>
      </c>
      <c r="DH7" s="25">
        <v>53.3</v>
      </c>
      <c r="DI7" s="25">
        <v>54.59</v>
      </c>
      <c r="DJ7" s="25">
        <v>55.98</v>
      </c>
      <c r="DK7" s="25">
        <v>56.71</v>
      </c>
      <c r="DL7" s="25">
        <v>57.05</v>
      </c>
      <c r="DM7" s="25">
        <v>49.2</v>
      </c>
      <c r="DN7" s="25">
        <v>50.01</v>
      </c>
      <c r="DO7" s="25">
        <v>50.99</v>
      </c>
      <c r="DP7" s="25">
        <v>51.79</v>
      </c>
      <c r="DQ7" s="25">
        <v>52.02</v>
      </c>
      <c r="DR7" s="25">
        <v>52.41</v>
      </c>
      <c r="DS7" s="25">
        <v>29.67</v>
      </c>
      <c r="DT7" s="25">
        <v>42.02</v>
      </c>
      <c r="DU7" s="25">
        <v>42.08</v>
      </c>
      <c r="DV7" s="25">
        <v>51.27</v>
      </c>
      <c r="DW7" s="25">
        <v>53.18</v>
      </c>
      <c r="DX7" s="25">
        <v>18.329999999999998</v>
      </c>
      <c r="DY7" s="25">
        <v>20.27</v>
      </c>
      <c r="DZ7" s="25">
        <v>21.69</v>
      </c>
      <c r="EA7" s="25">
        <v>23.19</v>
      </c>
      <c r="EB7" s="25">
        <v>24.61</v>
      </c>
      <c r="EC7" s="25">
        <v>26.78</v>
      </c>
      <c r="ED7" s="25">
        <v>1.25</v>
      </c>
      <c r="EE7" s="25">
        <v>1.04</v>
      </c>
      <c r="EF7" s="25">
        <v>0.88</v>
      </c>
      <c r="EG7" s="25">
        <v>1.22</v>
      </c>
      <c r="EH7" s="25">
        <v>1.4</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