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R7\20260115_公営企業に係る経営比較分析表（令和６年度決算）の分析等について\03 回答\"/>
    </mc:Choice>
  </mc:AlternateContent>
  <xr:revisionPtr revIDLastSave="0" documentId="8_{A83ECAF0-049B-428D-ADC3-3E0DDC58411C}" xr6:coauthVersionLast="36" xr6:coauthVersionMax="36" xr10:uidLastSave="{00000000-0000-0000-0000-000000000000}"/>
  <workbookProtection workbookAlgorithmName="SHA-512" workbookHashValue="QbXAIvkKNzL1y7aV9JUJpUS9cNF94GPyCmtXu4La5fTNGTJAkd+vOjM4HkkBc8xdRUHFMrk09Vx0tEQwFBUssg==" workbookSaltValue="ZpJm8amqqyHqpqaAuT/D9Q=="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E85" i="4"/>
  <c r="BB10" i="4"/>
  <c r="AT10" i="4"/>
  <c r="P10" i="4"/>
  <c r="AT8" i="4"/>
  <c r="W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<sst xmlns="http://schemas.openxmlformats.org/spreadsheetml/2006/main" count="231" uniqueCount="116">
  <si>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</si>
  <si>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</si>
  <si>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</si>
  <si>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</si>
  <si>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</si>
  <si>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</si>
  <si>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</si>
  <si>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</si>
  <si>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</si>
  <si>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</si>
  <si>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</si>
  <si>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</si>
  <si>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</si>
  <si>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</si>
  <si>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</si>
  <si>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</si>
  <si>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</si>
  <si>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</si>
  <si>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</si>
  <si>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</si>
  <si>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</si>
  <si>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</si>
  <si>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</si>
  <si>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</si>
  <si>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</si>
  <si>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</si>
  <si>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</si>
  <si>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</si>
  <si>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</si>
  <si>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</si>
  <si>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</si>
  <si>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</si>
  <si>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</si>
  <si>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</si>
  <si>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</si>
  <si>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</si>
  <si>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</si>
  <si>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</si>
  <si>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</si>
  <si>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</si>
  <si>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</si>
  <si>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</si>
  <si>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</si>
  <si>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</si>
  <si>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</si>
  <si>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</si>
  <si>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</si>
  <si>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</si>
  <si>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</si>
  <si>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</si>
  <si>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</si>
  <si>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</si>
  <si>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</si>
  <si>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</si>
  <si>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</si>
  <si>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</si>
  <si>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</si>
  <si>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</si>
  <si>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</si>
  <si>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</si>
  <si>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</si>
  <si>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</si>
  <si>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</si>
  <si>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</si>
  <si>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</si>
  <si>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</si>
  <si>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</si>
  <si>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</si>
  <si>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</si>
  <si>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</si>
  <si>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</si>
  <si>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</si>
  <si>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</si>
  <si>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</si>
  <si>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</si>
  <si>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</si>
  <si>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</si>
  <si>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</si>
  <si>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</si>
  <si>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</si>
  <si>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</si>
  <si>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</si>
  <si>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</si>
  <si>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</si>
  <si>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</si>
  <si>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</si>
  <si>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</si>
  <si>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</si>
  <si>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</si>
  <si>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</si>
  <si>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</si>
  <si>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</si>
  <si>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</si>
  <si>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</si>
  <si>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</si>
  <si>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</si>
  <si>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</si>
  <si>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</si>
  <si>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</si>
  <si>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</si>
  <si>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</si>
  <si>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</si>
  <si>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</si>
  <si>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</si>
  <si>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</si>
  <si>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</si>
  <si>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</si>
  <si>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</si>
  <si>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</si>
  <si>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</si>
  <si>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</si>
  <si>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</si>
  <si>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</si>
  <si>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有形固定資産減価償却率と管渠老朽化率については、類似団体平均より低い水準であるものの徐々に上昇を続けており、固定資産の老朽化が進みつつあることが読み取れる。
　しかし、管渠改善率をみても管路の更新・改良・維持は進んでいない状況である。実際には、既に老朽化の進んでいるポンプ場・処理場や、法定耐用年数には至らないものの劣化の進んでいる管路もあり、これらの更新や長寿命化への対応が必要となっている。また、今後耐用年数が経過し更新時期を迎える管路の整備・更新に向けた投資についても計画的に行っていく必要がある。</t>
    <rPh sb="1" eb="3">
      <t>ユウケイ</t>
    </rPh>
    <rPh sb="3" eb="7">
      <t>コテイシサン</t>
    </rPh>
    <rPh sb="7" eb="11">
      <t>ゲンカショウキャク</t>
    </rPh>
    <rPh sb="11" eb="12">
      <t>リツ</t>
    </rPh>
    <rPh sb="13" eb="15">
      <t>カンキョ</t>
    </rPh>
    <rPh sb="25" eb="29">
      <t>ルイジダンタイ</t>
    </rPh>
    <rPh sb="29" eb="31">
      <t>ヘイキン</t>
    </rPh>
    <rPh sb="33" eb="34">
      <t>ヒク</t>
    </rPh>
    <rPh sb="35" eb="37">
      <t>スイジュン</t>
    </rPh>
    <rPh sb="43" eb="45">
      <t>ジョジョ</t>
    </rPh>
    <rPh sb="46" eb="48">
      <t>ジョウショウ</t>
    </rPh>
    <rPh sb="49" eb="50">
      <t>ツヅ</t>
    </rPh>
    <rPh sb="55" eb="57">
      <t>コテイ</t>
    </rPh>
    <rPh sb="57" eb="59">
      <t>シサン</t>
    </rPh>
    <rPh sb="60" eb="63">
      <t>ロウキュウカ</t>
    </rPh>
    <rPh sb="64" eb="65">
      <t>スス</t>
    </rPh>
    <rPh sb="73" eb="74">
      <t>ヨ</t>
    </rPh>
    <rPh sb="75" eb="76">
      <t>ト</t>
    </rPh>
    <rPh sb="94" eb="96">
      <t>カンロ</t>
    </rPh>
    <rPh sb="97" eb="99">
      <t>コウシン</t>
    </rPh>
    <rPh sb="100" eb="102">
      <t>カイリョウ</t>
    </rPh>
    <rPh sb="103" eb="105">
      <t>イジ</t>
    </rPh>
    <rPh sb="106" eb="107">
      <t>スス</t>
    </rPh>
    <rPh sb="112" eb="114">
      <t>ジョウキョウ</t>
    </rPh>
    <rPh sb="118" eb="120">
      <t>ジッサイ</t>
    </rPh>
    <rPh sb="123" eb="124">
      <t>スデ</t>
    </rPh>
    <rPh sb="125" eb="128">
      <t>ロウキュウカ</t>
    </rPh>
    <rPh sb="129" eb="130">
      <t>スス</t>
    </rPh>
    <rPh sb="137" eb="138">
      <t>ジョウ</t>
    </rPh>
    <rPh sb="139" eb="142">
      <t>ショリジョウ</t>
    </rPh>
    <rPh sb="144" eb="150">
      <t>ホウテイタイヨウネンスウ</t>
    </rPh>
    <rPh sb="152" eb="153">
      <t>イタ</t>
    </rPh>
    <rPh sb="159" eb="161">
      <t>レッカ</t>
    </rPh>
    <rPh sb="162" eb="163">
      <t>スス</t>
    </rPh>
    <rPh sb="189" eb="191">
      <t>ヒツヨウ</t>
    </rPh>
    <rPh sb="201" eb="203">
      <t>コンゴ</t>
    </rPh>
    <rPh sb="203" eb="207">
      <t>タイヨウネンスウ</t>
    </rPh>
    <rPh sb="208" eb="210">
      <t>ケイカ</t>
    </rPh>
    <rPh sb="211" eb="213">
      <t>コウシン</t>
    </rPh>
    <rPh sb="213" eb="215">
      <t>ジキ</t>
    </rPh>
    <rPh sb="216" eb="217">
      <t>ムカ</t>
    </rPh>
    <rPh sb="219" eb="221">
      <t>カンロ</t>
    </rPh>
    <rPh sb="222" eb="224">
      <t>セイビ</t>
    </rPh>
    <rPh sb="225" eb="227">
      <t>コウシン</t>
    </rPh>
    <rPh sb="228" eb="229">
      <t>ム</t>
    </rPh>
    <rPh sb="231" eb="233">
      <t>トウシ</t>
    </rPh>
    <rPh sb="242" eb="243">
      <t>オコナ</t>
    </rPh>
    <rPh sb="247" eb="249">
      <t>ヒツヨウ</t>
    </rPh>
    <phoneticPr fontId="4"/>
  </si>
  <si>
    <t>　持続可能な下水道事業の運営のため、経営戦略の投資計画に基づき、汚水管路の普及拡大及び雨水浸水対策など合理的な設備投資の実施に努めている。
　令和5年度末に改定した経営戦略においては、下水道普及率約91%を目標に整備を行っていくこととしており、そのためには様々な財源を確保することが求められるが、下水道使用料は全体として水洗処理区域内人口の減少により徐々に減少していくことが予測される。そのため、経営の健全化・効率化に向けた取り組みを進め安定的な事業運営に繋げていくことが求められる。
　今後もコストキャップ型下水道の整備や既存施設・管路の維持管理費の原価上昇が予想される中、汚水処理費の抑制を図り経費回収率の維持・改善に繋げることが重要と考えられる。</t>
    <rPh sb="1" eb="5">
      <t>ジゾクカノウ</t>
    </rPh>
    <rPh sb="6" eb="11">
      <t>ゲスイドウジギョウ</t>
    </rPh>
    <rPh sb="12" eb="14">
      <t>ウンエイ</t>
    </rPh>
    <rPh sb="18" eb="22">
      <t>ケイエイセンリャク</t>
    </rPh>
    <rPh sb="23" eb="27">
      <t>トウシケイカク</t>
    </rPh>
    <rPh sb="28" eb="29">
      <t>モト</t>
    </rPh>
    <rPh sb="32" eb="36">
      <t>オスイカンロ</t>
    </rPh>
    <rPh sb="37" eb="41">
      <t>フキュウカクダイ</t>
    </rPh>
    <rPh sb="41" eb="42">
      <t>オヨ</t>
    </rPh>
    <rPh sb="43" eb="49">
      <t>ウスイシンスイタイサク</t>
    </rPh>
    <rPh sb="51" eb="54">
      <t>ゴウリテキ</t>
    </rPh>
    <rPh sb="55" eb="59">
      <t>セツビトウシ</t>
    </rPh>
    <rPh sb="60" eb="62">
      <t>ジッシ</t>
    </rPh>
    <rPh sb="63" eb="64">
      <t>ツト</t>
    </rPh>
    <rPh sb="71" eb="73">
      <t>レイワ</t>
    </rPh>
    <rPh sb="74" eb="77">
      <t>ネンドマツ</t>
    </rPh>
    <rPh sb="78" eb="80">
      <t>カイテイ</t>
    </rPh>
    <rPh sb="82" eb="86">
      <t>ケイエイセンリャク</t>
    </rPh>
    <rPh sb="92" eb="95">
      <t>ゲスイドウ</t>
    </rPh>
    <rPh sb="95" eb="98">
      <t>フキュウリツ</t>
    </rPh>
    <rPh sb="98" eb="99">
      <t>ヤク</t>
    </rPh>
    <rPh sb="103" eb="105">
      <t>モクヒョウ</t>
    </rPh>
    <rPh sb="106" eb="108">
      <t>セイビ</t>
    </rPh>
    <rPh sb="109" eb="110">
      <t>オコナ</t>
    </rPh>
    <rPh sb="128" eb="130">
      <t>サマザマ</t>
    </rPh>
    <rPh sb="131" eb="133">
      <t>ザイゲン</t>
    </rPh>
    <rPh sb="134" eb="136">
      <t>カクホ</t>
    </rPh>
    <rPh sb="141" eb="142">
      <t>モト</t>
    </rPh>
    <rPh sb="148" eb="151">
      <t>ゲスイドウ</t>
    </rPh>
    <rPh sb="151" eb="154">
      <t>シヨウリョウ</t>
    </rPh>
    <rPh sb="155" eb="157">
      <t>ゼンタイ</t>
    </rPh>
    <rPh sb="170" eb="172">
      <t>ゲンショウ</t>
    </rPh>
    <rPh sb="198" eb="200">
      <t>ケイエイ</t>
    </rPh>
    <rPh sb="201" eb="204">
      <t>ケンゼンカ</t>
    </rPh>
    <rPh sb="205" eb="208">
      <t>コウリツカ</t>
    </rPh>
    <rPh sb="209" eb="210">
      <t>ム</t>
    </rPh>
    <rPh sb="212" eb="213">
      <t>ト</t>
    </rPh>
    <rPh sb="214" eb="215">
      <t>ク</t>
    </rPh>
    <rPh sb="217" eb="218">
      <t>スス</t>
    </rPh>
    <rPh sb="219" eb="221">
      <t>アンテイ</t>
    </rPh>
    <rPh sb="221" eb="222">
      <t>テキ</t>
    </rPh>
    <rPh sb="223" eb="225">
      <t>ジギョウ</t>
    </rPh>
    <rPh sb="225" eb="227">
      <t>ウンエイ</t>
    </rPh>
    <rPh sb="228" eb="229">
      <t>ツナ</t>
    </rPh>
    <rPh sb="236" eb="237">
      <t>モト</t>
    </rPh>
    <rPh sb="244" eb="246">
      <t>コンゴ</t>
    </rPh>
    <rPh sb="254" eb="255">
      <t>ガタ</t>
    </rPh>
    <rPh sb="255" eb="258">
      <t>ゲスイドウ</t>
    </rPh>
    <rPh sb="259" eb="261">
      <t>セイビ</t>
    </rPh>
    <rPh sb="262" eb="266">
      <t>キゾンシセツ</t>
    </rPh>
    <rPh sb="267" eb="269">
      <t>カンロ</t>
    </rPh>
    <rPh sb="270" eb="275">
      <t>イジカンリヒ</t>
    </rPh>
    <rPh sb="276" eb="278">
      <t>ゲンカ</t>
    </rPh>
    <rPh sb="278" eb="280">
      <t>ジョウショウ</t>
    </rPh>
    <rPh sb="281" eb="283">
      <t>ヨソウ</t>
    </rPh>
    <rPh sb="286" eb="287">
      <t>ナカ</t>
    </rPh>
    <rPh sb="288" eb="293">
      <t>オスイショリヒ</t>
    </rPh>
    <rPh sb="294" eb="296">
      <t>ヨクセイ</t>
    </rPh>
    <rPh sb="297" eb="298">
      <t>ハカ</t>
    </rPh>
    <rPh sb="299" eb="304">
      <t>ケイヒカイシュウリツ</t>
    </rPh>
    <rPh sb="305" eb="307">
      <t>イジ</t>
    </rPh>
    <rPh sb="308" eb="310">
      <t>カイゼン</t>
    </rPh>
    <rPh sb="311" eb="312">
      <t>ツナ</t>
    </rPh>
    <rPh sb="317" eb="319">
      <t>ジュウヨウ</t>
    </rPh>
    <rPh sb="320" eb="321">
      <t>カンガ</t>
    </rPh>
    <phoneticPr fontId="4"/>
  </si>
  <si>
    <t>　経常収支比率は総収益の増加より費用の増加が上回った結果、前年度に比べ0.35P減少となったが、類似団体平均値を上回っており、累積欠損金が発生していないことからも健全な状況であると言える。　
　経費回収率も前年度に比べ0.22P減少しているが、100％以上は維持できており、使用料で回収すべき経費を使用料で賄うことができている状況である。
　流動比率は現金預金の増加により前年度に比べ12.81P改善し、類似団体平均値は上回ったが、全国平均値と比べると低い状況であり、資金の枯渇を防ぐために他会計からの借入や資本費平準化債などを発行せざるを得ない状況が続いている。しかし企業債残高対事業規模比率は借入額が償還額を下回り企業債残高が減少しているため低下傾向にあり、投資規模は適切であり流動負債に対する支払能力は保持していると言える。
　水洗化率については、水洗化人口は増加しているが、処理区域内人口は減少したため、前年度から減少している。今後も引き続き普及啓発に努める必要がある。
　施設利用率については、令和4年度から分母の晴天時現在処理能力を分子の処理水量と同様に単独施設と流域関連施設の合計の数値に修正した結果、類似団体平均値並みの数値を維持しており適正な規模であると言える。</t>
    <rPh sb="1" eb="7">
      <t>ケイジョウシュウシヒリツ</t>
    </rPh>
    <rPh sb="8" eb="11">
      <t>ソウシュウエキ</t>
    </rPh>
    <rPh sb="12" eb="14">
      <t>ゾウカ</t>
    </rPh>
    <rPh sb="16" eb="18">
      <t>ヒヨウ</t>
    </rPh>
    <rPh sb="22" eb="24">
      <t>ウワマワ</t>
    </rPh>
    <rPh sb="26" eb="28">
      <t>ケッカ</t>
    </rPh>
    <rPh sb="33" eb="34">
      <t>クラ</t>
    </rPh>
    <rPh sb="40" eb="42">
      <t>ゲンショウ</t>
    </rPh>
    <rPh sb="52" eb="55">
      <t>ヘイキンチ</t>
    </rPh>
    <rPh sb="63" eb="68">
      <t>ルイセキケッソンキン</t>
    </rPh>
    <rPh sb="69" eb="71">
      <t>ハッセイ</t>
    </rPh>
    <rPh sb="81" eb="83">
      <t>ケンゼン</t>
    </rPh>
    <rPh sb="84" eb="86">
      <t>ジョウキョウ</t>
    </rPh>
    <rPh sb="90" eb="91">
      <t>イ</t>
    </rPh>
    <rPh sb="97" eb="102">
      <t>ケイヒカイシュウリツ</t>
    </rPh>
    <rPh sb="103" eb="106">
      <t>ゼンネンド</t>
    </rPh>
    <rPh sb="107" eb="108">
      <t>クラ</t>
    </rPh>
    <rPh sb="114" eb="116">
      <t>ゲンショウ</t>
    </rPh>
    <rPh sb="126" eb="128">
      <t>イジョウ</t>
    </rPh>
    <rPh sb="129" eb="131">
      <t>イジ</t>
    </rPh>
    <rPh sb="137" eb="140">
      <t>シヨウリョウ</t>
    </rPh>
    <rPh sb="141" eb="143">
      <t>カイシュウ</t>
    </rPh>
    <rPh sb="146" eb="148">
      <t>ケイヒ</t>
    </rPh>
    <rPh sb="149" eb="152">
      <t>シヨウリョウ</t>
    </rPh>
    <rPh sb="153" eb="154">
      <t>マカナ</t>
    </rPh>
    <rPh sb="163" eb="165">
      <t>ジョウキョウ</t>
    </rPh>
    <rPh sb="171" eb="175">
      <t>リュウドウヒリツ</t>
    </rPh>
    <rPh sb="176" eb="178">
      <t>ゲンキン</t>
    </rPh>
    <rPh sb="178" eb="180">
      <t>ヨキン</t>
    </rPh>
    <rPh sb="181" eb="183">
      <t>ゾウカ</t>
    </rPh>
    <rPh sb="186" eb="189">
      <t>ゼンネンド</t>
    </rPh>
    <rPh sb="190" eb="191">
      <t>クラ</t>
    </rPh>
    <rPh sb="198" eb="200">
      <t>カイゼン</t>
    </rPh>
    <rPh sb="206" eb="209">
      <t>ヘイキンチ</t>
    </rPh>
    <rPh sb="210" eb="212">
      <t>ウワマワ</t>
    </rPh>
    <rPh sb="226" eb="227">
      <t>ヒク</t>
    </rPh>
    <rPh sb="285" eb="288">
      <t>キギョウサイ</t>
    </rPh>
    <rPh sb="288" eb="290">
      <t>ザンダカ</t>
    </rPh>
    <rPh sb="290" eb="291">
      <t>タイ</t>
    </rPh>
    <rPh sb="291" eb="293">
      <t>ジギョウ</t>
    </rPh>
    <rPh sb="293" eb="295">
      <t>キボ</t>
    </rPh>
    <rPh sb="295" eb="297">
      <t>ヒリツ</t>
    </rPh>
    <rPh sb="298" eb="300">
      <t>カリイレ</t>
    </rPh>
    <rPh sb="300" eb="301">
      <t>ガク</t>
    </rPh>
    <rPh sb="302" eb="305">
      <t>ショウカンガク</t>
    </rPh>
    <rPh sb="306" eb="308">
      <t>シタマワ</t>
    </rPh>
    <rPh sb="309" eb="312">
      <t>キギョウサイ</t>
    </rPh>
    <rPh sb="312" eb="314">
      <t>ザンダカ</t>
    </rPh>
    <rPh sb="315" eb="317">
      <t>ゲンショウ</t>
    </rPh>
    <rPh sb="323" eb="325">
      <t>テイカ</t>
    </rPh>
    <rPh sb="325" eb="327">
      <t>ケイコウ</t>
    </rPh>
    <rPh sb="331" eb="333">
      <t>トウシ</t>
    </rPh>
    <rPh sb="333" eb="335">
      <t>キボ</t>
    </rPh>
    <rPh sb="336" eb="338">
      <t>テキセツ</t>
    </rPh>
    <rPh sb="341" eb="343">
      <t>リュウドウ</t>
    </rPh>
    <rPh sb="343" eb="345">
      <t>フサイ</t>
    </rPh>
    <rPh sb="346" eb="347">
      <t>タイ</t>
    </rPh>
    <rPh sb="349" eb="351">
      <t>シハライ</t>
    </rPh>
    <rPh sb="351" eb="353">
      <t>ノウリョク</t>
    </rPh>
    <rPh sb="354" eb="356">
      <t>ホジ</t>
    </rPh>
    <rPh sb="361" eb="362">
      <t>イ</t>
    </rPh>
    <rPh sb="367" eb="371">
      <t>スイセンカリツ</t>
    </rPh>
    <rPh sb="384" eb="385">
      <t>カ</t>
    </rPh>
    <rPh sb="391" eb="398">
      <t>ショリクイキナイジンコウ</t>
    </rPh>
    <rPh sb="399" eb="401">
      <t>ゲンショウ</t>
    </rPh>
    <rPh sb="406" eb="409">
      <t>ゼンネンド</t>
    </rPh>
    <rPh sb="411" eb="413">
      <t>ゲンショウ</t>
    </rPh>
    <rPh sb="418" eb="420">
      <t>コンゴ</t>
    </rPh>
    <rPh sb="421" eb="422">
      <t>ヒ</t>
    </rPh>
    <rPh sb="423" eb="424">
      <t>ツヅ</t>
    </rPh>
    <rPh sb="425" eb="429">
      <t>フキュウケイハツ</t>
    </rPh>
    <rPh sb="430" eb="431">
      <t>ツト</t>
    </rPh>
    <rPh sb="433" eb="435">
      <t>ヒツヨウ</t>
    </rPh>
    <rPh sb="441" eb="446">
      <t>シセツリヨウリツ</t>
    </rPh>
    <rPh sb="459" eb="461">
      <t>ブンボ</t>
    </rPh>
    <rPh sb="472" eb="474">
      <t>ブンシ</t>
    </rPh>
    <rPh sb="475" eb="479">
      <t>ショリスイリョウ</t>
    </rPh>
    <rPh sb="480" eb="482">
      <t>ドウヨウ</t>
    </rPh>
    <rPh sb="483" eb="487">
      <t>タンドクシセツ</t>
    </rPh>
    <rPh sb="488" eb="492">
      <t>リュウイキカンレン</t>
    </rPh>
    <rPh sb="492" eb="494">
      <t>シセツ</t>
    </rPh>
    <rPh sb="495" eb="497">
      <t>ゴウケイ</t>
    </rPh>
    <rPh sb="498" eb="500">
      <t>スウチ</t>
    </rPh>
    <rPh sb="501" eb="503">
      <t>シュウセイ</t>
    </rPh>
    <rPh sb="505" eb="507">
      <t>ケッカ</t>
    </rPh>
    <rPh sb="518" eb="520">
      <t>スウチ</t>
    </rPh>
    <rPh sb="521" eb="523">
      <t>イジ</t>
    </rPh>
    <rPh sb="527" eb="529">
      <t>テキセイ</t>
    </rPh>
    <rPh sb="530" eb="532">
      <t>キボ</t>
    </rPh>
    <rPh sb="536" eb="537">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</si>
</sst>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24C-4DE9-B6C5-79992E33E5D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224C-4DE9-B6C5-79992E33E5D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412.49</c:v>
                </c:pt>
                <c:pt idx="1">
                  <c:v>414.66</c:v>
                </c:pt>
                <c:pt idx="2">
                  <c:v>68.540000000000006</c:v>
                </c:pt>
                <c:pt idx="3">
                  <c:v>63.88</c:v>
                </c:pt>
                <c:pt idx="4">
                  <c:v>67.400000000000006</c:v>
                </c:pt>
              </c:numCache>
            </c:numRef>
          </c:val>
          <c:extLst>
            <c:ext xmlns:c16="http://schemas.microsoft.com/office/drawing/2014/chart" uri="{C3380CC4-5D6E-409C-BE32-E72D297353CC}">
              <c16:uniqueId val="{00000000-FEEA-48C2-9B9B-A5F424F922D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FEEA-48C2-9B9B-A5F424F922D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95.01</c:v>
                </c:pt>
                <c:pt idx="1">
                  <c:v>94.44</c:v>
                </c:pt>
                <c:pt idx="2">
                  <c:v>93.53</c:v>
                </c:pt>
                <c:pt idx="3">
                  <c:v>93.12</c:v>
                </c:pt>
                <c:pt idx="4">
                  <c:v>93.43</c:v>
                </c:pt>
              </c:numCache>
            </c:numRef>
          </c:val>
          <c:extLst>
            <c:ext xmlns:c16="http://schemas.microsoft.com/office/drawing/2014/chart" uri="{C3380CC4-5D6E-409C-BE32-E72D297353CC}">
              <c16:uniqueId val="{00000000-62ED-47BF-A03B-51650B11513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62ED-47BF-A03B-51650B11513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110.66</c:v>
                </c:pt>
                <c:pt idx="1">
                  <c:v>112.11</c:v>
                </c:pt>
                <c:pt idx="2">
                  <c:v>111.81</c:v>
                </c:pt>
                <c:pt idx="3">
                  <c:v>109.49</c:v>
                </c:pt>
                <c:pt idx="4">
                  <c:v>109.14</c:v>
                </c:pt>
              </c:numCache>
            </c:numRef>
          </c:val>
          <c:extLst>
            <c:ext xmlns:c16="http://schemas.microsoft.com/office/drawing/2014/chart" uri="{C3380CC4-5D6E-409C-BE32-E72D297353CC}">
              <c16:uniqueId val="{00000000-BFA8-452F-BE91-64890BFC58B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BFA8-452F-BE91-64890BFC58B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28.69</c:v>
                </c:pt>
                <c:pt idx="1">
                  <c:v>30.65</c:v>
                </c:pt>
                <c:pt idx="2">
                  <c:v>32.590000000000003</c:v>
                </c:pt>
                <c:pt idx="3">
                  <c:v>34.46</c:v>
                </c:pt>
                <c:pt idx="4">
                  <c:v>36.24</c:v>
                </c:pt>
              </c:numCache>
            </c:numRef>
          </c:val>
          <c:extLst>
            <c:ext xmlns:c16="http://schemas.microsoft.com/office/drawing/2014/chart" uri="{C3380CC4-5D6E-409C-BE32-E72D297353CC}">
              <c16:uniqueId val="{00000000-C613-4E87-B1B2-1C9E4E20456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C613-4E87-B1B2-1C9E4E20456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0.32</c:v>
                </c:pt>
                <c:pt idx="1">
                  <c:v>0.47</c:v>
                </c:pt>
                <c:pt idx="2">
                  <c:v>0.56999999999999995</c:v>
                </c:pt>
                <c:pt idx="3">
                  <c:v>0.72</c:v>
                </c:pt>
                <c:pt idx="4">
                  <c:v>0.74</c:v>
                </c:pt>
              </c:numCache>
            </c:numRef>
          </c:val>
          <c:extLst>
            <c:ext xmlns:c16="http://schemas.microsoft.com/office/drawing/2014/chart" uri="{C3380CC4-5D6E-409C-BE32-E72D297353CC}">
              <c16:uniqueId val="{00000000-F09A-45E9-A2AC-D0531238ED9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F09A-45E9-A2AC-D0531238ED9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D1-49A6-9567-3DC05396739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BED1-49A6-9567-3DC05396739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52.78</c:v>
                </c:pt>
                <c:pt idx="1">
                  <c:v>64.23</c:v>
                </c:pt>
                <c:pt idx="2">
                  <c:v>59.81</c:v>
                </c:pt>
                <c:pt idx="3">
                  <c:v>67.78</c:v>
                </c:pt>
                <c:pt idx="4">
                  <c:v>80.59</c:v>
                </c:pt>
              </c:numCache>
            </c:numRef>
          </c:val>
          <c:extLst>
            <c:ext xmlns:c16="http://schemas.microsoft.com/office/drawing/2014/chart" uri="{C3380CC4-5D6E-409C-BE32-E72D297353CC}">
              <c16:uniqueId val="{00000000-7270-40D1-B896-6DCA43AF464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7270-40D1-B896-6DCA43AF464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895.78</c:v>
                </c:pt>
                <c:pt idx="1">
                  <c:v>875.31</c:v>
                </c:pt>
                <c:pt idx="2">
                  <c:v>840.87</c:v>
                </c:pt>
                <c:pt idx="3">
                  <c:v>789.7</c:v>
                </c:pt>
                <c:pt idx="4">
                  <c:v>758.31</c:v>
                </c:pt>
              </c:numCache>
            </c:numRef>
          </c:val>
          <c:extLst>
            <c:ext xmlns:c16="http://schemas.microsoft.com/office/drawing/2014/chart" uri="{C3380CC4-5D6E-409C-BE32-E72D297353CC}">
              <c16:uniqueId val="{00000000-EB35-44FD-A1CA-F005E41FF8B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EB35-44FD-A1CA-F005E41FF8B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114.91</c:v>
                </c:pt>
                <c:pt idx="1">
                  <c:v>118.95</c:v>
                </c:pt>
                <c:pt idx="2">
                  <c:v>119.94</c:v>
                </c:pt>
                <c:pt idx="3">
                  <c:v>113.6</c:v>
                </c:pt>
                <c:pt idx="4">
                  <c:v>113.38</c:v>
                </c:pt>
              </c:numCache>
            </c:numRef>
          </c:val>
          <c:extLst>
            <c:ext xmlns:c16="http://schemas.microsoft.com/office/drawing/2014/chart" uri="{C3380CC4-5D6E-409C-BE32-E72D297353CC}">
              <c16:uniqueId val="{00000000-8276-42A8-B186-02C5C1971C3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8276-42A8-B186-02C5C1971C3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171.02</c:v>
                </c:pt>
                <c:pt idx="1">
                  <c:v>164.53</c:v>
                </c:pt>
                <c:pt idx="2">
                  <c:v>163.28</c:v>
                </c:pt>
                <c:pt idx="3">
                  <c:v>172.45</c:v>
                </c:pt>
                <c:pt idx="4">
                  <c:v>173.81</c:v>
                </c:pt>
              </c:numCache>
            </c:numRef>
          </c:val>
          <c:extLst>
            <c:ext xmlns:c16="http://schemas.microsoft.com/office/drawing/2014/chart" uri="{C3380CC4-5D6E-409C-BE32-E72D297353CC}">
              <c16:uniqueId val="{00000000-48F1-4A9A-BFD3-64681B36401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48F1-4A9A-BFD3-64681B36401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三重県　桑名市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Ad</v>
      </c>
      <c r="X8" s="70"/>
      <c r="Y8" s="70"/>
      <c r="Z8" s="70"/>
      <c r="AA8" s="70"/>
      <c r="AB8" s="70"/>
      <c r="AC8" s="70"/>
      <c r="AD8" s="71" t="str">
        <f>データ!$M$6</f>
        <v>非設置</v>
      </c>
      <c r="AE8" s="71"/>
      <c r="AF8" s="71"/>
      <c r="AG8" s="71"/>
      <c r="AH8" s="71"/>
      <c r="AI8" s="71"/>
      <c r="AJ8" s="71"/>
      <c r="AK8" s="3"/>
      <c r="AL8" s="50">
        <f>データ!S6</f>
        <v>137978</v>
      </c>
      <c r="AM8" s="50"/>
      <c r="AN8" s="50"/>
      <c r="AO8" s="50"/>
      <c r="AP8" s="50"/>
      <c r="AQ8" s="50"/>
      <c r="AR8" s="50"/>
      <c r="AS8" s="50"/>
      <c r="AT8" s="51">
        <f>データ!T6</f>
        <v>136.65</v>
      </c>
      <c r="AU8" s="51"/>
      <c r="AV8" s="51"/>
      <c r="AW8" s="51"/>
      <c r="AX8" s="51"/>
      <c r="AY8" s="51"/>
      <c r="AZ8" s="51"/>
      <c r="BA8" s="51"/>
      <c r="BB8" s="51">
        <f>データ!U6</f>
        <v>1009.72</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68.67</v>
      </c>
      <c r="J10" s="51"/>
      <c r="K10" s="51"/>
      <c r="L10" s="51"/>
      <c r="M10" s="51"/>
      <c r="N10" s="51"/>
      <c r="O10" s="51"/>
      <c r="P10" s="51">
        <f>データ!P6</f>
        <v>81.98</v>
      </c>
      <c r="Q10" s="51"/>
      <c r="R10" s="51"/>
      <c r="S10" s="51"/>
      <c r="T10" s="51"/>
      <c r="U10" s="51"/>
      <c r="V10" s="51"/>
      <c r="W10" s="51">
        <f>データ!Q6</f>
        <v>84.74</v>
      </c>
      <c r="X10" s="51"/>
      <c r="Y10" s="51"/>
      <c r="Z10" s="51"/>
      <c r="AA10" s="51"/>
      <c r="AB10" s="51"/>
      <c r="AC10" s="51"/>
      <c r="AD10" s="50">
        <f>データ!R6</f>
        <v>3496</v>
      </c>
      <c r="AE10" s="50"/>
      <c r="AF10" s="50"/>
      <c r="AG10" s="50"/>
      <c r="AH10" s="50"/>
      <c r="AI10" s="50"/>
      <c r="AJ10" s="50"/>
      <c r="AK10" s="2"/>
      <c r="AL10" s="50">
        <f>データ!V6</f>
        <v>112703</v>
      </c>
      <c r="AM10" s="50"/>
      <c r="AN10" s="50"/>
      <c r="AO10" s="50"/>
      <c r="AP10" s="50"/>
      <c r="AQ10" s="50"/>
      <c r="AR10" s="50"/>
      <c r="AS10" s="50"/>
      <c r="AT10" s="51">
        <f>データ!W6</f>
        <v>26</v>
      </c>
      <c r="AU10" s="51"/>
      <c r="AV10" s="51"/>
      <c r="AW10" s="51"/>
      <c r="AX10" s="51"/>
      <c r="AY10" s="51"/>
      <c r="AZ10" s="51"/>
      <c r="BA10" s="51"/>
      <c r="BB10" s="51">
        <f>データ!X6</f>
        <v>4334.7299999999996</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nYyiAgR0L1FbDoTcqmI5YIBz/Do5bGI3TPHa7zGxaoM/7yHPzYWhfruelJY6z3WQjnbKuKLFJ0wQdTDO3he4w==" saltValue="DMbEzopdGa++r4GpNI1PQ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242055</v>
      </c>
      <c r="D6" s="19">
        <f t="shared" si="3"/>
        <v>46</v>
      </c>
      <c r="E6" s="19">
        <f t="shared" si="3"/>
        <v>17</v>
      </c>
      <c r="F6" s="19">
        <f t="shared" si="3"/>
        <v>1</v>
      </c>
      <c r="G6" s="19">
        <f t="shared" si="3"/>
        <v>0</v>
      </c>
      <c r="H6" s="19" t="str">
        <f t="shared" si="3"/>
        <v>三重県　桑名市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68.67</v>
      </c>
      <c r="P6" s="20">
        <f t="shared" si="3"/>
        <v>81.98</v>
      </c>
      <c r="Q6" s="20">
        <f t="shared" si="3"/>
        <v>84.74</v>
      </c>
      <c r="R6" s="20">
        <f t="shared" si="3"/>
        <v>3496</v>
      </c>
      <c r="S6" s="20">
        <f t="shared" si="3"/>
        <v>137978</v>
      </c>
      <c r="T6" s="20">
        <f t="shared" si="3"/>
        <v>136.65</v>
      </c>
      <c r="U6" s="20">
        <f t="shared" si="3"/>
        <v>1009.72</v>
      </c>
      <c r="V6" s="20">
        <f t="shared" si="3"/>
        <v>112703</v>
      </c>
      <c r="W6" s="20">
        <f t="shared" si="3"/>
        <v>26</v>
      </c>
      <c r="X6" s="20">
        <f t="shared" si="3"/>
        <v>4334.7299999999996</v>
      </c>
      <c r="Y6" s="21">
        <f>IF(Y7="",NA(),Y7)</f>
        <v>110.66</v>
      </c>
      <c r="Z6" s="21">
        <f t="shared" ref="Z6:AH6" si="4">IF(Z7="",NA(),Z7)</f>
        <v>112.11</v>
      </c>
      <c r="AA6" s="21">
        <f t="shared" si="4"/>
        <v>111.81</v>
      </c>
      <c r="AB6" s="21">
        <f t="shared" si="4"/>
        <v>109.49</v>
      </c>
      <c r="AC6" s="21">
        <f t="shared" si="4"/>
        <v>109.14</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52.78</v>
      </c>
      <c r="AV6" s="21">
        <f t="shared" ref="AV6:BD6" si="6">IF(AV7="",NA(),AV7)</f>
        <v>64.23</v>
      </c>
      <c r="AW6" s="21">
        <f t="shared" si="6"/>
        <v>59.81</v>
      </c>
      <c r="AX6" s="21">
        <f t="shared" si="6"/>
        <v>67.78</v>
      </c>
      <c r="AY6" s="21">
        <f t="shared" si="6"/>
        <v>80.59</v>
      </c>
      <c r="AZ6" s="21">
        <f t="shared" si="6"/>
        <v>60.82</v>
      </c>
      <c r="BA6" s="21">
        <f t="shared" si="6"/>
        <v>63.48</v>
      </c>
      <c r="BB6" s="21">
        <f t="shared" si="6"/>
        <v>65.510000000000005</v>
      </c>
      <c r="BC6" s="21">
        <f t="shared" si="6"/>
        <v>72.78</v>
      </c>
      <c r="BD6" s="21">
        <f t="shared" si="6"/>
        <v>74.56</v>
      </c>
      <c r="BE6" s="20" t="str">
        <f>IF(BE7="","",IF(BE7="-","【-】","【"&amp;SUBSTITUTE(TEXT(BE7,"#,##0.00"),"-","△")&amp;"】"))</f>
        <v>【82.75】</v>
      </c>
      <c r="BF6" s="21">
        <f>IF(BF7="",NA(),BF7)</f>
        <v>895.78</v>
      </c>
      <c r="BG6" s="21">
        <f t="shared" ref="BG6:BO6" si="7">IF(BG7="",NA(),BG7)</f>
        <v>875.31</v>
      </c>
      <c r="BH6" s="21">
        <f t="shared" si="7"/>
        <v>840.87</v>
      </c>
      <c r="BI6" s="21">
        <f t="shared" si="7"/>
        <v>789.7</v>
      </c>
      <c r="BJ6" s="21">
        <f t="shared" si="7"/>
        <v>758.31</v>
      </c>
      <c r="BK6" s="21">
        <f t="shared" si="7"/>
        <v>920.83</v>
      </c>
      <c r="BL6" s="21">
        <f t="shared" si="7"/>
        <v>874.02</v>
      </c>
      <c r="BM6" s="21">
        <f t="shared" si="7"/>
        <v>827.43</v>
      </c>
      <c r="BN6" s="21">
        <f t="shared" si="7"/>
        <v>790.32</v>
      </c>
      <c r="BO6" s="21">
        <f t="shared" si="7"/>
        <v>747.33</v>
      </c>
      <c r="BP6" s="20" t="str">
        <f>IF(BP7="","",IF(BP7="-","【-】","【"&amp;SUBSTITUTE(TEXT(BP7,"#,##0.00"),"-","△")&amp;"】"))</f>
        <v>【602.56】</v>
      </c>
      <c r="BQ6" s="21">
        <f>IF(BQ7="",NA(),BQ7)</f>
        <v>114.91</v>
      </c>
      <c r="BR6" s="21">
        <f t="shared" ref="BR6:BZ6" si="8">IF(BR7="",NA(),BR7)</f>
        <v>118.95</v>
      </c>
      <c r="BS6" s="21">
        <f t="shared" si="8"/>
        <v>119.94</v>
      </c>
      <c r="BT6" s="21">
        <f t="shared" si="8"/>
        <v>113.6</v>
      </c>
      <c r="BU6" s="21">
        <f t="shared" si="8"/>
        <v>113.38</v>
      </c>
      <c r="BV6" s="21">
        <f t="shared" si="8"/>
        <v>99.82</v>
      </c>
      <c r="BW6" s="21">
        <f t="shared" si="8"/>
        <v>100.32</v>
      </c>
      <c r="BX6" s="21">
        <f t="shared" si="8"/>
        <v>99.71</v>
      </c>
      <c r="BY6" s="21">
        <f t="shared" si="8"/>
        <v>98.7</v>
      </c>
      <c r="BZ6" s="21">
        <f t="shared" si="8"/>
        <v>100.01</v>
      </c>
      <c r="CA6" s="20" t="str">
        <f>IF(CA7="","",IF(CA7="-","【-】","【"&amp;SUBSTITUTE(TEXT(CA7,"#,##0.00"),"-","△")&amp;"】"))</f>
        <v>【97.94】</v>
      </c>
      <c r="CB6" s="21">
        <f>IF(CB7="",NA(),CB7)</f>
        <v>171.02</v>
      </c>
      <c r="CC6" s="21">
        <f t="shared" ref="CC6:CK6" si="9">IF(CC7="",NA(),CC7)</f>
        <v>164.53</v>
      </c>
      <c r="CD6" s="21">
        <f t="shared" si="9"/>
        <v>163.28</v>
      </c>
      <c r="CE6" s="21">
        <f t="shared" si="9"/>
        <v>172.45</v>
      </c>
      <c r="CF6" s="21">
        <f t="shared" si="9"/>
        <v>173.81</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412.49</v>
      </c>
      <c r="CN6" s="21">
        <f t="shared" ref="CN6:CV6" si="10">IF(CN7="",NA(),CN7)</f>
        <v>414.66</v>
      </c>
      <c r="CO6" s="21">
        <f t="shared" si="10"/>
        <v>68.540000000000006</v>
      </c>
      <c r="CP6" s="21">
        <f t="shared" si="10"/>
        <v>63.88</v>
      </c>
      <c r="CQ6" s="21">
        <f t="shared" si="10"/>
        <v>67.400000000000006</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95.01</v>
      </c>
      <c r="CY6" s="21">
        <f t="shared" ref="CY6:DG6" si="11">IF(CY7="",NA(),CY7)</f>
        <v>94.44</v>
      </c>
      <c r="CZ6" s="21">
        <f t="shared" si="11"/>
        <v>93.53</v>
      </c>
      <c r="DA6" s="21">
        <f t="shared" si="11"/>
        <v>93.12</v>
      </c>
      <c r="DB6" s="21">
        <f t="shared" si="11"/>
        <v>93.43</v>
      </c>
      <c r="DC6" s="21">
        <f t="shared" si="11"/>
        <v>94.41</v>
      </c>
      <c r="DD6" s="21">
        <f t="shared" si="11"/>
        <v>94.43</v>
      </c>
      <c r="DE6" s="21">
        <f t="shared" si="11"/>
        <v>94.58</v>
      </c>
      <c r="DF6" s="21">
        <f t="shared" si="11"/>
        <v>94.69</v>
      </c>
      <c r="DG6" s="21">
        <f t="shared" si="11"/>
        <v>94.81</v>
      </c>
      <c r="DH6" s="20" t="str">
        <f>IF(DH7="","",IF(DH7="-","【-】","【"&amp;SUBSTITUTE(TEXT(DH7,"#,##0.00"),"-","△")&amp;"】"))</f>
        <v>【96.00】</v>
      </c>
      <c r="DI6" s="21">
        <f>IF(DI7="",NA(),DI7)</f>
        <v>28.69</v>
      </c>
      <c r="DJ6" s="21">
        <f t="shared" ref="DJ6:DR6" si="12">IF(DJ7="",NA(),DJ7)</f>
        <v>30.65</v>
      </c>
      <c r="DK6" s="21">
        <f t="shared" si="12"/>
        <v>32.590000000000003</v>
      </c>
      <c r="DL6" s="21">
        <f t="shared" si="12"/>
        <v>34.46</v>
      </c>
      <c r="DM6" s="21">
        <f t="shared" si="12"/>
        <v>36.24</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0.32</v>
      </c>
      <c r="DU6" s="21">
        <f t="shared" ref="DU6:EC6" si="13">IF(DU7="",NA(),DU7)</f>
        <v>0.47</v>
      </c>
      <c r="DV6" s="21">
        <f t="shared" si="13"/>
        <v>0.56999999999999995</v>
      </c>
      <c r="DW6" s="21">
        <f t="shared" si="13"/>
        <v>0.72</v>
      </c>
      <c r="DX6" s="21">
        <f t="shared" si="13"/>
        <v>0.74</v>
      </c>
      <c r="DY6" s="21">
        <f t="shared" si="13"/>
        <v>5.18</v>
      </c>
      <c r="DZ6" s="21">
        <f t="shared" si="13"/>
        <v>6.01</v>
      </c>
      <c r="EA6" s="21">
        <f t="shared" si="13"/>
        <v>6.84</v>
      </c>
      <c r="EB6" s="21">
        <f t="shared" si="13"/>
        <v>7.69</v>
      </c>
      <c r="EC6" s="21">
        <f t="shared" si="13"/>
        <v>8.39</v>
      </c>
      <c r="ED6" s="20" t="str">
        <f>IF(ED7="","",IF(ED7="-","【-】","【"&amp;SUBSTITUTE(TEXT(ED7,"#,##0.00"),"-","△")&amp;"】"))</f>
        <v>【9.46】</v>
      </c>
      <c r="EE6" s="20">
        <f>IF(EE7="",NA(),EE7)</f>
        <v>0</v>
      </c>
      <c r="EF6" s="21">
        <f t="shared" ref="EF6:EN6" si="14">IF(EF7="",NA(),EF7)</f>
        <v>0.01</v>
      </c>
      <c r="EG6" s="20">
        <f t="shared" si="14"/>
        <v>0</v>
      </c>
      <c r="EH6" s="20">
        <f t="shared" si="14"/>
        <v>0</v>
      </c>
      <c r="EI6" s="20">
        <f t="shared" si="14"/>
        <v>0</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242055</v>
      </c>
      <c r="D7" s="23">
        <v>46</v>
      </c>
      <c r="E7" s="23">
        <v>17</v>
      </c>
      <c r="F7" s="23">
        <v>1</v>
      </c>
      <c r="G7" s="23">
        <v>0</v>
      </c>
      <c r="H7" s="23" t="s">
        <v>96</v>
      </c>
      <c r="I7" s="23" t="s">
        <v>97</v>
      </c>
      <c r="J7" s="23" t="s">
        <v>98</v>
      </c>
      <c r="K7" s="23" t="s">
        <v>99</v>
      </c>
      <c r="L7" s="23" t="s">
        <v>100</v>
      </c>
      <c r="M7" s="23" t="s">
        <v>101</v>
      </c>
      <c r="N7" s="24" t="s">
        <v>102</v>
      </c>
      <c r="O7" s="24">
        <v>68.67</v>
      </c>
      <c r="P7" s="24">
        <v>81.98</v>
      </c>
      <c r="Q7" s="24">
        <v>84.74</v>
      </c>
      <c r="R7" s="24">
        <v>3496</v>
      </c>
      <c r="S7" s="24">
        <v>137978</v>
      </c>
      <c r="T7" s="24">
        <v>136.65</v>
      </c>
      <c r="U7" s="24">
        <v>1009.72</v>
      </c>
      <c r="V7" s="24">
        <v>112703</v>
      </c>
      <c r="W7" s="24">
        <v>26</v>
      </c>
      <c r="X7" s="24">
        <v>4334.7299999999996</v>
      </c>
      <c r="Y7" s="24">
        <v>110.66</v>
      </c>
      <c r="Z7" s="24">
        <v>112.11</v>
      </c>
      <c r="AA7" s="24">
        <v>111.81</v>
      </c>
      <c r="AB7" s="24">
        <v>109.49</v>
      </c>
      <c r="AC7" s="24">
        <v>109.14</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52.78</v>
      </c>
      <c r="AV7" s="24">
        <v>64.23</v>
      </c>
      <c r="AW7" s="24">
        <v>59.81</v>
      </c>
      <c r="AX7" s="24">
        <v>67.78</v>
      </c>
      <c r="AY7" s="24">
        <v>80.59</v>
      </c>
      <c r="AZ7" s="24">
        <v>60.82</v>
      </c>
      <c r="BA7" s="24">
        <v>63.48</v>
      </c>
      <c r="BB7" s="24">
        <v>65.510000000000005</v>
      </c>
      <c r="BC7" s="24">
        <v>72.78</v>
      </c>
      <c r="BD7" s="24">
        <v>74.56</v>
      </c>
      <c r="BE7" s="24">
        <v>82.75</v>
      </c>
      <c r="BF7" s="24">
        <v>895.78</v>
      </c>
      <c r="BG7" s="24">
        <v>875.31</v>
      </c>
      <c r="BH7" s="24">
        <v>840.87</v>
      </c>
      <c r="BI7" s="24">
        <v>789.7</v>
      </c>
      <c r="BJ7" s="24">
        <v>758.31</v>
      </c>
      <c r="BK7" s="24">
        <v>920.83</v>
      </c>
      <c r="BL7" s="24">
        <v>874.02</v>
      </c>
      <c r="BM7" s="24">
        <v>827.43</v>
      </c>
      <c r="BN7" s="24">
        <v>790.32</v>
      </c>
      <c r="BO7" s="24">
        <v>747.33</v>
      </c>
      <c r="BP7" s="24">
        <v>602.55999999999995</v>
      </c>
      <c r="BQ7" s="24">
        <v>114.91</v>
      </c>
      <c r="BR7" s="24">
        <v>118.95</v>
      </c>
      <c r="BS7" s="24">
        <v>119.94</v>
      </c>
      <c r="BT7" s="24">
        <v>113.6</v>
      </c>
      <c r="BU7" s="24">
        <v>113.38</v>
      </c>
      <c r="BV7" s="24">
        <v>99.82</v>
      </c>
      <c r="BW7" s="24">
        <v>100.32</v>
      </c>
      <c r="BX7" s="24">
        <v>99.71</v>
      </c>
      <c r="BY7" s="24">
        <v>98.7</v>
      </c>
      <c r="BZ7" s="24">
        <v>100.01</v>
      </c>
      <c r="CA7" s="24">
        <v>97.94</v>
      </c>
      <c r="CB7" s="24">
        <v>171.02</v>
      </c>
      <c r="CC7" s="24">
        <v>164.53</v>
      </c>
      <c r="CD7" s="24">
        <v>163.28</v>
      </c>
      <c r="CE7" s="24">
        <v>172.45</v>
      </c>
      <c r="CF7" s="24">
        <v>173.81</v>
      </c>
      <c r="CG7" s="24">
        <v>156.77000000000001</v>
      </c>
      <c r="CH7" s="24">
        <v>157.63999999999999</v>
      </c>
      <c r="CI7" s="24">
        <v>159.59</v>
      </c>
      <c r="CJ7" s="24">
        <v>160.65</v>
      </c>
      <c r="CK7" s="24">
        <v>160.6</v>
      </c>
      <c r="CL7" s="24">
        <v>140.97999999999999</v>
      </c>
      <c r="CM7" s="24">
        <v>412.49</v>
      </c>
      <c r="CN7" s="24">
        <v>414.66</v>
      </c>
      <c r="CO7" s="24">
        <v>68.540000000000006</v>
      </c>
      <c r="CP7" s="24">
        <v>63.88</v>
      </c>
      <c r="CQ7" s="24">
        <v>67.400000000000006</v>
      </c>
      <c r="CR7" s="24">
        <v>67</v>
      </c>
      <c r="CS7" s="24">
        <v>66.650000000000006</v>
      </c>
      <c r="CT7" s="24">
        <v>64.45</v>
      </c>
      <c r="CU7" s="24">
        <v>65.11</v>
      </c>
      <c r="CV7" s="24">
        <v>65.540000000000006</v>
      </c>
      <c r="CW7" s="24">
        <v>60.13</v>
      </c>
      <c r="CX7" s="24">
        <v>95.01</v>
      </c>
      <c r="CY7" s="24">
        <v>94.44</v>
      </c>
      <c r="CZ7" s="24">
        <v>93.53</v>
      </c>
      <c r="DA7" s="24">
        <v>93.12</v>
      </c>
      <c r="DB7" s="24">
        <v>93.43</v>
      </c>
      <c r="DC7" s="24">
        <v>94.41</v>
      </c>
      <c r="DD7" s="24">
        <v>94.43</v>
      </c>
      <c r="DE7" s="24">
        <v>94.58</v>
      </c>
      <c r="DF7" s="24">
        <v>94.69</v>
      </c>
      <c r="DG7" s="24">
        <v>94.81</v>
      </c>
      <c r="DH7" s="24">
        <v>96</v>
      </c>
      <c r="DI7" s="24">
        <v>28.69</v>
      </c>
      <c r="DJ7" s="24">
        <v>30.65</v>
      </c>
      <c r="DK7" s="24">
        <v>32.590000000000003</v>
      </c>
      <c r="DL7" s="24">
        <v>34.46</v>
      </c>
      <c r="DM7" s="24">
        <v>36.24</v>
      </c>
      <c r="DN7" s="24">
        <v>34.15</v>
      </c>
      <c r="DO7" s="24">
        <v>35.53</v>
      </c>
      <c r="DP7" s="24">
        <v>37.51</v>
      </c>
      <c r="DQ7" s="24">
        <v>38.869999999999997</v>
      </c>
      <c r="DR7" s="24">
        <v>40.36</v>
      </c>
      <c r="DS7" s="24">
        <v>42.2</v>
      </c>
      <c r="DT7" s="24">
        <v>0.32</v>
      </c>
      <c r="DU7" s="24">
        <v>0.47</v>
      </c>
      <c r="DV7" s="24">
        <v>0.56999999999999995</v>
      </c>
      <c r="DW7" s="24">
        <v>0.72</v>
      </c>
      <c r="DX7" s="24">
        <v>0.74</v>
      </c>
      <c r="DY7" s="24">
        <v>5.18</v>
      </c>
      <c r="DZ7" s="24">
        <v>6.01</v>
      </c>
      <c r="EA7" s="24">
        <v>6.84</v>
      </c>
      <c r="EB7" s="24">
        <v>7.69</v>
      </c>
      <c r="EC7" s="24">
        <v>8.39</v>
      </c>
      <c r="ED7" s="24">
        <v>9.4600000000000009</v>
      </c>
      <c r="EE7" s="24">
        <v>0</v>
      </c>
      <c r="EF7" s="24">
        <v>0.01</v>
      </c>
      <c r="EG7" s="24">
        <v>0</v>
      </c>
      <c r="EH7" s="24">
        <v>0</v>
      </c>
      <c r="EI7" s="24">
        <v>0</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