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財政係\係フォルダ\照会\令和7年度\30 R8.01.20（岡林）公営企業に係る経営比較分析表（令和６年度決算）の分析等について\作成用\"/>
    </mc:Choice>
  </mc:AlternateContent>
  <xr:revisionPtr revIDLastSave="0" documentId="13_ncr:1_{AAE8E705-4BBF-4631-A522-C103A968B462}" xr6:coauthVersionLast="47" xr6:coauthVersionMax="47" xr10:uidLastSave="{00000000-0000-0000-0000-000000000000}"/>
  <workbookProtection workbookAlgorithmName="SHA-512" workbookHashValue="iJPrCp/6VylIm2pB6Vit6XxaQX86jo0IV0dDBEFV6PF8zF8ftBK5d88iaOblwBAD5n28npJsBpbUa6QYJD73VQ==" workbookSaltValue="T+BtS6wTyEniReKr35xZVA==" workbookSpinCount="100000" lockStructure="1"/>
  <bookViews>
    <workbookView xWindow="28680" yWindow="-109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I85" i="4"/>
  <c r="I10"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<sst xmlns="http://schemas.openxmlformats.org/spreadsheetml/2006/main" count="319" uniqueCount="117">
  <si>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</si>
  <si>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</si>
  <si>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</si>
  <si>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</si>
  <si>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</si>
  <si>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</si>
  <si>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</si>
  <si>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</si>
  <si>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</si>
  <si>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</si>
  <si>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</si>
  <si>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</si>
  <si>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</si>
  <si>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</si>
  <si>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</si>
  <si>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</si>
  <si>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</si>
  <si>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</si>
  <si>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</si>
  <si>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</si>
  <si>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</si>
  <si>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</si>
  <si>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</si>
  <si>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</si>
  <si>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</si>
  <si>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</si>
  <si>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</si>
  <si>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</si>
  <si>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</si>
  <si>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</si>
  <si>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</si>
  <si>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</si>
  <si>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</si>
  <si>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</si>
  <si>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</si>
  <si>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</si>
  <si>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</si>
  <si>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</si>
  <si>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</si>
  <si>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</si>
  <si>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</si>
  <si>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</si>
  <si>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</si>
  <si>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</si>
  <si>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</si>
  <si>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</si>
  <si>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</si>
  <si>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</si>
  <si>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</si>
  <si>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</si>
  <si>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</si>
  <si>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</si>
  <si>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</si>
  <si>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</si>
  <si>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</si>
  <si>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</si>
  <si>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</si>
  <si>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</si>
  <si>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</si>
  <si>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</si>
  <si>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</si>
  <si>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</si>
  <si>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</si>
  <si>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</si>
  <si>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</si>
  <si>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</si>
  <si>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</si>
  <si>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</si>
  <si>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</si>
  <si>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</si>
  <si>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</si>
  <si>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</si>
  <si>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</si>
  <si>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</si>
  <si>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</si>
  <si>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</si>
  <si>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</si>
  <si>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</si>
  <si>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</si>
  <si>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</si>
  <si>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</si>
  <si>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</si>
  <si>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</si>
  <si>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</si>
  <si>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</si>
  <si>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</si>
  <si>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</si>
  <si>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</si>
  <si>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</si>
  <si>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</si>
  <si>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</si>
  <si>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</si>
  <si>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</si>
  <si>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</si>
  <si>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</si>
  <si>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</si>
  <si>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</si>
  <si>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</si>
  <si>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</si>
  <si>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</si>
  <si>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</si>
  <si>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</si>
  <si>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</si>
  <si>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</si>
  <si>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</si>
  <si>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</si>
  <si>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</si>
  <si>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</si>
  <si>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</si>
  <si>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</si>
  <si>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</si>
  <si>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</si>
  <si>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</si>
  <si>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</si>
  <si>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処理区域内の人口減少や施設の老朽化により、経営状況が今後さらに厳しくなることが想定される。令和６年度からの企業会計化によって、より一層効率的な事業運営を図り、更なる経費削減に努めるとともに水洗化率100%を目指していく。</t>
    <phoneticPr fontId="4"/>
  </si>
  <si>
    <t>　①有形固定資産減価償却率…当市が農業集落排水事業を事業化したのは平成元年度と比較的新しく、平均値よりも低い値となっている。
　②管渠老朽化率…法定耐用年数を経過した管渠がないため、0となっている。
　③管渠改善率…法定耐用年数を経過した管渠がないため、更新を行っていない。
（※管路の法定耐用年数：50年）</t>
    <rPh sb="2" eb="8">
      <t>ユウケイコテイシサン</t>
    </rPh>
    <rPh sb="8" eb="13">
      <t>ゲンカショウキャクリツ</t>
    </rPh>
    <rPh sb="14" eb="16">
      <t>トウシ</t>
    </rPh>
    <rPh sb="17" eb="25">
      <t>ノウギョウシュウラクハイスイジギョウ</t>
    </rPh>
    <rPh sb="26" eb="29">
      <t>ジギョウカ</t>
    </rPh>
    <rPh sb="33" eb="35">
      <t>ヘイセイ</t>
    </rPh>
    <rPh sb="35" eb="38">
      <t>ガンネンド</t>
    </rPh>
    <rPh sb="39" eb="42">
      <t>ヒカクテキ</t>
    </rPh>
    <rPh sb="42" eb="43">
      <t>アタラ</t>
    </rPh>
    <rPh sb="46" eb="48">
      <t>ヘイキン</t>
    </rPh>
    <rPh sb="48" eb="49">
      <t>チ</t>
    </rPh>
    <rPh sb="52" eb="53">
      <t>ヒク</t>
    </rPh>
    <rPh sb="54" eb="55">
      <t>アタイ</t>
    </rPh>
    <rPh sb="72" eb="78">
      <t>ホウテイタイヨウネンスウ</t>
    </rPh>
    <rPh sb="79" eb="81">
      <t>ケイカ</t>
    </rPh>
    <rPh sb="83" eb="85">
      <t>カンキョ</t>
    </rPh>
    <rPh sb="115" eb="117">
      <t>ケイカ</t>
    </rPh>
    <phoneticPr fontId="4"/>
  </si>
  <si>
    <t>　①経常収支比率…一般会計からの繰入金により、健全性の目安となる100％を上回っている。
　③流動比率…100％を上回っており、現状短期の支払能力に懸念はない。
　④企業債残高対事業規模比率…過去の建設投資に伴う企業債残高が現在の使用料収入に対し多額であるため、平均値よりも高い数値となっているが、新規の借入はなく将来的には減少していくと見込まれる。
　⑤経費回収率…費用の多くを一般会計からの繰入金で賄っている状態である。経費の削減等により、効率的な経営に努める。
　⑥汚水処理原価…維持管理費の高騰により、高い値となっている。
　⑦施設利用率…平均値より高い値となっており、適正規模である。
　⑧水洗化率…平均値より高い値となっているが、さらなる向上に努める。</t>
    <rPh sb="2" eb="4">
      <t>ケイジョウ</t>
    </rPh>
    <rPh sb="9" eb="13">
      <t>イッパンカイケイ</t>
    </rPh>
    <rPh sb="16" eb="19">
      <t>クリイレキン</t>
    </rPh>
    <rPh sb="23" eb="26">
      <t>ケンゼンセイ</t>
    </rPh>
    <rPh sb="27" eb="29">
      <t>メヤス</t>
    </rPh>
    <rPh sb="37" eb="39">
      <t>ウワマワ</t>
    </rPh>
    <rPh sb="47" eb="51">
      <t>リュウドウヒリツ</t>
    </rPh>
    <rPh sb="57" eb="59">
      <t>ウワマワ</t>
    </rPh>
    <rPh sb="64" eb="66">
      <t>ゲンジョウ</t>
    </rPh>
    <rPh sb="69" eb="73">
      <t>シハライノウリョク</t>
    </rPh>
    <rPh sb="74" eb="76">
      <t>ケネン</t>
    </rPh>
    <rPh sb="96" eb="98">
      <t>カコ</t>
    </rPh>
    <rPh sb="99" eb="101">
      <t>ケンセツ</t>
    </rPh>
    <rPh sb="101" eb="103">
      <t>トウシ</t>
    </rPh>
    <rPh sb="104" eb="105">
      <t>トモナ</t>
    </rPh>
    <rPh sb="106" eb="111">
      <t>キギョウサイザンダカ</t>
    </rPh>
    <rPh sb="112" eb="114">
      <t>ゲンザイ</t>
    </rPh>
    <rPh sb="115" eb="118">
      <t>シヨウリョウ</t>
    </rPh>
    <rPh sb="118" eb="120">
      <t>シュウニュウ</t>
    </rPh>
    <rPh sb="121" eb="122">
      <t>タイ</t>
    </rPh>
    <rPh sb="123" eb="125">
      <t>タガク</t>
    </rPh>
    <rPh sb="131" eb="133">
      <t>ヘイキン</t>
    </rPh>
    <rPh sb="133" eb="134">
      <t>チ</t>
    </rPh>
    <rPh sb="137" eb="138">
      <t>タカ</t>
    </rPh>
    <rPh sb="139" eb="141">
      <t>スウチ</t>
    </rPh>
    <rPh sb="149" eb="151">
      <t>シンキ</t>
    </rPh>
    <rPh sb="152" eb="154">
      <t>カリイレ</t>
    </rPh>
    <rPh sb="157" eb="160">
      <t>ショウライテキ</t>
    </rPh>
    <rPh sb="162" eb="164">
      <t>ゲンショウ</t>
    </rPh>
    <rPh sb="169" eb="171">
      <t>ミコ</t>
    </rPh>
    <rPh sb="184" eb="186">
      <t>ヒヨウ</t>
    </rPh>
    <rPh sb="187" eb="188">
      <t>オオ</t>
    </rPh>
    <rPh sb="190" eb="194">
      <t>イッパンカイケイ</t>
    </rPh>
    <rPh sb="197" eb="200">
      <t>クリイレキン</t>
    </rPh>
    <rPh sb="201" eb="202">
      <t>マカナ</t>
    </rPh>
    <rPh sb="206" eb="208">
      <t>ジョウタイ</t>
    </rPh>
    <rPh sb="212" eb="214">
      <t>ケイヒ</t>
    </rPh>
    <rPh sb="215" eb="217">
      <t>サクゲン</t>
    </rPh>
    <rPh sb="217" eb="218">
      <t>トウ</t>
    </rPh>
    <rPh sb="222" eb="225">
      <t>コウリツテキ</t>
    </rPh>
    <rPh sb="226" eb="228">
      <t>ケイエイ</t>
    </rPh>
    <rPh sb="229" eb="230">
      <t>ツト</t>
    </rPh>
    <rPh sb="243" eb="248">
      <t>イジカンリヒ</t>
    </rPh>
    <rPh sb="249" eb="251">
      <t>コウトウ</t>
    </rPh>
    <rPh sb="255" eb="256">
      <t>タカ</t>
    </rPh>
    <rPh sb="257" eb="258">
      <t>アタイ</t>
    </rPh>
    <rPh sb="281" eb="282">
      <t>アタイ</t>
    </rPh>
    <rPh sb="328" eb="32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</si>
</sst>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15-4FC9-9554-F42F921EAC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015-4FC9-9554-F42F921EAC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60.83</c:v>
                </c:pt>
              </c:numCache>
            </c:numRef>
          </c:val>
          <c:extLst>
            <c:ext xmlns:c16="http://schemas.microsoft.com/office/drawing/2014/chart" uri="{C3380CC4-5D6E-409C-BE32-E72D297353CC}">
              <c16:uniqueId val="{00000000-052B-4059-A5CC-64CD79DEF5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52B-4059-A5CC-64CD79DEF5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94.48</c:v>
                </c:pt>
              </c:numCache>
            </c:numRef>
          </c:val>
          <c:extLst>
            <c:ext xmlns:c16="http://schemas.microsoft.com/office/drawing/2014/chart" uri="{C3380CC4-5D6E-409C-BE32-E72D297353CC}">
              <c16:uniqueId val="{00000000-2D6B-4DA6-A2CD-3BD4ACA7D2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2D6B-4DA6-A2CD-3BD4ACA7D2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113.21</c:v>
                </c:pt>
              </c:numCache>
            </c:numRef>
          </c:val>
          <c:extLst>
            <c:ext xmlns:c16="http://schemas.microsoft.com/office/drawing/2014/chart" uri="{C3380CC4-5D6E-409C-BE32-E72D297353CC}">
              <c16:uniqueId val="{00000000-A1BA-488E-A2D1-221EF5B816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1BA-488E-A2D1-221EF5B816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4.57</c:v>
                </c:pt>
              </c:numCache>
            </c:numRef>
          </c:val>
          <c:extLst>
            <c:ext xmlns:c16="http://schemas.microsoft.com/office/drawing/2014/chart" uri="{C3380CC4-5D6E-409C-BE32-E72D297353CC}">
              <c16:uniqueId val="{00000000-CE10-4475-8A50-B6115F0FC0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CE10-4475-8A50-B6115F0FC0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D9-4034-8C82-1DF8693882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DD9-4034-8C82-1DF8693882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FA-4D09-94CC-6A1372E09B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02FA-4D09-94CC-6A1372E09B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108.54</c:v>
                </c:pt>
              </c:numCache>
            </c:numRef>
          </c:val>
          <c:extLst>
            <c:ext xmlns:c16="http://schemas.microsoft.com/office/drawing/2014/chart" uri="{C3380CC4-5D6E-409C-BE32-E72D297353CC}">
              <c16:uniqueId val="{00000000-68C5-4BA7-8D2C-A1A93901BF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68C5-4BA7-8D2C-A1A93901BF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1299.03</c:v>
                </c:pt>
              </c:numCache>
            </c:numRef>
          </c:val>
          <c:extLst>
            <c:ext xmlns:c16="http://schemas.microsoft.com/office/drawing/2014/chart" uri="{C3380CC4-5D6E-409C-BE32-E72D297353CC}">
              <c16:uniqueId val="{00000000-C290-45D9-BA44-0A09FA67FD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290-45D9-BA44-0A09FA67FD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34.92</c:v>
                </c:pt>
              </c:numCache>
            </c:numRef>
          </c:val>
          <c:extLst>
            <c:ext xmlns:c16="http://schemas.microsoft.com/office/drawing/2014/chart" uri="{C3380CC4-5D6E-409C-BE32-E72D297353CC}">
              <c16:uniqueId val="{00000000-07D0-4231-A728-7CEAB8F10D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07D0-4231-A728-7CEAB8F10D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441.7</c:v>
                </c:pt>
              </c:numCache>
            </c:numRef>
          </c:val>
          <c:extLst>
            <c:ext xmlns:c16="http://schemas.microsoft.com/office/drawing/2014/chart" uri="{C3380CC4-5D6E-409C-BE32-E72D297353CC}">
              <c16:uniqueId val="{00000000-CF1D-43F6-A4AB-102DCA0C88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CF1D-43F6-A4AB-102DCA0C88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四日市市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306378</v>
      </c>
      <c r="AM8" s="41"/>
      <c r="AN8" s="41"/>
      <c r="AO8" s="41"/>
      <c r="AP8" s="41"/>
      <c r="AQ8" s="41"/>
      <c r="AR8" s="41"/>
      <c r="AS8" s="41"/>
      <c r="AT8" s="34">
        <f>データ!T6</f>
        <v>206.5</v>
      </c>
      <c r="AU8" s="34"/>
      <c r="AV8" s="34"/>
      <c r="AW8" s="34"/>
      <c r="AX8" s="34"/>
      <c r="AY8" s="34"/>
      <c r="AZ8" s="34"/>
      <c r="BA8" s="34"/>
      <c r="BB8" s="34">
        <f>データ!U6</f>
        <v>1483.67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68.58</v>
      </c>
      <c r="J10" s="34"/>
      <c r="K10" s="34"/>
      <c r="L10" s="34"/>
      <c r="M10" s="34"/>
      <c r="N10" s="34"/>
      <c r="O10" s="34"/>
      <c r="P10" s="34">
        <f>データ!P6</f>
        <v>1.8</v>
      </c>
      <c r="Q10" s="34"/>
      <c r="R10" s="34"/>
      <c r="S10" s="34"/>
      <c r="T10" s="34"/>
      <c r="U10" s="34"/>
      <c r="V10" s="34"/>
      <c r="W10" s="34">
        <f>データ!Q6</f>
        <v>91.31</v>
      </c>
      <c r="X10" s="34"/>
      <c r="Y10" s="34"/>
      <c r="Z10" s="34"/>
      <c r="AA10" s="34"/>
      <c r="AB10" s="34"/>
      <c r="AC10" s="34"/>
      <c r="AD10" s="41">
        <f>データ!R6</f>
        <v>3850</v>
      </c>
      <c r="AE10" s="41"/>
      <c r="AF10" s="41"/>
      <c r="AG10" s="41"/>
      <c r="AH10" s="41"/>
      <c r="AI10" s="41"/>
      <c r="AJ10" s="41"/>
      <c r="AK10" s="2"/>
      <c r="AL10" s="41">
        <f>データ!V6</f>
        <v>5486</v>
      </c>
      <c r="AM10" s="41"/>
      <c r="AN10" s="41"/>
      <c r="AO10" s="41"/>
      <c r="AP10" s="41"/>
      <c r="AQ10" s="41"/>
      <c r="AR10" s="41"/>
      <c r="AS10" s="41"/>
      <c r="AT10" s="34">
        <f>データ!W6</f>
        <v>2.91</v>
      </c>
      <c r="AU10" s="34"/>
      <c r="AV10" s="34"/>
      <c r="AW10" s="34"/>
      <c r="AX10" s="34"/>
      <c r="AY10" s="34"/>
      <c r="AZ10" s="34"/>
      <c r="BA10" s="34"/>
      <c r="BB10" s="34">
        <f>データ!X6</f>
        <v>1885.22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AeqCaWz2P9iGWe4j/KbPDUONLR41gEFPAtCQXWgGPUU9J5oNud793aTuPyor94dWGyO5w55b7tFXdY2lR14+Q==" saltValue="zCKPKHYRXdA78zw8V758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242021</v>
      </c>
      <c r="D6" s="19">
        <f t="shared" si="3"/>
        <v>46</v>
      </c>
      <c r="E6" s="19">
        <f t="shared" si="3"/>
        <v>17</v>
      </c>
      <c r="F6" s="19">
        <f t="shared" si="3"/>
        <v>5</v>
      </c>
      <c r="G6" s="19">
        <f t="shared" si="3"/>
        <v>0</v>
      </c>
      <c r="H6" s="19" t="str">
        <f t="shared" si="3"/>
        <v>三重県　四日市市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68.58</v>
      </c>
      <c r="P6" s="20">
        <f t="shared" si="3"/>
        <v>1.8</v>
      </c>
      <c r="Q6" s="20">
        <f t="shared" si="3"/>
        <v>91.31</v>
      </c>
      <c r="R6" s="20">
        <f t="shared" si="3"/>
        <v>3850</v>
      </c>
      <c r="S6" s="20">
        <f t="shared" si="3"/>
        <v>306378</v>
      </c>
      <c r="T6" s="20">
        <f t="shared" si="3"/>
        <v>206.5</v>
      </c>
      <c r="U6" s="20">
        <f t="shared" si="3"/>
        <v>1483.67</v>
      </c>
      <c r="V6" s="20">
        <f t="shared" si="3"/>
        <v>5486</v>
      </c>
      <c r="W6" s="20">
        <f t="shared" si="3"/>
        <v>2.91</v>
      </c>
      <c r="X6" s="20">
        <f t="shared" si="3"/>
        <v>1885.22</v>
      </c>
      <c r="Y6" s="21" t="str">
        <f>IF(Y7="",NA(),Y7)</f>
        <v>-</v>
      </c>
      <c r="Z6" s="21" t="str">
        <f t="shared" ref="Z6:AH6" si="4">IF(Z7="",NA(),Z7)</f>
        <v>-</v>
      </c>
      <c r="AA6" s="21" t="str">
        <f t="shared" si="4"/>
        <v>-</v>
      </c>
      <c r="AB6" s="21" t="str">
        <f t="shared" si="4"/>
        <v>-</v>
      </c>
      <c r="AC6" s="21">
        <f t="shared" si="4"/>
        <v>113.21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108.54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1299.03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34.92</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441.7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60.83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94.48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4.57</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242021</v>
      </c>
      <c r="D7" s="23">
        <v>46</v>
      </c>
      <c r="E7" s="23">
        <v>17</v>
      </c>
      <c r="F7" s="23">
        <v>5</v>
      </c>
      <c r="G7" s="23">
        <v>0</v>
      </c>
      <c r="H7" s="23" t="s">
        <v>96</v>
      </c>
      <c r="I7" s="23" t="s">
        <v>97</v>
      </c>
      <c r="J7" s="23" t="s">
        <v>98</v>
      </c>
      <c r="K7" s="23" t="s">
        <v>99</v>
      </c>
      <c r="L7" s="23" t="s">
        <v>100</v>
      </c>
      <c r="M7" s="23" t="s">
        <v>101</v>
      </c>
      <c r="N7" s="24" t="s">
        <v>102</v>
      </c>
      <c r="O7" s="24">
        <v>68.58</v>
      </c>
      <c r="P7" s="24">
        <v>1.8</v>
      </c>
      <c r="Q7" s="24">
        <v>91.31</v>
      </c>
      <c r="R7" s="24">
        <v>3850</v>
      </c>
      <c r="S7" s="24">
        <v>306378</v>
      </c>
      <c r="T7" s="24">
        <v>206.5</v>
      </c>
      <c r="U7" s="24">
        <v>1483.67</v>
      </c>
      <c r="V7" s="24">
        <v>5486</v>
      </c>
      <c r="W7" s="24">
        <v>2.91</v>
      </c>
      <c r="X7" s="24">
        <v>1885.22</v>
      </c>
      <c r="Y7" s="24" t="s">
        <v>102</v>
      </c>
      <c r="Z7" s="24" t="s">
        <v>102</v>
      </c>
      <c r="AA7" s="24" t="s">
        <v>102</v>
      </c>
      <c r="AB7" s="24" t="s">
        <v>102</v>
      </c>
      <c r="AC7" s="24">
        <v>113.21</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108.54</v>
      </c>
      <c r="AZ7" s="24" t="s">
        <v>102</v>
      </c>
      <c r="BA7" s="24" t="s">
        <v>102</v>
      </c>
      <c r="BB7" s="24" t="s">
        <v>102</v>
      </c>
      <c r="BC7" s="24" t="s">
        <v>102</v>
      </c>
      <c r="BD7" s="24">
        <v>41.03</v>
      </c>
      <c r="BE7" s="24">
        <v>47.19</v>
      </c>
      <c r="BF7" s="24" t="s">
        <v>102</v>
      </c>
      <c r="BG7" s="24" t="s">
        <v>102</v>
      </c>
      <c r="BH7" s="24" t="s">
        <v>102</v>
      </c>
      <c r="BI7" s="24" t="s">
        <v>102</v>
      </c>
      <c r="BJ7" s="24">
        <v>1299.03</v>
      </c>
      <c r="BK7" s="24" t="s">
        <v>102</v>
      </c>
      <c r="BL7" s="24" t="s">
        <v>102</v>
      </c>
      <c r="BM7" s="24" t="s">
        <v>102</v>
      </c>
      <c r="BN7" s="24" t="s">
        <v>102</v>
      </c>
      <c r="BO7" s="24">
        <v>796.8</v>
      </c>
      <c r="BP7" s="24">
        <v>798.1</v>
      </c>
      <c r="BQ7" s="24" t="s">
        <v>102</v>
      </c>
      <c r="BR7" s="24" t="s">
        <v>102</v>
      </c>
      <c r="BS7" s="24" t="s">
        <v>102</v>
      </c>
      <c r="BT7" s="24" t="s">
        <v>102</v>
      </c>
      <c r="BU7" s="24">
        <v>34.92</v>
      </c>
      <c r="BV7" s="24" t="s">
        <v>102</v>
      </c>
      <c r="BW7" s="24" t="s">
        <v>102</v>
      </c>
      <c r="BX7" s="24" t="s">
        <v>102</v>
      </c>
      <c r="BY7" s="24" t="s">
        <v>102</v>
      </c>
      <c r="BZ7" s="24">
        <v>58.41</v>
      </c>
      <c r="CA7" s="24">
        <v>54.51</v>
      </c>
      <c r="CB7" s="24" t="s">
        <v>102</v>
      </c>
      <c r="CC7" s="24" t="s">
        <v>102</v>
      </c>
      <c r="CD7" s="24" t="s">
        <v>102</v>
      </c>
      <c r="CE7" s="24" t="s">
        <v>102</v>
      </c>
      <c r="CF7" s="24">
        <v>441.7</v>
      </c>
      <c r="CG7" s="24" t="s">
        <v>102</v>
      </c>
      <c r="CH7" s="24" t="s">
        <v>102</v>
      </c>
      <c r="CI7" s="24" t="s">
        <v>102</v>
      </c>
      <c r="CJ7" s="24" t="s">
        <v>102</v>
      </c>
      <c r="CK7" s="24">
        <v>267.33999999999997</v>
      </c>
      <c r="CL7" s="24">
        <v>286.33</v>
      </c>
      <c r="CM7" s="24" t="s">
        <v>102</v>
      </c>
      <c r="CN7" s="24" t="s">
        <v>102</v>
      </c>
      <c r="CO7" s="24" t="s">
        <v>102</v>
      </c>
      <c r="CP7" s="24" t="s">
        <v>102</v>
      </c>
      <c r="CQ7" s="24">
        <v>60.83</v>
      </c>
      <c r="CR7" s="24" t="s">
        <v>102</v>
      </c>
      <c r="CS7" s="24" t="s">
        <v>102</v>
      </c>
      <c r="CT7" s="24" t="s">
        <v>102</v>
      </c>
      <c r="CU7" s="24" t="s">
        <v>102</v>
      </c>
      <c r="CV7" s="24">
        <v>52.34</v>
      </c>
      <c r="CW7" s="24">
        <v>49.92</v>
      </c>
      <c r="CX7" s="24" t="s">
        <v>102</v>
      </c>
      <c r="CY7" s="24" t="s">
        <v>102</v>
      </c>
      <c r="CZ7" s="24" t="s">
        <v>102</v>
      </c>
      <c r="DA7" s="24" t="s">
        <v>102</v>
      </c>
      <c r="DB7" s="24">
        <v>94.48</v>
      </c>
      <c r="DC7" s="24" t="s">
        <v>102</v>
      </c>
      <c r="DD7" s="24" t="s">
        <v>102</v>
      </c>
      <c r="DE7" s="24" t="s">
        <v>102</v>
      </c>
      <c r="DF7" s="24" t="s">
        <v>102</v>
      </c>
      <c r="DG7" s="24">
        <v>90.05</v>
      </c>
      <c r="DH7" s="24">
        <v>87.8</v>
      </c>
      <c r="DI7" s="24" t="s">
        <v>102</v>
      </c>
      <c r="DJ7" s="24" t="s">
        <v>102</v>
      </c>
      <c r="DK7" s="24" t="s">
        <v>102</v>
      </c>
      <c r="DL7" s="24" t="s">
        <v>102</v>
      </c>
      <c r="DM7" s="24">
        <v>4.57</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