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364" documentId="6_{AED029A3-495F-4A47-9695-03AE18BCAFB5}" xr6:coauthVersionLast="47" xr6:coauthVersionMax="47" xr10:uidLastSave="{22DC91B8-A6BF-4C64-99CA-4575632ADB52}"/>
  <bookViews>
    <workbookView xWindow="-108" yWindow="-108" windowWidth="23256" windowHeight="12456"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<sst xmlns="http://schemas.openxmlformats.org/spreadsheetml/2006/main" count="4049" uniqueCount="2055">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</sst>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98275" y="739836"/>
          <a:ext cx="4173999" cy="105669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262" y="1726261"/>
          <a:ext cx="7955734"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R140" sqref="R140"/>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1" hidden="1" customWidth="1"/>
    <col min="28" max="28" width="10.3320312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2" t="s">
        <v>8</v>
      </c>
      <c r="D22" s="272"/>
      <c r="E22" s="272"/>
      <c r="F22" s="272"/>
      <c r="G22" s="272"/>
      <c r="H22" s="272"/>
      <c r="I22" s="272"/>
      <c r="J22" s="272"/>
      <c r="K22" s="272"/>
      <c r="L22" s="273"/>
      <c r="M22" s="307"/>
      <c r="N22" s="308"/>
      <c r="O22" s="308"/>
      <c r="P22" s="308"/>
      <c r="Q22" s="308"/>
      <c r="R22" s="308"/>
      <c r="S22" s="308"/>
      <c r="T22" s="308"/>
      <c r="U22" s="308"/>
      <c r="V22" s="308"/>
      <c r="W22" s="309"/>
      <c r="X22" s="310"/>
      <c r="Y22" s="20"/>
      <c r="Z22" s="20"/>
    </row>
    <row r="23" spans="1:27" ht="20.100000000000001" customHeight="1" thickBot="1">
      <c r="A23" s="20"/>
      <c r="B23" s="24"/>
      <c r="C23" s="272" t="s">
        <v>9</v>
      </c>
      <c r="D23" s="272"/>
      <c r="E23" s="272"/>
      <c r="F23" s="272"/>
      <c r="G23" s="272"/>
      <c r="H23" s="272"/>
      <c r="I23" s="272"/>
      <c r="J23" s="272"/>
      <c r="K23" s="272"/>
      <c r="L23" s="273"/>
      <c r="M23" s="311"/>
      <c r="N23" s="312"/>
      <c r="O23" s="312"/>
      <c r="P23" s="312"/>
      <c r="Q23" s="312"/>
      <c r="R23" s="312"/>
      <c r="S23" s="312"/>
      <c r="T23" s="312"/>
      <c r="U23" s="312"/>
      <c r="V23" s="312"/>
      <c r="W23" s="312"/>
      <c r="X23" s="313"/>
      <c r="Y23" s="20"/>
      <c r="Z23" s="20"/>
      <c r="AA23" s="241" t="s">
        <v>10</v>
      </c>
    </row>
    <row r="24" spans="1:27" ht="20.100000000000001" customHeight="1" thickBot="1">
      <c r="A24" s="20"/>
      <c r="B24" s="23" t="s">
        <v>11</v>
      </c>
      <c r="C24" s="272" t="s">
        <v>12</v>
      </c>
      <c r="D24" s="272"/>
      <c r="E24" s="272"/>
      <c r="F24" s="272"/>
      <c r="G24" s="272"/>
      <c r="H24" s="272"/>
      <c r="I24" s="272"/>
      <c r="J24" s="272"/>
      <c r="K24" s="272"/>
      <c r="L24" s="273"/>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293" t="s">
        <v>13</v>
      </c>
      <c r="D25" s="293"/>
      <c r="E25" s="293"/>
      <c r="F25" s="293"/>
      <c r="G25" s="293"/>
      <c r="H25" s="293"/>
      <c r="I25" s="293"/>
      <c r="J25" s="293"/>
      <c r="K25" s="293"/>
      <c r="L25" s="294"/>
      <c r="M25" s="295"/>
      <c r="N25" s="296"/>
      <c r="O25" s="296"/>
      <c r="P25" s="296"/>
      <c r="Q25" s="296"/>
      <c r="R25" s="296"/>
      <c r="S25" s="296"/>
      <c r="T25" s="296"/>
      <c r="U25" s="297"/>
      <c r="V25" s="297"/>
      <c r="W25" s="298"/>
      <c r="X25" s="299"/>
      <c r="Y25" s="20"/>
      <c r="Z25" s="20"/>
    </row>
    <row r="26" spans="1:27" ht="20.100000000000001" customHeight="1">
      <c r="A26" s="20"/>
      <c r="B26" s="24"/>
      <c r="C26" s="272" t="s">
        <v>14</v>
      </c>
      <c r="D26" s="272"/>
      <c r="E26" s="272"/>
      <c r="F26" s="272"/>
      <c r="G26" s="272"/>
      <c r="H26" s="272"/>
      <c r="I26" s="272"/>
      <c r="J26" s="272"/>
      <c r="K26" s="272"/>
      <c r="L26" s="273"/>
      <c r="M26" s="300"/>
      <c r="N26" s="301"/>
      <c r="O26" s="301"/>
      <c r="P26" s="301"/>
      <c r="Q26" s="301"/>
      <c r="R26" s="301"/>
      <c r="S26" s="301"/>
      <c r="T26" s="301"/>
      <c r="U26" s="301"/>
      <c r="V26" s="301"/>
      <c r="W26" s="302"/>
      <c r="X26" s="303"/>
      <c r="Y26" s="20"/>
      <c r="Z26" s="20"/>
    </row>
    <row r="27" spans="1:27" ht="20.100000000000001" customHeight="1">
      <c r="A27" s="20"/>
      <c r="B27" s="23" t="s">
        <v>15</v>
      </c>
      <c r="C27" s="272" t="s">
        <v>16</v>
      </c>
      <c r="D27" s="272"/>
      <c r="E27" s="272"/>
      <c r="F27" s="272"/>
      <c r="G27" s="272"/>
      <c r="H27" s="272"/>
      <c r="I27" s="272"/>
      <c r="J27" s="272"/>
      <c r="K27" s="272"/>
      <c r="L27" s="273"/>
      <c r="M27" s="288"/>
      <c r="N27" s="289"/>
      <c r="O27" s="289"/>
      <c r="P27" s="289"/>
      <c r="Q27" s="289"/>
      <c r="R27" s="289"/>
      <c r="S27" s="289"/>
      <c r="T27" s="289"/>
      <c r="U27" s="289"/>
      <c r="V27" s="289"/>
      <c r="W27" s="290"/>
      <c r="X27" s="291"/>
      <c r="Y27" s="20"/>
      <c r="Z27" s="20"/>
    </row>
    <row r="28" spans="1:27" ht="20.100000000000001" customHeight="1" thickBot="1">
      <c r="A28" s="20"/>
      <c r="B28" s="24"/>
      <c r="C28" s="272" t="s">
        <v>17</v>
      </c>
      <c r="D28" s="272"/>
      <c r="E28" s="272"/>
      <c r="F28" s="272"/>
      <c r="G28" s="272"/>
      <c r="H28" s="272"/>
      <c r="I28" s="272"/>
      <c r="J28" s="272"/>
      <c r="K28" s="272"/>
      <c r="L28" s="273"/>
      <c r="M28" s="282"/>
      <c r="N28" s="283"/>
      <c r="O28" s="283"/>
      <c r="P28" s="283"/>
      <c r="Q28" s="283"/>
      <c r="R28" s="283"/>
      <c r="S28" s="283"/>
      <c r="T28" s="283"/>
      <c r="U28" s="283"/>
      <c r="V28" s="283"/>
      <c r="W28" s="284"/>
      <c r="X28" s="285"/>
      <c r="Y28" s="20"/>
      <c r="Z28" s="20"/>
    </row>
    <row r="29" spans="1:27" ht="20.100000000000001" customHeight="1" thickBot="1">
      <c r="A29" s="20"/>
      <c r="B29" s="273" t="s">
        <v>18</v>
      </c>
      <c r="C29" s="336"/>
      <c r="D29" s="336"/>
      <c r="E29" s="336"/>
      <c r="F29" s="336"/>
      <c r="G29" s="336"/>
      <c r="H29" s="336"/>
      <c r="I29" s="336"/>
      <c r="J29" s="336"/>
      <c r="K29" s="336"/>
      <c r="L29" s="337"/>
      <c r="M29" s="338"/>
      <c r="N29" s="339"/>
      <c r="O29" s="339"/>
      <c r="P29" s="339"/>
      <c r="Q29" s="339"/>
      <c r="R29" s="339"/>
      <c r="S29" s="339"/>
      <c r="T29" s="340"/>
      <c r="U29" s="115"/>
      <c r="V29" s="116"/>
      <c r="W29" s="116"/>
      <c r="X29" s="116"/>
      <c r="Y29" s="20"/>
      <c r="Z29" s="20"/>
    </row>
    <row r="30" spans="1:27" ht="20.100000000000001" customHeight="1">
      <c r="A30" s="20"/>
      <c r="B30" s="286" t="s">
        <v>19</v>
      </c>
      <c r="C30" s="272" t="s">
        <v>8</v>
      </c>
      <c r="D30" s="272"/>
      <c r="E30" s="272"/>
      <c r="F30" s="272"/>
      <c r="G30" s="272"/>
      <c r="H30" s="272"/>
      <c r="I30" s="272"/>
      <c r="J30" s="272"/>
      <c r="K30" s="272"/>
      <c r="L30" s="273"/>
      <c r="M30" s="288"/>
      <c r="N30" s="289"/>
      <c r="O30" s="289"/>
      <c r="P30" s="289"/>
      <c r="Q30" s="289"/>
      <c r="R30" s="289"/>
      <c r="S30" s="289"/>
      <c r="T30" s="289"/>
      <c r="U30" s="289"/>
      <c r="V30" s="289"/>
      <c r="W30" s="290"/>
      <c r="X30" s="291"/>
      <c r="Y30" s="20"/>
      <c r="Z30" s="20"/>
    </row>
    <row r="31" spans="1:27" ht="20.100000000000001" customHeight="1">
      <c r="A31" s="20"/>
      <c r="B31" s="287"/>
      <c r="C31" s="292" t="s">
        <v>17</v>
      </c>
      <c r="D31" s="292"/>
      <c r="E31" s="292"/>
      <c r="F31" s="292"/>
      <c r="G31" s="292"/>
      <c r="H31" s="292"/>
      <c r="I31" s="292"/>
      <c r="J31" s="292"/>
      <c r="K31" s="292"/>
      <c r="L31" s="292"/>
      <c r="M31" s="288"/>
      <c r="N31" s="289"/>
      <c r="O31" s="289"/>
      <c r="P31" s="289"/>
      <c r="Q31" s="289"/>
      <c r="R31" s="289"/>
      <c r="S31" s="289"/>
      <c r="T31" s="289"/>
      <c r="U31" s="289"/>
      <c r="V31" s="289"/>
      <c r="W31" s="290"/>
      <c r="X31" s="291"/>
      <c r="Y31" s="20"/>
      <c r="Z31" s="20"/>
    </row>
    <row r="32" spans="1:27" ht="20.100000000000001" customHeight="1">
      <c r="A32" s="20"/>
      <c r="B32" s="23" t="s">
        <v>20</v>
      </c>
      <c r="C32" s="272" t="s">
        <v>21</v>
      </c>
      <c r="D32" s="272"/>
      <c r="E32" s="272"/>
      <c r="F32" s="272"/>
      <c r="G32" s="272"/>
      <c r="H32" s="272"/>
      <c r="I32" s="272"/>
      <c r="J32" s="272"/>
      <c r="K32" s="272"/>
      <c r="L32" s="273"/>
      <c r="M32" s="274"/>
      <c r="N32" s="275"/>
      <c r="O32" s="275"/>
      <c r="P32" s="275"/>
      <c r="Q32" s="275"/>
      <c r="R32" s="275"/>
      <c r="S32" s="275"/>
      <c r="T32" s="275"/>
      <c r="U32" s="275"/>
      <c r="V32" s="275"/>
      <c r="W32" s="276"/>
      <c r="X32" s="277"/>
      <c r="Y32" s="20"/>
      <c r="Z32" s="20"/>
    </row>
    <row r="33" spans="1:40" ht="20.100000000000001" customHeight="1" thickBot="1">
      <c r="A33" s="20"/>
      <c r="B33" s="26"/>
      <c r="C33" s="272" t="s">
        <v>22</v>
      </c>
      <c r="D33" s="272"/>
      <c r="E33" s="272"/>
      <c r="F33" s="272"/>
      <c r="G33" s="272"/>
      <c r="H33" s="272"/>
      <c r="I33" s="272"/>
      <c r="J33" s="272"/>
      <c r="K33" s="272"/>
      <c r="L33" s="273"/>
      <c r="M33" s="278"/>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2043</v>
      </c>
    </row>
    <row r="39" spans="1:40" ht="28.2"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c r="D40" s="330"/>
      <c r="E40" s="330"/>
      <c r="F40" s="330"/>
      <c r="G40" s="330"/>
      <c r="H40" s="330"/>
      <c r="I40" s="330"/>
      <c r="J40" s="330"/>
      <c r="K40" s="330"/>
      <c r="L40" s="330"/>
      <c r="M40" s="320"/>
      <c r="N40" s="321"/>
      <c r="O40" s="321"/>
      <c r="P40" s="321"/>
      <c r="Q40" s="322"/>
      <c r="R40" s="323"/>
      <c r="S40" s="324"/>
      <c r="T40" s="324"/>
      <c r="U40" s="324"/>
      <c r="V40" s="325"/>
      <c r="W40" s="238"/>
      <c r="X40" s="141"/>
      <c r="Y40" s="142"/>
      <c r="Z40" s="237" t="str">
        <f>IFERROR(VLOOKUP(Y40, 【参考】数式用!$A$4:$B$54, 2, FALSE), "")</f>
        <v/>
      </c>
      <c r="AB40" s="271"/>
      <c r="AC40" s="271"/>
      <c r="AD40" s="271"/>
      <c r="AE40" s="271"/>
      <c r="AF40" s="271"/>
      <c r="AG40" s="271"/>
      <c r="AH40" s="271"/>
      <c r="AI40" s="271"/>
      <c r="AJ40" s="271"/>
      <c r="AK40" s="271"/>
      <c r="AL40" s="271"/>
      <c r="AM40" s="271"/>
      <c r="AN40" s="271"/>
    </row>
    <row r="41" spans="1:40" ht="38.25" customHeight="1">
      <c r="A41" s="20"/>
      <c r="B41" s="110">
        <f>B40+1</f>
        <v>2</v>
      </c>
      <c r="C41" s="331"/>
      <c r="D41" s="332"/>
      <c r="E41" s="332"/>
      <c r="F41" s="332"/>
      <c r="G41" s="332"/>
      <c r="H41" s="332"/>
      <c r="I41" s="332"/>
      <c r="J41" s="332"/>
      <c r="K41" s="332"/>
      <c r="L41" s="332"/>
      <c r="M41" s="349"/>
      <c r="N41" s="350"/>
      <c r="O41" s="350"/>
      <c r="P41" s="350"/>
      <c r="Q41" s="351"/>
      <c r="R41" s="314"/>
      <c r="S41" s="315"/>
      <c r="T41" s="315"/>
      <c r="U41" s="315"/>
      <c r="V41" s="316"/>
      <c r="W41" s="238"/>
      <c r="X41" s="136"/>
      <c r="Y41" s="137"/>
      <c r="Z41" s="237" t="str">
        <f>IFERROR(VLOOKUP(Y41, 【参考】数式用!$A$4:$B$54, 2, FALSE), "")</f>
        <v/>
      </c>
    </row>
    <row r="42" spans="1:40" ht="38.25" customHeight="1">
      <c r="A42" s="20"/>
      <c r="B42" s="110">
        <f t="shared" ref="B42:B105" si="0">B41+1</f>
        <v>3</v>
      </c>
      <c r="C42" s="331"/>
      <c r="D42" s="332"/>
      <c r="E42" s="332"/>
      <c r="F42" s="332"/>
      <c r="G42" s="332"/>
      <c r="H42" s="332"/>
      <c r="I42" s="332"/>
      <c r="J42" s="332"/>
      <c r="K42" s="332"/>
      <c r="L42" s="332"/>
      <c r="M42" s="349"/>
      <c r="N42" s="350"/>
      <c r="O42" s="350"/>
      <c r="P42" s="350"/>
      <c r="Q42" s="351"/>
      <c r="R42" s="314"/>
      <c r="S42" s="315"/>
      <c r="T42" s="315"/>
      <c r="U42" s="315"/>
      <c r="V42" s="316"/>
      <c r="W42" s="238"/>
      <c r="X42" s="136"/>
      <c r="Y42" s="137"/>
      <c r="Z42" s="237" t="str">
        <f>IFERROR(VLOOKUP(Y42, 【参考】数式用!$A$4:$B$54, 2, FALSE), "")</f>
        <v/>
      </c>
    </row>
    <row r="43" spans="1:40" ht="38.25" customHeight="1">
      <c r="A43" s="20"/>
      <c r="B43" s="110">
        <f t="shared" si="0"/>
        <v>4</v>
      </c>
      <c r="C43" s="333"/>
      <c r="D43" s="334"/>
      <c r="E43" s="334"/>
      <c r="F43" s="334"/>
      <c r="G43" s="334"/>
      <c r="H43" s="334"/>
      <c r="I43" s="334"/>
      <c r="J43" s="334"/>
      <c r="K43" s="334"/>
      <c r="L43" s="335"/>
      <c r="M43" s="349"/>
      <c r="N43" s="350"/>
      <c r="O43" s="350"/>
      <c r="P43" s="350"/>
      <c r="Q43" s="351"/>
      <c r="R43" s="314"/>
      <c r="S43" s="315"/>
      <c r="T43" s="315"/>
      <c r="U43" s="315"/>
      <c r="V43" s="316"/>
      <c r="W43" s="238"/>
      <c r="X43" s="136"/>
      <c r="Y43" s="137"/>
      <c r="Z43" s="237" t="str">
        <f>IFERROR(VLOOKUP(Y43, 【参考】数式用!$A$4:$B$54, 2, FALSE), "")</f>
        <v/>
      </c>
    </row>
    <row r="44" spans="1:40" ht="38.25" customHeight="1">
      <c r="A44" s="20"/>
      <c r="B44" s="110">
        <f t="shared" si="0"/>
        <v>5</v>
      </c>
      <c r="C44" s="333"/>
      <c r="D44" s="334"/>
      <c r="E44" s="334"/>
      <c r="F44" s="334"/>
      <c r="G44" s="334"/>
      <c r="H44" s="334"/>
      <c r="I44" s="334"/>
      <c r="J44" s="334"/>
      <c r="K44" s="334"/>
      <c r="L44" s="335"/>
      <c r="M44" s="349"/>
      <c r="N44" s="350"/>
      <c r="O44" s="350"/>
      <c r="P44" s="350"/>
      <c r="Q44" s="351"/>
      <c r="R44" s="314"/>
      <c r="S44" s="315"/>
      <c r="T44" s="315"/>
      <c r="U44" s="315"/>
      <c r="V44" s="316"/>
      <c r="W44" s="238"/>
      <c r="X44" s="136"/>
      <c r="Y44" s="137"/>
      <c r="Z44" s="237" t="str">
        <f>IFERROR(VLOOKUP(Y44, 【参考】数式用!$A$4:$B$54, 2, FALSE), "")</f>
        <v/>
      </c>
    </row>
    <row r="45" spans="1:40" ht="38.25" customHeight="1">
      <c r="A45" s="20"/>
      <c r="B45" s="110">
        <f t="shared" si="0"/>
        <v>6</v>
      </c>
      <c r="C45" s="333"/>
      <c r="D45" s="334"/>
      <c r="E45" s="334"/>
      <c r="F45" s="334"/>
      <c r="G45" s="334"/>
      <c r="H45" s="334"/>
      <c r="I45" s="334"/>
      <c r="J45" s="334"/>
      <c r="K45" s="334"/>
      <c r="L45" s="335"/>
      <c r="M45" s="349"/>
      <c r="N45" s="350"/>
      <c r="O45" s="350"/>
      <c r="P45" s="350"/>
      <c r="Q45" s="351"/>
      <c r="R45" s="314"/>
      <c r="S45" s="315"/>
      <c r="T45" s="315"/>
      <c r="U45" s="315"/>
      <c r="V45" s="316"/>
      <c r="W45" s="238"/>
      <c r="X45" s="136"/>
      <c r="Y45" s="137"/>
      <c r="Z45" s="237" t="str">
        <f>IFERROR(VLOOKUP(Y45, 【参考】数式用!$A$4:$B$54, 2, FALSE), "")</f>
        <v/>
      </c>
    </row>
    <row r="46" spans="1:40" ht="38.25" customHeight="1">
      <c r="A46" s="20"/>
      <c r="B46" s="110">
        <f t="shared" si="0"/>
        <v>7</v>
      </c>
      <c r="C46" s="333"/>
      <c r="D46" s="334"/>
      <c r="E46" s="334"/>
      <c r="F46" s="334"/>
      <c r="G46" s="334"/>
      <c r="H46" s="334"/>
      <c r="I46" s="334"/>
      <c r="J46" s="334"/>
      <c r="K46" s="334"/>
      <c r="L46" s="335"/>
      <c r="M46" s="349"/>
      <c r="N46" s="350"/>
      <c r="O46" s="350"/>
      <c r="P46" s="350"/>
      <c r="Q46" s="351"/>
      <c r="R46" s="314"/>
      <c r="S46" s="315"/>
      <c r="T46" s="315"/>
      <c r="U46" s="315"/>
      <c r="V46" s="316"/>
      <c r="W46" s="238"/>
      <c r="X46" s="136"/>
      <c r="Y46" s="137"/>
      <c r="Z46" s="237" t="str">
        <f>IFERROR(VLOOKUP(Y46, 【参考】数式用!$A$4:$B$54, 2, FALSE), "")</f>
        <v/>
      </c>
    </row>
    <row r="47" spans="1:40" ht="38.25" customHeight="1">
      <c r="A47" s="20"/>
      <c r="B47" s="110">
        <f t="shared" si="0"/>
        <v>8</v>
      </c>
      <c r="C47" s="333"/>
      <c r="D47" s="334"/>
      <c r="E47" s="334"/>
      <c r="F47" s="334"/>
      <c r="G47" s="334"/>
      <c r="H47" s="334"/>
      <c r="I47" s="334"/>
      <c r="J47" s="334"/>
      <c r="K47" s="334"/>
      <c r="L47" s="335"/>
      <c r="M47" s="349"/>
      <c r="N47" s="350"/>
      <c r="O47" s="350"/>
      <c r="P47" s="350"/>
      <c r="Q47" s="351"/>
      <c r="R47" s="314"/>
      <c r="S47" s="315"/>
      <c r="T47" s="315"/>
      <c r="U47" s="315"/>
      <c r="V47" s="316"/>
      <c r="W47" s="238"/>
      <c r="X47" s="136"/>
      <c r="Y47" s="137"/>
      <c r="Z47" s="237" t="str">
        <f>IFERROR(VLOOKUP(Y47, 【参考】数式用!$A$4:$B$54, 2, FALSE), "")</f>
        <v/>
      </c>
    </row>
    <row r="48" spans="1:40" ht="38.25" customHeight="1">
      <c r="A48" s="20"/>
      <c r="B48" s="110">
        <f t="shared" si="0"/>
        <v>9</v>
      </c>
      <c r="C48" s="333"/>
      <c r="D48" s="334"/>
      <c r="E48" s="334"/>
      <c r="F48" s="334"/>
      <c r="G48" s="334"/>
      <c r="H48" s="334"/>
      <c r="I48" s="334"/>
      <c r="J48" s="334"/>
      <c r="K48" s="334"/>
      <c r="L48" s="335"/>
      <c r="M48" s="349"/>
      <c r="N48" s="350"/>
      <c r="O48" s="350"/>
      <c r="P48" s="350"/>
      <c r="Q48" s="351"/>
      <c r="R48" s="314"/>
      <c r="S48" s="315"/>
      <c r="T48" s="315"/>
      <c r="U48" s="315"/>
      <c r="V48" s="316"/>
      <c r="W48" s="238"/>
      <c r="X48" s="136"/>
      <c r="Y48" s="137"/>
      <c r="Z48" s="237" t="str">
        <f>IFERROR(VLOOKUP(Y48, 【参考】数式用!$A$4:$B$54, 2, FALSE), "")</f>
        <v/>
      </c>
    </row>
    <row r="49" spans="1:26" ht="38.25" customHeight="1">
      <c r="A49" s="20"/>
      <c r="B49" s="110">
        <f t="shared" si="0"/>
        <v>10</v>
      </c>
      <c r="C49" s="333"/>
      <c r="D49" s="334"/>
      <c r="E49" s="334"/>
      <c r="F49" s="334"/>
      <c r="G49" s="334"/>
      <c r="H49" s="334"/>
      <c r="I49" s="334"/>
      <c r="J49" s="334"/>
      <c r="K49" s="334"/>
      <c r="L49" s="335"/>
      <c r="M49" s="349"/>
      <c r="N49" s="350"/>
      <c r="O49" s="350"/>
      <c r="P49" s="350"/>
      <c r="Q49" s="351"/>
      <c r="R49" s="314"/>
      <c r="S49" s="315"/>
      <c r="T49" s="315"/>
      <c r="U49" s="315"/>
      <c r="V49" s="316"/>
      <c r="W49" s="238"/>
      <c r="X49" s="136"/>
      <c r="Y49" s="137"/>
      <c r="Z49" s="237" t="str">
        <f>IFERROR(VLOOKUP(Y49, 【参考】数式用!$A$4:$B$54, 2, FALSE), "")</f>
        <v/>
      </c>
    </row>
    <row r="50" spans="1:26" ht="38.25" customHeight="1">
      <c r="A50" s="20"/>
      <c r="B50" s="232">
        <f t="shared" si="0"/>
        <v>11</v>
      </c>
      <c r="C50" s="333"/>
      <c r="D50" s="334"/>
      <c r="E50" s="334"/>
      <c r="F50" s="334"/>
      <c r="G50" s="334"/>
      <c r="H50" s="334"/>
      <c r="I50" s="334"/>
      <c r="J50" s="334"/>
      <c r="K50" s="334"/>
      <c r="L50" s="335"/>
      <c r="M50" s="349"/>
      <c r="N50" s="350"/>
      <c r="O50" s="350"/>
      <c r="P50" s="350"/>
      <c r="Q50" s="351"/>
      <c r="R50" s="314"/>
      <c r="S50" s="315"/>
      <c r="T50" s="315"/>
      <c r="U50" s="315"/>
      <c r="V50" s="316"/>
      <c r="W50" s="238"/>
      <c r="X50" s="231"/>
      <c r="Y50" s="137"/>
      <c r="Z50" s="237" t="str">
        <f>IFERROR(VLOOKUP(Y50, 【参考】数式用!$A$4:$B$54, 2, FALSE), "")</f>
        <v/>
      </c>
    </row>
    <row r="51" spans="1:26" ht="38.25" customHeight="1">
      <c r="A51" s="20"/>
      <c r="B51" s="110">
        <f t="shared" si="0"/>
        <v>12</v>
      </c>
      <c r="C51" s="333"/>
      <c r="D51" s="334"/>
      <c r="E51" s="334"/>
      <c r="F51" s="334"/>
      <c r="G51" s="334"/>
      <c r="H51" s="334"/>
      <c r="I51" s="334"/>
      <c r="J51" s="334"/>
      <c r="K51" s="334"/>
      <c r="L51" s="335"/>
      <c r="M51" s="349"/>
      <c r="N51" s="350"/>
      <c r="O51" s="350"/>
      <c r="P51" s="350"/>
      <c r="Q51" s="351"/>
      <c r="R51" s="314"/>
      <c r="S51" s="315"/>
      <c r="T51" s="315"/>
      <c r="U51" s="315"/>
      <c r="V51" s="316"/>
      <c r="W51" s="238"/>
      <c r="X51" s="136"/>
      <c r="Y51" s="137"/>
      <c r="Z51" s="237" t="str">
        <f>IFERROR(VLOOKUP(Y51, 【参考】数式用!$A$4:$B$54, 2, FALSE), "")</f>
        <v/>
      </c>
    </row>
    <row r="52" spans="1:26" ht="38.25" customHeight="1">
      <c r="A52" s="20"/>
      <c r="B52" s="110">
        <f t="shared" si="0"/>
        <v>13</v>
      </c>
      <c r="C52" s="333"/>
      <c r="D52" s="334"/>
      <c r="E52" s="334"/>
      <c r="F52" s="334"/>
      <c r="G52" s="334"/>
      <c r="H52" s="334"/>
      <c r="I52" s="334"/>
      <c r="J52" s="334"/>
      <c r="K52" s="334"/>
      <c r="L52" s="335"/>
      <c r="M52" s="349"/>
      <c r="N52" s="350"/>
      <c r="O52" s="350"/>
      <c r="P52" s="350"/>
      <c r="Q52" s="351"/>
      <c r="R52" s="314"/>
      <c r="S52" s="315"/>
      <c r="T52" s="315"/>
      <c r="U52" s="315"/>
      <c r="V52" s="316"/>
      <c r="W52" s="238"/>
      <c r="X52" s="136"/>
      <c r="Y52" s="137"/>
      <c r="Z52" s="237" t="str">
        <f>IFERROR(VLOOKUP(Y52, 【参考】数式用!$A$4:$B$54, 2, FALSE), "")</f>
        <v/>
      </c>
    </row>
    <row r="53" spans="1:26" ht="38.25" customHeight="1">
      <c r="A53" s="20"/>
      <c r="B53" s="110">
        <f t="shared" si="0"/>
        <v>14</v>
      </c>
      <c r="C53" s="333"/>
      <c r="D53" s="334"/>
      <c r="E53" s="334"/>
      <c r="F53" s="334"/>
      <c r="G53" s="334"/>
      <c r="H53" s="334"/>
      <c r="I53" s="334"/>
      <c r="J53" s="334"/>
      <c r="K53" s="334"/>
      <c r="L53" s="335"/>
      <c r="M53" s="349"/>
      <c r="N53" s="350"/>
      <c r="O53" s="350"/>
      <c r="P53" s="350"/>
      <c r="Q53" s="351"/>
      <c r="R53" s="314"/>
      <c r="S53" s="315"/>
      <c r="T53" s="315"/>
      <c r="U53" s="315"/>
      <c r="V53" s="316"/>
      <c r="W53" s="238"/>
      <c r="X53" s="136"/>
      <c r="Y53" s="137"/>
      <c r="Z53" s="237" t="str">
        <f>IFERROR(VLOOKUP(Y53, 【参考】数式用!$A$4:$B$54, 2, FALSE), "")</f>
        <v/>
      </c>
    </row>
    <row r="54" spans="1:26" ht="38.25" customHeight="1">
      <c r="A54" s="20"/>
      <c r="B54" s="110">
        <f t="shared" si="0"/>
        <v>15</v>
      </c>
      <c r="C54" s="333"/>
      <c r="D54" s="334"/>
      <c r="E54" s="334"/>
      <c r="F54" s="334"/>
      <c r="G54" s="334"/>
      <c r="H54" s="334"/>
      <c r="I54" s="334"/>
      <c r="J54" s="334"/>
      <c r="K54" s="334"/>
      <c r="L54" s="335"/>
      <c r="M54" s="349"/>
      <c r="N54" s="350"/>
      <c r="O54" s="350"/>
      <c r="P54" s="350"/>
      <c r="Q54" s="351"/>
      <c r="R54" s="314"/>
      <c r="S54" s="315"/>
      <c r="T54" s="315"/>
      <c r="U54" s="315"/>
      <c r="V54" s="316"/>
      <c r="W54" s="238"/>
      <c r="X54" s="136"/>
      <c r="Y54" s="137"/>
      <c r="Z54" s="237" t="str">
        <f>IFERROR(VLOOKUP(Y54, 【参考】数式用!$A$4:$B$54, 2, FALSE), "")</f>
        <v/>
      </c>
    </row>
    <row r="55" spans="1:26" ht="38.25" customHeight="1">
      <c r="A55" s="20"/>
      <c r="B55" s="110">
        <f t="shared" si="0"/>
        <v>16</v>
      </c>
      <c r="C55" s="333"/>
      <c r="D55" s="334"/>
      <c r="E55" s="334"/>
      <c r="F55" s="334"/>
      <c r="G55" s="334"/>
      <c r="H55" s="334"/>
      <c r="I55" s="334"/>
      <c r="J55" s="334"/>
      <c r="K55" s="334"/>
      <c r="L55" s="335"/>
      <c r="M55" s="349"/>
      <c r="N55" s="350"/>
      <c r="O55" s="350"/>
      <c r="P55" s="350"/>
      <c r="Q55" s="351"/>
      <c r="R55" s="314"/>
      <c r="S55" s="315"/>
      <c r="T55" s="315"/>
      <c r="U55" s="315"/>
      <c r="V55" s="316"/>
      <c r="W55" s="238"/>
      <c r="X55" s="136"/>
      <c r="Y55" s="137"/>
      <c r="Z55" s="237" t="str">
        <f>IFERROR(VLOOKUP(Y55, 【参考】数式用!$A$4:$B$54, 2, FALSE), "")</f>
        <v/>
      </c>
    </row>
    <row r="56" spans="1:26" ht="38.25" customHeight="1">
      <c r="A56" s="20"/>
      <c r="B56" s="110">
        <f t="shared" si="0"/>
        <v>17</v>
      </c>
      <c r="C56" s="333"/>
      <c r="D56" s="334"/>
      <c r="E56" s="334"/>
      <c r="F56" s="334"/>
      <c r="G56" s="334"/>
      <c r="H56" s="334"/>
      <c r="I56" s="334"/>
      <c r="J56" s="334"/>
      <c r="K56" s="334"/>
      <c r="L56" s="335"/>
      <c r="M56" s="349"/>
      <c r="N56" s="350"/>
      <c r="O56" s="350"/>
      <c r="P56" s="350"/>
      <c r="Q56" s="351"/>
      <c r="R56" s="314"/>
      <c r="S56" s="315"/>
      <c r="T56" s="315"/>
      <c r="U56" s="315"/>
      <c r="V56" s="316"/>
      <c r="W56" s="238"/>
      <c r="X56" s="136"/>
      <c r="Y56" s="137"/>
      <c r="Z56" s="237" t="str">
        <f>IFERROR(VLOOKUP(Y56, 【参考】数式用!$A$4:$B$54, 2, FALSE), "")</f>
        <v/>
      </c>
    </row>
    <row r="57" spans="1:26" ht="38.25" customHeight="1">
      <c r="A57" s="20"/>
      <c r="B57" s="110">
        <f t="shared" si="0"/>
        <v>18</v>
      </c>
      <c r="C57" s="333"/>
      <c r="D57" s="334"/>
      <c r="E57" s="334"/>
      <c r="F57" s="334"/>
      <c r="G57" s="334"/>
      <c r="H57" s="334"/>
      <c r="I57" s="334"/>
      <c r="J57" s="334"/>
      <c r="K57" s="334"/>
      <c r="L57" s="335"/>
      <c r="M57" s="349"/>
      <c r="N57" s="350"/>
      <c r="O57" s="350"/>
      <c r="P57" s="350"/>
      <c r="Q57" s="351"/>
      <c r="R57" s="314"/>
      <c r="S57" s="315"/>
      <c r="T57" s="315"/>
      <c r="U57" s="315"/>
      <c r="V57" s="316"/>
      <c r="W57" s="238"/>
      <c r="X57" s="136"/>
      <c r="Y57" s="137"/>
      <c r="Z57" s="237" t="str">
        <f>IFERROR(VLOOKUP(Y57, 【参考】数式用!$A$4:$B$54, 2, FALSE), "")</f>
        <v/>
      </c>
    </row>
    <row r="58" spans="1:26" ht="38.25" customHeight="1">
      <c r="A58" s="20"/>
      <c r="B58" s="110">
        <f t="shared" si="0"/>
        <v>19</v>
      </c>
      <c r="C58" s="333"/>
      <c r="D58" s="334"/>
      <c r="E58" s="334"/>
      <c r="F58" s="334"/>
      <c r="G58" s="334"/>
      <c r="H58" s="334"/>
      <c r="I58" s="334"/>
      <c r="J58" s="334"/>
      <c r="K58" s="334"/>
      <c r="L58" s="335"/>
      <c r="M58" s="349"/>
      <c r="N58" s="350"/>
      <c r="O58" s="350"/>
      <c r="P58" s="350"/>
      <c r="Q58" s="351"/>
      <c r="R58" s="314"/>
      <c r="S58" s="315"/>
      <c r="T58" s="315"/>
      <c r="U58" s="315"/>
      <c r="V58" s="316"/>
      <c r="W58" s="238"/>
      <c r="X58" s="136"/>
      <c r="Y58" s="137"/>
      <c r="Z58" s="237" t="str">
        <f>IFERROR(VLOOKUP(Y58, 【参考】数式用!$A$4:$B$54, 2, FALSE), "")</f>
        <v/>
      </c>
    </row>
    <row r="59" spans="1:26" ht="38.25" customHeight="1">
      <c r="A59" s="20"/>
      <c r="B59" s="110">
        <f t="shared" si="0"/>
        <v>20</v>
      </c>
      <c r="C59" s="333"/>
      <c r="D59" s="334"/>
      <c r="E59" s="334"/>
      <c r="F59" s="334"/>
      <c r="G59" s="334"/>
      <c r="H59" s="334"/>
      <c r="I59" s="334"/>
      <c r="J59" s="334"/>
      <c r="K59" s="334"/>
      <c r="L59" s="335"/>
      <c r="M59" s="349"/>
      <c r="N59" s="350"/>
      <c r="O59" s="350"/>
      <c r="P59" s="350"/>
      <c r="Q59" s="351"/>
      <c r="R59" s="314"/>
      <c r="S59" s="315"/>
      <c r="T59" s="315"/>
      <c r="U59" s="315"/>
      <c r="V59" s="316"/>
      <c r="W59" s="238"/>
      <c r="X59" s="136"/>
      <c r="Y59" s="137"/>
      <c r="Z59" s="237" t="str">
        <f>IFERROR(VLOOKUP(Y59, 【参考】数式用!$A$4:$B$54, 2, FALSE), "")</f>
        <v/>
      </c>
    </row>
    <row r="60" spans="1:26" ht="38.25" customHeight="1">
      <c r="A60" s="20"/>
      <c r="B60" s="110">
        <f t="shared" si="0"/>
        <v>21</v>
      </c>
      <c r="C60" s="333"/>
      <c r="D60" s="334"/>
      <c r="E60" s="334"/>
      <c r="F60" s="334"/>
      <c r="G60" s="334"/>
      <c r="H60" s="334"/>
      <c r="I60" s="334"/>
      <c r="J60" s="334"/>
      <c r="K60" s="334"/>
      <c r="L60" s="335"/>
      <c r="M60" s="349"/>
      <c r="N60" s="350"/>
      <c r="O60" s="350"/>
      <c r="P60" s="350"/>
      <c r="Q60" s="351"/>
      <c r="R60" s="314"/>
      <c r="S60" s="315"/>
      <c r="T60" s="315"/>
      <c r="U60" s="315"/>
      <c r="V60" s="316"/>
      <c r="W60" s="238"/>
      <c r="X60" s="136"/>
      <c r="Y60" s="137"/>
      <c r="Z60" s="237" t="str">
        <f>IFERROR(VLOOKUP(Y60, 【参考】数式用!$A$4:$B$54, 2, FALSE), "")</f>
        <v/>
      </c>
    </row>
    <row r="61" spans="1:26" ht="38.25" customHeight="1">
      <c r="A61" s="20"/>
      <c r="B61" s="110">
        <f t="shared" si="0"/>
        <v>22</v>
      </c>
      <c r="C61" s="333"/>
      <c r="D61" s="334"/>
      <c r="E61" s="334"/>
      <c r="F61" s="334"/>
      <c r="G61" s="334"/>
      <c r="H61" s="334"/>
      <c r="I61" s="334"/>
      <c r="J61" s="334"/>
      <c r="K61" s="334"/>
      <c r="L61" s="335"/>
      <c r="M61" s="349"/>
      <c r="N61" s="350"/>
      <c r="O61" s="350"/>
      <c r="P61" s="350"/>
      <c r="Q61" s="351"/>
      <c r="R61" s="314"/>
      <c r="S61" s="315"/>
      <c r="T61" s="315"/>
      <c r="U61" s="315"/>
      <c r="V61" s="316"/>
      <c r="W61" s="238"/>
      <c r="X61" s="136"/>
      <c r="Y61" s="137"/>
      <c r="Z61" s="237" t="str">
        <f>IFERROR(VLOOKUP(Y61, 【参考】数式用!$A$4:$B$54, 2, FALSE), "")</f>
        <v/>
      </c>
    </row>
    <row r="62" spans="1:26" ht="38.25" customHeight="1">
      <c r="A62" s="20"/>
      <c r="B62" s="110">
        <f t="shared" si="0"/>
        <v>23</v>
      </c>
      <c r="C62" s="333"/>
      <c r="D62" s="334"/>
      <c r="E62" s="334"/>
      <c r="F62" s="334"/>
      <c r="G62" s="334"/>
      <c r="H62" s="334"/>
      <c r="I62" s="334"/>
      <c r="J62" s="334"/>
      <c r="K62" s="334"/>
      <c r="L62" s="335"/>
      <c r="M62" s="349"/>
      <c r="N62" s="350"/>
      <c r="O62" s="350"/>
      <c r="P62" s="350"/>
      <c r="Q62" s="351"/>
      <c r="R62" s="314"/>
      <c r="S62" s="315"/>
      <c r="T62" s="315"/>
      <c r="U62" s="315"/>
      <c r="V62" s="316"/>
      <c r="W62" s="238"/>
      <c r="X62" s="136"/>
      <c r="Y62" s="137"/>
      <c r="Z62" s="237" t="str">
        <f>IFERROR(VLOOKUP(Y62, 【参考】数式用!$A$4:$B$54, 2, FALSE), "")</f>
        <v/>
      </c>
    </row>
    <row r="63" spans="1:26" ht="38.25" customHeight="1">
      <c r="A63" s="20"/>
      <c r="B63" s="110">
        <f t="shared" si="0"/>
        <v>24</v>
      </c>
      <c r="C63" s="333"/>
      <c r="D63" s="334"/>
      <c r="E63" s="334"/>
      <c r="F63" s="334"/>
      <c r="G63" s="334"/>
      <c r="H63" s="334"/>
      <c r="I63" s="334"/>
      <c r="J63" s="334"/>
      <c r="K63" s="334"/>
      <c r="L63" s="335"/>
      <c r="M63" s="349"/>
      <c r="N63" s="350"/>
      <c r="O63" s="350"/>
      <c r="P63" s="350"/>
      <c r="Q63" s="351"/>
      <c r="R63" s="314"/>
      <c r="S63" s="315"/>
      <c r="T63" s="315"/>
      <c r="U63" s="315"/>
      <c r="V63" s="316"/>
      <c r="W63" s="238"/>
      <c r="X63" s="136"/>
      <c r="Y63" s="137"/>
      <c r="Z63" s="237" t="str">
        <f>IFERROR(VLOOKUP(Y63, 【参考】数式用!$A$4:$B$54, 2, FALSE), "")</f>
        <v/>
      </c>
    </row>
    <row r="64" spans="1:26" ht="38.25" customHeight="1">
      <c r="A64" s="20"/>
      <c r="B64" s="110">
        <f t="shared" si="0"/>
        <v>25</v>
      </c>
      <c r="C64" s="333"/>
      <c r="D64" s="334"/>
      <c r="E64" s="334"/>
      <c r="F64" s="334"/>
      <c r="G64" s="334"/>
      <c r="H64" s="334"/>
      <c r="I64" s="334"/>
      <c r="J64" s="334"/>
      <c r="K64" s="334"/>
      <c r="L64" s="335"/>
      <c r="M64" s="349"/>
      <c r="N64" s="350"/>
      <c r="O64" s="350"/>
      <c r="P64" s="350"/>
      <c r="Q64" s="351"/>
      <c r="R64" s="314"/>
      <c r="S64" s="315"/>
      <c r="T64" s="315"/>
      <c r="U64" s="315"/>
      <c r="V64" s="316"/>
      <c r="W64" s="238"/>
      <c r="X64" s="136"/>
      <c r="Y64" s="137"/>
      <c r="Z64" s="237" t="str">
        <f>IFERROR(VLOOKUP(Y64, 【参考】数式用!$A$4:$B$54, 2, FALSE), "")</f>
        <v/>
      </c>
    </row>
    <row r="65" spans="1:26" ht="38.25" customHeight="1">
      <c r="A65" s="20"/>
      <c r="B65" s="110">
        <f t="shared" si="0"/>
        <v>26</v>
      </c>
      <c r="C65" s="333"/>
      <c r="D65" s="334"/>
      <c r="E65" s="334"/>
      <c r="F65" s="334"/>
      <c r="G65" s="334"/>
      <c r="H65" s="334"/>
      <c r="I65" s="334"/>
      <c r="J65" s="334"/>
      <c r="K65" s="334"/>
      <c r="L65" s="335"/>
      <c r="M65" s="349"/>
      <c r="N65" s="350"/>
      <c r="O65" s="350"/>
      <c r="P65" s="350"/>
      <c r="Q65" s="351"/>
      <c r="R65" s="314"/>
      <c r="S65" s="315"/>
      <c r="T65" s="315"/>
      <c r="U65" s="315"/>
      <c r="V65" s="316"/>
      <c r="W65" s="238"/>
      <c r="X65" s="136"/>
      <c r="Y65" s="137"/>
      <c r="Z65" s="237" t="str">
        <f>IFERROR(VLOOKUP(Y65, 【参考】数式用!$A$4:$B$54, 2, FALSE), "")</f>
        <v/>
      </c>
    </row>
    <row r="66" spans="1:26" ht="38.25" customHeight="1">
      <c r="A66" s="20"/>
      <c r="B66" s="110">
        <f t="shared" si="0"/>
        <v>27</v>
      </c>
      <c r="C66" s="333"/>
      <c r="D66" s="334"/>
      <c r="E66" s="334"/>
      <c r="F66" s="334"/>
      <c r="G66" s="334"/>
      <c r="H66" s="334"/>
      <c r="I66" s="334"/>
      <c r="J66" s="334"/>
      <c r="K66" s="334"/>
      <c r="L66" s="335"/>
      <c r="M66" s="349"/>
      <c r="N66" s="350"/>
      <c r="O66" s="350"/>
      <c r="P66" s="350"/>
      <c r="Q66" s="351"/>
      <c r="R66" s="314"/>
      <c r="S66" s="315"/>
      <c r="T66" s="315"/>
      <c r="U66" s="315"/>
      <c r="V66" s="316"/>
      <c r="W66" s="238"/>
      <c r="X66" s="136"/>
      <c r="Y66" s="137"/>
      <c r="Z66" s="237" t="str">
        <f>IFERROR(VLOOKUP(Y66, 【参考】数式用!$A$4:$B$54, 2, FALSE), "")</f>
        <v/>
      </c>
    </row>
    <row r="67" spans="1:26" ht="38.25" customHeight="1">
      <c r="A67" s="20"/>
      <c r="B67" s="110">
        <f t="shared" si="0"/>
        <v>28</v>
      </c>
      <c r="C67" s="333"/>
      <c r="D67" s="334"/>
      <c r="E67" s="334"/>
      <c r="F67" s="334"/>
      <c r="G67" s="334"/>
      <c r="H67" s="334"/>
      <c r="I67" s="334"/>
      <c r="J67" s="334"/>
      <c r="K67" s="334"/>
      <c r="L67" s="335"/>
      <c r="M67" s="349"/>
      <c r="N67" s="350"/>
      <c r="O67" s="350"/>
      <c r="P67" s="350"/>
      <c r="Q67" s="351"/>
      <c r="R67" s="314"/>
      <c r="S67" s="315"/>
      <c r="T67" s="315"/>
      <c r="U67" s="315"/>
      <c r="V67" s="316"/>
      <c r="W67" s="238"/>
      <c r="X67" s="136"/>
      <c r="Y67" s="137"/>
      <c r="Z67" s="237" t="str">
        <f>IFERROR(VLOOKUP(Y67, 【参考】数式用!$A$4:$B$54, 2, FALSE), "")</f>
        <v/>
      </c>
    </row>
    <row r="68" spans="1:26" ht="38.25" customHeight="1">
      <c r="A68" s="20"/>
      <c r="B68" s="110">
        <f t="shared" si="0"/>
        <v>29</v>
      </c>
      <c r="C68" s="333"/>
      <c r="D68" s="334"/>
      <c r="E68" s="334"/>
      <c r="F68" s="334"/>
      <c r="G68" s="334"/>
      <c r="H68" s="334"/>
      <c r="I68" s="334"/>
      <c r="J68" s="334"/>
      <c r="K68" s="334"/>
      <c r="L68" s="335"/>
      <c r="M68" s="349"/>
      <c r="N68" s="350"/>
      <c r="O68" s="350"/>
      <c r="P68" s="350"/>
      <c r="Q68" s="351"/>
      <c r="R68" s="314"/>
      <c r="S68" s="315"/>
      <c r="T68" s="315"/>
      <c r="U68" s="315"/>
      <c r="V68" s="316"/>
      <c r="W68" s="238"/>
      <c r="X68" s="136"/>
      <c r="Y68" s="137"/>
      <c r="Z68" s="237" t="str">
        <f>IFERROR(VLOOKUP(Y68, 【参考】数式用!$A$4:$B$54, 2, FALSE), "")</f>
        <v/>
      </c>
    </row>
    <row r="69" spans="1:26" ht="38.25" customHeight="1">
      <c r="A69" s="20"/>
      <c r="B69" s="110">
        <f t="shared" si="0"/>
        <v>30</v>
      </c>
      <c r="C69" s="333"/>
      <c r="D69" s="334"/>
      <c r="E69" s="334"/>
      <c r="F69" s="334"/>
      <c r="G69" s="334"/>
      <c r="H69" s="334"/>
      <c r="I69" s="334"/>
      <c r="J69" s="334"/>
      <c r="K69" s="334"/>
      <c r="L69" s="335"/>
      <c r="M69" s="349"/>
      <c r="N69" s="350"/>
      <c r="O69" s="350"/>
      <c r="P69" s="350"/>
      <c r="Q69" s="351"/>
      <c r="R69" s="314"/>
      <c r="S69" s="315"/>
      <c r="T69" s="315"/>
      <c r="U69" s="315"/>
      <c r="V69" s="316"/>
      <c r="W69" s="238"/>
      <c r="X69" s="136"/>
      <c r="Y69" s="137"/>
      <c r="Z69" s="237" t="str">
        <f>IFERROR(VLOOKUP(Y69, 【参考】数式用!$A$4:$B$54, 2, FALSE), "")</f>
        <v/>
      </c>
    </row>
    <row r="70" spans="1:26" ht="38.25" customHeight="1">
      <c r="A70" s="20"/>
      <c r="B70" s="110">
        <f t="shared" si="0"/>
        <v>31</v>
      </c>
      <c r="C70" s="333"/>
      <c r="D70" s="334"/>
      <c r="E70" s="334"/>
      <c r="F70" s="334"/>
      <c r="G70" s="334"/>
      <c r="H70" s="334"/>
      <c r="I70" s="334"/>
      <c r="J70" s="334"/>
      <c r="K70" s="334"/>
      <c r="L70" s="335"/>
      <c r="M70" s="349"/>
      <c r="N70" s="350"/>
      <c r="O70" s="350"/>
      <c r="P70" s="350"/>
      <c r="Q70" s="351"/>
      <c r="R70" s="314"/>
      <c r="S70" s="315"/>
      <c r="T70" s="315"/>
      <c r="U70" s="315"/>
      <c r="V70" s="316"/>
      <c r="W70" s="238"/>
      <c r="X70" s="136"/>
      <c r="Y70" s="137"/>
      <c r="Z70" s="237" t="str">
        <f>IFERROR(VLOOKUP(Y70, 【参考】数式用!$A$4:$B$54, 2, FALSE), "")</f>
        <v/>
      </c>
    </row>
    <row r="71" spans="1:26" ht="38.25" customHeight="1">
      <c r="A71" s="20"/>
      <c r="B71" s="110">
        <f t="shared" si="0"/>
        <v>32</v>
      </c>
      <c r="C71" s="333"/>
      <c r="D71" s="334"/>
      <c r="E71" s="334"/>
      <c r="F71" s="334"/>
      <c r="G71" s="334"/>
      <c r="H71" s="334"/>
      <c r="I71" s="334"/>
      <c r="J71" s="334"/>
      <c r="K71" s="334"/>
      <c r="L71" s="335"/>
      <c r="M71" s="349"/>
      <c r="N71" s="350"/>
      <c r="O71" s="350"/>
      <c r="P71" s="350"/>
      <c r="Q71" s="351"/>
      <c r="R71" s="314"/>
      <c r="S71" s="315"/>
      <c r="T71" s="315"/>
      <c r="U71" s="315"/>
      <c r="V71" s="316"/>
      <c r="W71" s="238"/>
      <c r="X71" s="136"/>
      <c r="Y71" s="137"/>
      <c r="Z71" s="237" t="str">
        <f>IFERROR(VLOOKUP(Y71, 【参考】数式用!$A$4:$B$54, 2, FALSE), "")</f>
        <v/>
      </c>
    </row>
    <row r="72" spans="1:26" ht="38.25" customHeight="1">
      <c r="A72" s="20"/>
      <c r="B72" s="110">
        <f t="shared" si="0"/>
        <v>33</v>
      </c>
      <c r="C72" s="333"/>
      <c r="D72" s="334"/>
      <c r="E72" s="334"/>
      <c r="F72" s="334"/>
      <c r="G72" s="334"/>
      <c r="H72" s="334"/>
      <c r="I72" s="334"/>
      <c r="J72" s="334"/>
      <c r="K72" s="334"/>
      <c r="L72" s="335"/>
      <c r="M72" s="349"/>
      <c r="N72" s="350"/>
      <c r="O72" s="350"/>
      <c r="P72" s="350"/>
      <c r="Q72" s="351"/>
      <c r="R72" s="314"/>
      <c r="S72" s="315"/>
      <c r="T72" s="315"/>
      <c r="U72" s="315"/>
      <c r="V72" s="316"/>
      <c r="W72" s="238"/>
      <c r="X72" s="136"/>
      <c r="Y72" s="137"/>
      <c r="Z72" s="237" t="str">
        <f>IFERROR(VLOOKUP(Y72, 【参考】数式用!$A$4:$B$54, 2, FALSE), "")</f>
        <v/>
      </c>
    </row>
    <row r="73" spans="1:26" ht="38.25" customHeight="1">
      <c r="A73" s="20"/>
      <c r="B73" s="110">
        <f t="shared" si="0"/>
        <v>34</v>
      </c>
      <c r="C73" s="333"/>
      <c r="D73" s="334"/>
      <c r="E73" s="334"/>
      <c r="F73" s="334"/>
      <c r="G73" s="334"/>
      <c r="H73" s="334"/>
      <c r="I73" s="334"/>
      <c r="J73" s="334"/>
      <c r="K73" s="334"/>
      <c r="L73" s="335"/>
      <c r="M73" s="349"/>
      <c r="N73" s="350"/>
      <c r="O73" s="350"/>
      <c r="P73" s="350"/>
      <c r="Q73" s="351"/>
      <c r="R73" s="314"/>
      <c r="S73" s="315"/>
      <c r="T73" s="315"/>
      <c r="U73" s="315"/>
      <c r="V73" s="316"/>
      <c r="W73" s="238"/>
      <c r="X73" s="136"/>
      <c r="Y73" s="137"/>
      <c r="Z73" s="237" t="str">
        <f>IFERROR(VLOOKUP(Y73, 【参考】数式用!$A$4:$B$54, 2, FALSE), "")</f>
        <v/>
      </c>
    </row>
    <row r="74" spans="1:26" ht="38.25" customHeight="1">
      <c r="A74" s="20"/>
      <c r="B74" s="110">
        <f t="shared" si="0"/>
        <v>35</v>
      </c>
      <c r="C74" s="333"/>
      <c r="D74" s="334"/>
      <c r="E74" s="334"/>
      <c r="F74" s="334"/>
      <c r="G74" s="334"/>
      <c r="H74" s="334"/>
      <c r="I74" s="334"/>
      <c r="J74" s="334"/>
      <c r="K74" s="334"/>
      <c r="L74" s="335"/>
      <c r="M74" s="349"/>
      <c r="N74" s="350"/>
      <c r="O74" s="350"/>
      <c r="P74" s="350"/>
      <c r="Q74" s="351"/>
      <c r="R74" s="314"/>
      <c r="S74" s="315"/>
      <c r="T74" s="315"/>
      <c r="U74" s="315"/>
      <c r="V74" s="316"/>
      <c r="W74" s="238"/>
      <c r="X74" s="136"/>
      <c r="Y74" s="137"/>
      <c r="Z74" s="237" t="str">
        <f>IFERROR(VLOOKUP(Y74, 【参考】数式用!$A$4:$B$54, 2, FALSE), "")</f>
        <v/>
      </c>
    </row>
    <row r="75" spans="1:26" ht="38.25" customHeight="1">
      <c r="A75" s="20"/>
      <c r="B75" s="110">
        <f t="shared" si="0"/>
        <v>36</v>
      </c>
      <c r="C75" s="333"/>
      <c r="D75" s="334"/>
      <c r="E75" s="334"/>
      <c r="F75" s="334"/>
      <c r="G75" s="334"/>
      <c r="H75" s="334"/>
      <c r="I75" s="334"/>
      <c r="J75" s="334"/>
      <c r="K75" s="334"/>
      <c r="L75" s="335"/>
      <c r="M75" s="349"/>
      <c r="N75" s="350"/>
      <c r="O75" s="350"/>
      <c r="P75" s="350"/>
      <c r="Q75" s="351"/>
      <c r="R75" s="314"/>
      <c r="S75" s="315"/>
      <c r="T75" s="315"/>
      <c r="U75" s="315"/>
      <c r="V75" s="316"/>
      <c r="W75" s="238"/>
      <c r="X75" s="136"/>
      <c r="Y75" s="137"/>
      <c r="Z75" s="237" t="str">
        <f>IFERROR(VLOOKUP(Y75, 【参考】数式用!$A$4:$B$54, 2, FALSE), "")</f>
        <v/>
      </c>
    </row>
    <row r="76" spans="1:26" ht="38.25" customHeight="1">
      <c r="A76" s="20"/>
      <c r="B76" s="110">
        <f t="shared" si="0"/>
        <v>37</v>
      </c>
      <c r="C76" s="333"/>
      <c r="D76" s="334"/>
      <c r="E76" s="334"/>
      <c r="F76" s="334"/>
      <c r="G76" s="334"/>
      <c r="H76" s="334"/>
      <c r="I76" s="334"/>
      <c r="J76" s="334"/>
      <c r="K76" s="334"/>
      <c r="L76" s="335"/>
      <c r="M76" s="349"/>
      <c r="N76" s="350"/>
      <c r="O76" s="350"/>
      <c r="P76" s="350"/>
      <c r="Q76" s="351"/>
      <c r="R76" s="314"/>
      <c r="S76" s="315"/>
      <c r="T76" s="315"/>
      <c r="U76" s="315"/>
      <c r="V76" s="316"/>
      <c r="W76" s="238"/>
      <c r="X76" s="136"/>
      <c r="Y76" s="137"/>
      <c r="Z76" s="237" t="str">
        <f>IFERROR(VLOOKUP(Y76, 【参考】数式用!$A$4:$B$54, 2, FALSE), "")</f>
        <v/>
      </c>
    </row>
    <row r="77" spans="1:26" ht="38.25" customHeight="1">
      <c r="A77" s="20"/>
      <c r="B77" s="110">
        <f t="shared" si="0"/>
        <v>38</v>
      </c>
      <c r="C77" s="333"/>
      <c r="D77" s="334"/>
      <c r="E77" s="334"/>
      <c r="F77" s="334"/>
      <c r="G77" s="334"/>
      <c r="H77" s="334"/>
      <c r="I77" s="334"/>
      <c r="J77" s="334"/>
      <c r="K77" s="334"/>
      <c r="L77" s="335"/>
      <c r="M77" s="349"/>
      <c r="N77" s="350"/>
      <c r="O77" s="350"/>
      <c r="P77" s="350"/>
      <c r="Q77" s="351"/>
      <c r="R77" s="314"/>
      <c r="S77" s="315"/>
      <c r="T77" s="315"/>
      <c r="U77" s="315"/>
      <c r="V77" s="316"/>
      <c r="W77" s="238"/>
      <c r="X77" s="136"/>
      <c r="Y77" s="137"/>
      <c r="Z77" s="237" t="str">
        <f>IFERROR(VLOOKUP(Y77, 【参考】数式用!$A$4:$B$54, 2, FALSE), "")</f>
        <v/>
      </c>
    </row>
    <row r="78" spans="1:26" ht="38.25" customHeight="1">
      <c r="A78" s="20"/>
      <c r="B78" s="110">
        <f t="shared" si="0"/>
        <v>39</v>
      </c>
      <c r="C78" s="333"/>
      <c r="D78" s="334"/>
      <c r="E78" s="334"/>
      <c r="F78" s="334"/>
      <c r="G78" s="334"/>
      <c r="H78" s="334"/>
      <c r="I78" s="334"/>
      <c r="J78" s="334"/>
      <c r="K78" s="334"/>
      <c r="L78" s="335"/>
      <c r="M78" s="349"/>
      <c r="N78" s="350"/>
      <c r="O78" s="350"/>
      <c r="P78" s="350"/>
      <c r="Q78" s="351"/>
      <c r="R78" s="314"/>
      <c r="S78" s="315"/>
      <c r="T78" s="315"/>
      <c r="U78" s="315"/>
      <c r="V78" s="316"/>
      <c r="W78" s="238"/>
      <c r="X78" s="136"/>
      <c r="Y78" s="137"/>
      <c r="Z78" s="237" t="str">
        <f>IFERROR(VLOOKUP(Y78, 【参考】数式用!$A$4:$B$54, 2, FALSE), "")</f>
        <v/>
      </c>
    </row>
    <row r="79" spans="1:26" ht="38.25" customHeight="1">
      <c r="A79" s="20"/>
      <c r="B79" s="110">
        <f t="shared" si="0"/>
        <v>40</v>
      </c>
      <c r="C79" s="333"/>
      <c r="D79" s="334"/>
      <c r="E79" s="334"/>
      <c r="F79" s="334"/>
      <c r="G79" s="334"/>
      <c r="H79" s="334"/>
      <c r="I79" s="334"/>
      <c r="J79" s="334"/>
      <c r="K79" s="334"/>
      <c r="L79" s="335"/>
      <c r="M79" s="349"/>
      <c r="N79" s="350"/>
      <c r="O79" s="350"/>
      <c r="P79" s="350"/>
      <c r="Q79" s="351"/>
      <c r="R79" s="314"/>
      <c r="S79" s="315"/>
      <c r="T79" s="315"/>
      <c r="U79" s="315"/>
      <c r="V79" s="316"/>
      <c r="W79" s="238"/>
      <c r="X79" s="136"/>
      <c r="Y79" s="137"/>
      <c r="Z79" s="237" t="str">
        <f>IFERROR(VLOOKUP(Y79, 【参考】数式用!$A$4:$B$54, 2, FALSE), "")</f>
        <v/>
      </c>
    </row>
    <row r="80" spans="1:26" ht="38.25" customHeight="1">
      <c r="A80" s="20"/>
      <c r="B80" s="110">
        <f t="shared" si="0"/>
        <v>41</v>
      </c>
      <c r="C80" s="333"/>
      <c r="D80" s="334"/>
      <c r="E80" s="334"/>
      <c r="F80" s="334"/>
      <c r="G80" s="334"/>
      <c r="H80" s="334"/>
      <c r="I80" s="334"/>
      <c r="J80" s="334"/>
      <c r="K80" s="334"/>
      <c r="L80" s="335"/>
      <c r="M80" s="349"/>
      <c r="N80" s="350"/>
      <c r="O80" s="350"/>
      <c r="P80" s="350"/>
      <c r="Q80" s="351"/>
      <c r="R80" s="314"/>
      <c r="S80" s="315"/>
      <c r="T80" s="315"/>
      <c r="U80" s="315"/>
      <c r="V80" s="316"/>
      <c r="W80" s="238"/>
      <c r="X80" s="136"/>
      <c r="Y80" s="137"/>
      <c r="Z80" s="237" t="str">
        <f>IFERROR(VLOOKUP(Y80, 【参考】数式用!$A$4:$B$54, 2, FALSE), "")</f>
        <v/>
      </c>
    </row>
    <row r="81" spans="1:26" ht="38.25" customHeight="1">
      <c r="A81" s="20"/>
      <c r="B81" s="110">
        <f t="shared" si="0"/>
        <v>42</v>
      </c>
      <c r="C81" s="333"/>
      <c r="D81" s="334"/>
      <c r="E81" s="334"/>
      <c r="F81" s="334"/>
      <c r="G81" s="334"/>
      <c r="H81" s="334"/>
      <c r="I81" s="334"/>
      <c r="J81" s="334"/>
      <c r="K81" s="334"/>
      <c r="L81" s="335"/>
      <c r="M81" s="349"/>
      <c r="N81" s="350"/>
      <c r="O81" s="350"/>
      <c r="P81" s="350"/>
      <c r="Q81" s="351"/>
      <c r="R81" s="314"/>
      <c r="S81" s="315"/>
      <c r="T81" s="315"/>
      <c r="U81" s="315"/>
      <c r="V81" s="316"/>
      <c r="W81" s="238"/>
      <c r="X81" s="136"/>
      <c r="Y81" s="137"/>
      <c r="Z81" s="237" t="str">
        <f>IFERROR(VLOOKUP(Y81, 【参考】数式用!$A$4:$B$54, 2, FALSE), "")</f>
        <v/>
      </c>
    </row>
    <row r="82" spans="1:26" ht="38.25" customHeight="1">
      <c r="A82" s="20"/>
      <c r="B82" s="110">
        <f t="shared" si="0"/>
        <v>43</v>
      </c>
      <c r="C82" s="333"/>
      <c r="D82" s="334"/>
      <c r="E82" s="334"/>
      <c r="F82" s="334"/>
      <c r="G82" s="334"/>
      <c r="H82" s="334"/>
      <c r="I82" s="334"/>
      <c r="J82" s="334"/>
      <c r="K82" s="334"/>
      <c r="L82" s="335"/>
      <c r="M82" s="349"/>
      <c r="N82" s="350"/>
      <c r="O82" s="350"/>
      <c r="P82" s="350"/>
      <c r="Q82" s="351"/>
      <c r="R82" s="314"/>
      <c r="S82" s="315"/>
      <c r="T82" s="315"/>
      <c r="U82" s="315"/>
      <c r="V82" s="316"/>
      <c r="W82" s="238"/>
      <c r="X82" s="136"/>
      <c r="Y82" s="137"/>
      <c r="Z82" s="237" t="str">
        <f>IFERROR(VLOOKUP(Y82, 【参考】数式用!$A$4:$B$54, 2, FALSE), "")</f>
        <v/>
      </c>
    </row>
    <row r="83" spans="1:26" ht="38.25" customHeight="1">
      <c r="A83" s="20"/>
      <c r="B83" s="110">
        <f t="shared" si="0"/>
        <v>44</v>
      </c>
      <c r="C83" s="333"/>
      <c r="D83" s="334"/>
      <c r="E83" s="334"/>
      <c r="F83" s="334"/>
      <c r="G83" s="334"/>
      <c r="H83" s="334"/>
      <c r="I83" s="334"/>
      <c r="J83" s="334"/>
      <c r="K83" s="334"/>
      <c r="L83" s="335"/>
      <c r="M83" s="349"/>
      <c r="N83" s="350"/>
      <c r="O83" s="350"/>
      <c r="P83" s="350"/>
      <c r="Q83" s="351"/>
      <c r="R83" s="314"/>
      <c r="S83" s="315"/>
      <c r="T83" s="315"/>
      <c r="U83" s="315"/>
      <c r="V83" s="316"/>
      <c r="W83" s="238"/>
      <c r="X83" s="136"/>
      <c r="Y83" s="137"/>
      <c r="Z83" s="237" t="str">
        <f>IFERROR(VLOOKUP(Y83, 【参考】数式用!$A$4:$B$54, 2, FALSE), "")</f>
        <v/>
      </c>
    </row>
    <row r="84" spans="1:26" ht="38.25" customHeight="1">
      <c r="A84" s="20"/>
      <c r="B84" s="110">
        <f t="shared" si="0"/>
        <v>45</v>
      </c>
      <c r="C84" s="333"/>
      <c r="D84" s="334"/>
      <c r="E84" s="334"/>
      <c r="F84" s="334"/>
      <c r="G84" s="334"/>
      <c r="H84" s="334"/>
      <c r="I84" s="334"/>
      <c r="J84" s="334"/>
      <c r="K84" s="334"/>
      <c r="L84" s="335"/>
      <c r="M84" s="349"/>
      <c r="N84" s="350"/>
      <c r="O84" s="350"/>
      <c r="P84" s="350"/>
      <c r="Q84" s="351"/>
      <c r="R84" s="314"/>
      <c r="S84" s="315"/>
      <c r="T84" s="315"/>
      <c r="U84" s="315"/>
      <c r="V84" s="316"/>
      <c r="W84" s="238"/>
      <c r="X84" s="136"/>
      <c r="Y84" s="137"/>
      <c r="Z84" s="237" t="str">
        <f>IFERROR(VLOOKUP(Y84, 【参考】数式用!$A$4:$B$54, 2, FALSE), "")</f>
        <v/>
      </c>
    </row>
    <row r="85" spans="1:26" ht="38.25" customHeight="1">
      <c r="A85" s="20"/>
      <c r="B85" s="110">
        <f t="shared" si="0"/>
        <v>46</v>
      </c>
      <c r="C85" s="333"/>
      <c r="D85" s="334"/>
      <c r="E85" s="334"/>
      <c r="F85" s="334"/>
      <c r="G85" s="334"/>
      <c r="H85" s="334"/>
      <c r="I85" s="334"/>
      <c r="J85" s="334"/>
      <c r="K85" s="334"/>
      <c r="L85" s="335"/>
      <c r="M85" s="349"/>
      <c r="N85" s="350"/>
      <c r="O85" s="350"/>
      <c r="P85" s="350"/>
      <c r="Q85" s="351"/>
      <c r="R85" s="314"/>
      <c r="S85" s="315"/>
      <c r="T85" s="315"/>
      <c r="U85" s="315"/>
      <c r="V85" s="316"/>
      <c r="W85" s="238"/>
      <c r="X85" s="136"/>
      <c r="Y85" s="137"/>
      <c r="Z85" s="237" t="str">
        <f>IFERROR(VLOOKUP(Y85, 【参考】数式用!$A$4:$B$54, 2, FALSE), "")</f>
        <v/>
      </c>
    </row>
    <row r="86" spans="1:26" ht="38.25" customHeight="1">
      <c r="A86" s="20"/>
      <c r="B86" s="110">
        <f t="shared" si="0"/>
        <v>47</v>
      </c>
      <c r="C86" s="333"/>
      <c r="D86" s="334"/>
      <c r="E86" s="334"/>
      <c r="F86" s="334"/>
      <c r="G86" s="334"/>
      <c r="H86" s="334"/>
      <c r="I86" s="334"/>
      <c r="J86" s="334"/>
      <c r="K86" s="334"/>
      <c r="L86" s="335"/>
      <c r="M86" s="349"/>
      <c r="N86" s="350"/>
      <c r="O86" s="350"/>
      <c r="P86" s="350"/>
      <c r="Q86" s="351"/>
      <c r="R86" s="314"/>
      <c r="S86" s="315"/>
      <c r="T86" s="315"/>
      <c r="U86" s="315"/>
      <c r="V86" s="316"/>
      <c r="W86" s="238"/>
      <c r="X86" s="136"/>
      <c r="Y86" s="137"/>
      <c r="Z86" s="237" t="str">
        <f>IFERROR(VLOOKUP(Y86, 【参考】数式用!$A$4:$B$54, 2, FALSE), "")</f>
        <v/>
      </c>
    </row>
    <row r="87" spans="1:26" ht="38.25" customHeight="1">
      <c r="A87" s="20"/>
      <c r="B87" s="110">
        <f t="shared" si="0"/>
        <v>48</v>
      </c>
      <c r="C87" s="333"/>
      <c r="D87" s="334"/>
      <c r="E87" s="334"/>
      <c r="F87" s="334"/>
      <c r="G87" s="334"/>
      <c r="H87" s="334"/>
      <c r="I87" s="334"/>
      <c r="J87" s="334"/>
      <c r="K87" s="334"/>
      <c r="L87" s="335"/>
      <c r="M87" s="349"/>
      <c r="N87" s="350"/>
      <c r="O87" s="350"/>
      <c r="P87" s="350"/>
      <c r="Q87" s="351"/>
      <c r="R87" s="314"/>
      <c r="S87" s="315"/>
      <c r="T87" s="315"/>
      <c r="U87" s="315"/>
      <c r="V87" s="316"/>
      <c r="W87" s="238"/>
      <c r="X87" s="136"/>
      <c r="Y87" s="137"/>
      <c r="Z87" s="237" t="str">
        <f>IFERROR(VLOOKUP(Y87, 【参考】数式用!$A$4:$B$54, 2, FALSE), "")</f>
        <v/>
      </c>
    </row>
    <row r="88" spans="1:26" ht="38.25" customHeight="1">
      <c r="A88" s="20"/>
      <c r="B88" s="110">
        <f t="shared" si="0"/>
        <v>49</v>
      </c>
      <c r="C88" s="333"/>
      <c r="D88" s="334"/>
      <c r="E88" s="334"/>
      <c r="F88" s="334"/>
      <c r="G88" s="334"/>
      <c r="H88" s="334"/>
      <c r="I88" s="334"/>
      <c r="J88" s="334"/>
      <c r="K88" s="334"/>
      <c r="L88" s="335"/>
      <c r="M88" s="349"/>
      <c r="N88" s="350"/>
      <c r="O88" s="350"/>
      <c r="P88" s="350"/>
      <c r="Q88" s="351"/>
      <c r="R88" s="314"/>
      <c r="S88" s="315"/>
      <c r="T88" s="315"/>
      <c r="U88" s="315"/>
      <c r="V88" s="316"/>
      <c r="W88" s="238"/>
      <c r="X88" s="136"/>
      <c r="Y88" s="137"/>
      <c r="Z88" s="237" t="str">
        <f>IFERROR(VLOOKUP(Y88, 【参考】数式用!$A$4:$B$54, 2, FALSE), "")</f>
        <v/>
      </c>
    </row>
    <row r="89" spans="1:26" ht="38.25" customHeight="1">
      <c r="A89" s="20"/>
      <c r="B89" s="110">
        <f t="shared" si="0"/>
        <v>50</v>
      </c>
      <c r="C89" s="333"/>
      <c r="D89" s="334"/>
      <c r="E89" s="334"/>
      <c r="F89" s="334"/>
      <c r="G89" s="334"/>
      <c r="H89" s="334"/>
      <c r="I89" s="334"/>
      <c r="J89" s="334"/>
      <c r="K89" s="334"/>
      <c r="L89" s="335"/>
      <c r="M89" s="349"/>
      <c r="N89" s="350"/>
      <c r="O89" s="350"/>
      <c r="P89" s="350"/>
      <c r="Q89" s="351"/>
      <c r="R89" s="314"/>
      <c r="S89" s="315"/>
      <c r="T89" s="315"/>
      <c r="U89" s="315"/>
      <c r="V89" s="316"/>
      <c r="W89" s="238"/>
      <c r="X89" s="136"/>
      <c r="Y89" s="137"/>
      <c r="Z89" s="237" t="str">
        <f>IFERROR(VLOOKUP(Y89, 【参考】数式用!$A$4:$B$54, 2, FALSE), "")</f>
        <v/>
      </c>
    </row>
    <row r="90" spans="1:26" ht="38.25" customHeight="1">
      <c r="A90" s="20"/>
      <c r="B90" s="110">
        <f t="shared" si="0"/>
        <v>51</v>
      </c>
      <c r="C90" s="333"/>
      <c r="D90" s="334"/>
      <c r="E90" s="334"/>
      <c r="F90" s="334"/>
      <c r="G90" s="334"/>
      <c r="H90" s="334"/>
      <c r="I90" s="334"/>
      <c r="J90" s="334"/>
      <c r="K90" s="334"/>
      <c r="L90" s="335"/>
      <c r="M90" s="349"/>
      <c r="N90" s="350"/>
      <c r="O90" s="350"/>
      <c r="P90" s="350"/>
      <c r="Q90" s="351"/>
      <c r="R90" s="314"/>
      <c r="S90" s="315"/>
      <c r="T90" s="315"/>
      <c r="U90" s="315"/>
      <c r="V90" s="316"/>
      <c r="W90" s="238"/>
      <c r="X90" s="136"/>
      <c r="Y90" s="137"/>
      <c r="Z90" s="237" t="str">
        <f>IFERROR(VLOOKUP(Y90, 【参考】数式用!$A$4:$B$54, 2, FALSE), "")</f>
        <v/>
      </c>
    </row>
    <row r="91" spans="1:26" ht="38.25" customHeight="1">
      <c r="A91" s="20"/>
      <c r="B91" s="110">
        <f t="shared" si="0"/>
        <v>52</v>
      </c>
      <c r="C91" s="333"/>
      <c r="D91" s="334"/>
      <c r="E91" s="334"/>
      <c r="F91" s="334"/>
      <c r="G91" s="334"/>
      <c r="H91" s="334"/>
      <c r="I91" s="334"/>
      <c r="J91" s="334"/>
      <c r="K91" s="334"/>
      <c r="L91" s="335"/>
      <c r="M91" s="353"/>
      <c r="N91" s="353"/>
      <c r="O91" s="353"/>
      <c r="P91" s="353"/>
      <c r="Q91" s="353"/>
      <c r="R91" s="353"/>
      <c r="S91" s="353"/>
      <c r="T91" s="353"/>
      <c r="U91" s="353"/>
      <c r="V91" s="353"/>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3"/>
      <c r="N92" s="353"/>
      <c r="O92" s="353"/>
      <c r="P92" s="353"/>
      <c r="Q92" s="353"/>
      <c r="R92" s="353"/>
      <c r="S92" s="353"/>
      <c r="T92" s="353"/>
      <c r="U92" s="353"/>
      <c r="V92" s="353"/>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3"/>
      <c r="N93" s="353"/>
      <c r="O93" s="353"/>
      <c r="P93" s="353"/>
      <c r="Q93" s="353"/>
      <c r="R93" s="353"/>
      <c r="S93" s="353"/>
      <c r="T93" s="353"/>
      <c r="U93" s="353"/>
      <c r="V93" s="353"/>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3"/>
      <c r="N94" s="353"/>
      <c r="O94" s="353"/>
      <c r="P94" s="353"/>
      <c r="Q94" s="353"/>
      <c r="R94" s="353"/>
      <c r="S94" s="353"/>
      <c r="T94" s="353"/>
      <c r="U94" s="353"/>
      <c r="V94" s="353"/>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3"/>
      <c r="N95" s="353"/>
      <c r="O95" s="353"/>
      <c r="P95" s="353"/>
      <c r="Q95" s="353"/>
      <c r="R95" s="353"/>
      <c r="S95" s="353"/>
      <c r="T95" s="353"/>
      <c r="U95" s="353"/>
      <c r="V95" s="353"/>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3"/>
      <c r="N96" s="353"/>
      <c r="O96" s="353"/>
      <c r="P96" s="353"/>
      <c r="Q96" s="353"/>
      <c r="R96" s="353"/>
      <c r="S96" s="353"/>
      <c r="T96" s="353"/>
      <c r="U96" s="353"/>
      <c r="V96" s="353"/>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3"/>
      <c r="N97" s="353"/>
      <c r="O97" s="353"/>
      <c r="P97" s="353"/>
      <c r="Q97" s="353"/>
      <c r="R97" s="353"/>
      <c r="S97" s="353"/>
      <c r="T97" s="353"/>
      <c r="U97" s="353"/>
      <c r="V97" s="353"/>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3"/>
      <c r="N98" s="353"/>
      <c r="O98" s="353"/>
      <c r="P98" s="353"/>
      <c r="Q98" s="353"/>
      <c r="R98" s="353"/>
      <c r="S98" s="353"/>
      <c r="T98" s="353"/>
      <c r="U98" s="353"/>
      <c r="V98" s="353"/>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3"/>
      <c r="N99" s="353"/>
      <c r="O99" s="353"/>
      <c r="P99" s="353"/>
      <c r="Q99" s="353"/>
      <c r="R99" s="353"/>
      <c r="S99" s="353"/>
      <c r="T99" s="353"/>
      <c r="U99" s="353"/>
      <c r="V99" s="353"/>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3"/>
      <c r="N100" s="353"/>
      <c r="O100" s="353"/>
      <c r="P100" s="353"/>
      <c r="Q100" s="353"/>
      <c r="R100" s="353"/>
      <c r="S100" s="353"/>
      <c r="T100" s="353"/>
      <c r="U100" s="353"/>
      <c r="V100" s="353"/>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3"/>
      <c r="N101" s="353"/>
      <c r="O101" s="353"/>
      <c r="P101" s="353"/>
      <c r="Q101" s="353"/>
      <c r="R101" s="353"/>
      <c r="S101" s="353"/>
      <c r="T101" s="353"/>
      <c r="U101" s="353"/>
      <c r="V101" s="353"/>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3"/>
      <c r="N102" s="353"/>
      <c r="O102" s="353"/>
      <c r="P102" s="353"/>
      <c r="Q102" s="353"/>
      <c r="R102" s="353"/>
      <c r="S102" s="353"/>
      <c r="T102" s="353"/>
      <c r="U102" s="353"/>
      <c r="V102" s="353"/>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3"/>
      <c r="N103" s="353"/>
      <c r="O103" s="353"/>
      <c r="P103" s="353"/>
      <c r="Q103" s="353"/>
      <c r="R103" s="353"/>
      <c r="S103" s="353"/>
      <c r="T103" s="353"/>
      <c r="U103" s="353"/>
      <c r="V103" s="353"/>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3"/>
      <c r="N104" s="353"/>
      <c r="O104" s="353"/>
      <c r="P104" s="353"/>
      <c r="Q104" s="353"/>
      <c r="R104" s="353"/>
      <c r="S104" s="353"/>
      <c r="T104" s="353"/>
      <c r="U104" s="353"/>
      <c r="V104" s="353"/>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3"/>
      <c r="N105" s="353"/>
      <c r="O105" s="353"/>
      <c r="P105" s="353"/>
      <c r="Q105" s="353"/>
      <c r="R105" s="353"/>
      <c r="S105" s="353"/>
      <c r="T105" s="353"/>
      <c r="U105" s="353"/>
      <c r="V105" s="353"/>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3"/>
      <c r="N106" s="353"/>
      <c r="O106" s="353"/>
      <c r="P106" s="353"/>
      <c r="Q106" s="353"/>
      <c r="R106" s="353"/>
      <c r="S106" s="353"/>
      <c r="T106" s="353"/>
      <c r="U106" s="353"/>
      <c r="V106" s="353"/>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3"/>
      <c r="N107" s="353"/>
      <c r="O107" s="353"/>
      <c r="P107" s="353"/>
      <c r="Q107" s="353"/>
      <c r="R107" s="353"/>
      <c r="S107" s="353"/>
      <c r="T107" s="353"/>
      <c r="U107" s="353"/>
      <c r="V107" s="353"/>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3"/>
      <c r="N108" s="353"/>
      <c r="O108" s="353"/>
      <c r="P108" s="353"/>
      <c r="Q108" s="353"/>
      <c r="R108" s="353"/>
      <c r="S108" s="353"/>
      <c r="T108" s="353"/>
      <c r="U108" s="353"/>
      <c r="V108" s="353"/>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3"/>
      <c r="N109" s="353"/>
      <c r="O109" s="353"/>
      <c r="P109" s="353"/>
      <c r="Q109" s="353"/>
      <c r="R109" s="353"/>
      <c r="S109" s="353"/>
      <c r="T109" s="353"/>
      <c r="U109" s="353"/>
      <c r="V109" s="353"/>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3"/>
      <c r="N110" s="353"/>
      <c r="O110" s="353"/>
      <c r="P110" s="353"/>
      <c r="Q110" s="353"/>
      <c r="R110" s="353"/>
      <c r="S110" s="353"/>
      <c r="T110" s="353"/>
      <c r="U110" s="353"/>
      <c r="V110" s="353"/>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3"/>
      <c r="N111" s="353"/>
      <c r="O111" s="353"/>
      <c r="P111" s="353"/>
      <c r="Q111" s="353"/>
      <c r="R111" s="353"/>
      <c r="S111" s="353"/>
      <c r="T111" s="353"/>
      <c r="U111" s="353"/>
      <c r="V111" s="353"/>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3"/>
      <c r="N112" s="353"/>
      <c r="O112" s="353"/>
      <c r="P112" s="353"/>
      <c r="Q112" s="353"/>
      <c r="R112" s="353"/>
      <c r="S112" s="353"/>
      <c r="T112" s="353"/>
      <c r="U112" s="353"/>
      <c r="V112" s="353"/>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3"/>
      <c r="N113" s="353"/>
      <c r="O113" s="353"/>
      <c r="P113" s="353"/>
      <c r="Q113" s="353"/>
      <c r="R113" s="353"/>
      <c r="S113" s="353"/>
      <c r="T113" s="353"/>
      <c r="U113" s="353"/>
      <c r="V113" s="353"/>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3"/>
      <c r="N114" s="353"/>
      <c r="O114" s="353"/>
      <c r="P114" s="353"/>
      <c r="Q114" s="353"/>
      <c r="R114" s="353"/>
      <c r="S114" s="353"/>
      <c r="T114" s="353"/>
      <c r="U114" s="353"/>
      <c r="V114" s="353"/>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3"/>
      <c r="N115" s="353"/>
      <c r="O115" s="353"/>
      <c r="P115" s="353"/>
      <c r="Q115" s="353"/>
      <c r="R115" s="353"/>
      <c r="S115" s="353"/>
      <c r="T115" s="353"/>
      <c r="U115" s="353"/>
      <c r="V115" s="353"/>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3"/>
      <c r="N116" s="353"/>
      <c r="O116" s="353"/>
      <c r="P116" s="353"/>
      <c r="Q116" s="353"/>
      <c r="R116" s="353"/>
      <c r="S116" s="353"/>
      <c r="T116" s="353"/>
      <c r="U116" s="353"/>
      <c r="V116" s="353"/>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3"/>
      <c r="N117" s="353"/>
      <c r="O117" s="353"/>
      <c r="P117" s="353"/>
      <c r="Q117" s="353"/>
      <c r="R117" s="353"/>
      <c r="S117" s="353"/>
      <c r="T117" s="353"/>
      <c r="U117" s="353"/>
      <c r="V117" s="353"/>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3"/>
      <c r="N118" s="353"/>
      <c r="O118" s="353"/>
      <c r="P118" s="353"/>
      <c r="Q118" s="353"/>
      <c r="R118" s="353"/>
      <c r="S118" s="353"/>
      <c r="T118" s="353"/>
      <c r="U118" s="353"/>
      <c r="V118" s="353"/>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3"/>
      <c r="N119" s="353"/>
      <c r="O119" s="353"/>
      <c r="P119" s="353"/>
      <c r="Q119" s="353"/>
      <c r="R119" s="353"/>
      <c r="S119" s="353"/>
      <c r="T119" s="353"/>
      <c r="U119" s="353"/>
      <c r="V119" s="353"/>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3"/>
      <c r="N120" s="353"/>
      <c r="O120" s="353"/>
      <c r="P120" s="353"/>
      <c r="Q120" s="353"/>
      <c r="R120" s="353"/>
      <c r="S120" s="353"/>
      <c r="T120" s="353"/>
      <c r="U120" s="353"/>
      <c r="V120" s="353"/>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3"/>
      <c r="N121" s="353"/>
      <c r="O121" s="353"/>
      <c r="P121" s="353"/>
      <c r="Q121" s="353"/>
      <c r="R121" s="353"/>
      <c r="S121" s="353"/>
      <c r="T121" s="353"/>
      <c r="U121" s="353"/>
      <c r="V121" s="353"/>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3"/>
      <c r="N122" s="353"/>
      <c r="O122" s="353"/>
      <c r="P122" s="353"/>
      <c r="Q122" s="353"/>
      <c r="R122" s="353"/>
      <c r="S122" s="353"/>
      <c r="T122" s="353"/>
      <c r="U122" s="353"/>
      <c r="V122" s="353"/>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3"/>
      <c r="N123" s="353"/>
      <c r="O123" s="353"/>
      <c r="P123" s="353"/>
      <c r="Q123" s="353"/>
      <c r="R123" s="353"/>
      <c r="S123" s="353"/>
      <c r="T123" s="353"/>
      <c r="U123" s="353"/>
      <c r="V123" s="353"/>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3"/>
      <c r="N124" s="353"/>
      <c r="O124" s="353"/>
      <c r="P124" s="353"/>
      <c r="Q124" s="353"/>
      <c r="R124" s="353"/>
      <c r="S124" s="353"/>
      <c r="T124" s="353"/>
      <c r="U124" s="353"/>
      <c r="V124" s="353"/>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3"/>
      <c r="N125" s="353"/>
      <c r="O125" s="353"/>
      <c r="P125" s="353"/>
      <c r="Q125" s="353"/>
      <c r="R125" s="353"/>
      <c r="S125" s="353"/>
      <c r="T125" s="353"/>
      <c r="U125" s="353"/>
      <c r="V125" s="353"/>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3"/>
      <c r="N126" s="353"/>
      <c r="O126" s="353"/>
      <c r="P126" s="353"/>
      <c r="Q126" s="353"/>
      <c r="R126" s="353"/>
      <c r="S126" s="353"/>
      <c r="T126" s="353"/>
      <c r="U126" s="353"/>
      <c r="V126" s="353"/>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3"/>
      <c r="N127" s="353"/>
      <c r="O127" s="353"/>
      <c r="P127" s="353"/>
      <c r="Q127" s="353"/>
      <c r="R127" s="353"/>
      <c r="S127" s="353"/>
      <c r="T127" s="353"/>
      <c r="U127" s="353"/>
      <c r="V127" s="353"/>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3"/>
      <c r="N128" s="353"/>
      <c r="O128" s="353"/>
      <c r="P128" s="353"/>
      <c r="Q128" s="353"/>
      <c r="R128" s="353"/>
      <c r="S128" s="353"/>
      <c r="T128" s="353"/>
      <c r="U128" s="353"/>
      <c r="V128" s="353"/>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3"/>
      <c r="N129" s="353"/>
      <c r="O129" s="353"/>
      <c r="P129" s="353"/>
      <c r="Q129" s="353"/>
      <c r="R129" s="353"/>
      <c r="S129" s="353"/>
      <c r="T129" s="353"/>
      <c r="U129" s="353"/>
      <c r="V129" s="353"/>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3"/>
      <c r="N130" s="353"/>
      <c r="O130" s="353"/>
      <c r="P130" s="353"/>
      <c r="Q130" s="353"/>
      <c r="R130" s="353"/>
      <c r="S130" s="353"/>
      <c r="T130" s="353"/>
      <c r="U130" s="353"/>
      <c r="V130" s="353"/>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3"/>
      <c r="N131" s="353"/>
      <c r="O131" s="353"/>
      <c r="P131" s="353"/>
      <c r="Q131" s="353"/>
      <c r="R131" s="353"/>
      <c r="S131" s="353"/>
      <c r="T131" s="353"/>
      <c r="U131" s="353"/>
      <c r="V131" s="353"/>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3"/>
      <c r="N132" s="353"/>
      <c r="O132" s="353"/>
      <c r="P132" s="353"/>
      <c r="Q132" s="353"/>
      <c r="R132" s="353"/>
      <c r="S132" s="353"/>
      <c r="T132" s="353"/>
      <c r="U132" s="353"/>
      <c r="V132" s="353"/>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3"/>
      <c r="N133" s="353"/>
      <c r="O133" s="353"/>
      <c r="P133" s="353"/>
      <c r="Q133" s="353"/>
      <c r="R133" s="353"/>
      <c r="S133" s="353"/>
      <c r="T133" s="353"/>
      <c r="U133" s="353"/>
      <c r="V133" s="353"/>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3"/>
      <c r="N134" s="353"/>
      <c r="O134" s="353"/>
      <c r="P134" s="353"/>
      <c r="Q134" s="353"/>
      <c r="R134" s="353"/>
      <c r="S134" s="353"/>
      <c r="T134" s="353"/>
      <c r="U134" s="353"/>
      <c r="V134" s="353"/>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3"/>
      <c r="N135" s="353"/>
      <c r="O135" s="353"/>
      <c r="P135" s="353"/>
      <c r="Q135" s="353"/>
      <c r="R135" s="353"/>
      <c r="S135" s="353"/>
      <c r="T135" s="353"/>
      <c r="U135" s="353"/>
      <c r="V135" s="353"/>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3"/>
      <c r="N136" s="353"/>
      <c r="O136" s="353"/>
      <c r="P136" s="353"/>
      <c r="Q136" s="353"/>
      <c r="R136" s="353"/>
      <c r="S136" s="353"/>
      <c r="T136" s="353"/>
      <c r="U136" s="353"/>
      <c r="V136" s="353"/>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3"/>
      <c r="N137" s="353"/>
      <c r="O137" s="353"/>
      <c r="P137" s="353"/>
      <c r="Q137" s="353"/>
      <c r="R137" s="353"/>
      <c r="S137" s="353"/>
      <c r="T137" s="353"/>
      <c r="U137" s="353"/>
      <c r="V137" s="353"/>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3"/>
      <c r="N138" s="353"/>
      <c r="O138" s="353"/>
      <c r="P138" s="353"/>
      <c r="Q138" s="353"/>
      <c r="R138" s="353"/>
      <c r="S138" s="353"/>
      <c r="T138" s="353"/>
      <c r="U138" s="353"/>
      <c r="V138" s="353"/>
      <c r="W138" s="135"/>
      <c r="X138" s="136"/>
      <c r="Y138" s="137"/>
      <c r="Z138" s="237" t="str">
        <f>IFERROR(VLOOKUP(Y138, 【参考】数式用!$A$4:$B$54, 2, FALSE), "")</f>
        <v/>
      </c>
    </row>
    <row r="139" spans="1:26" ht="38.25" customHeight="1" thickBot="1">
      <c r="A139" s="20"/>
      <c r="B139" s="110">
        <f t="shared" si="1"/>
        <v>100</v>
      </c>
      <c r="C139" s="354"/>
      <c r="D139" s="355"/>
      <c r="E139" s="355"/>
      <c r="F139" s="355"/>
      <c r="G139" s="355"/>
      <c r="H139" s="355"/>
      <c r="I139" s="355"/>
      <c r="J139" s="355"/>
      <c r="K139" s="355"/>
      <c r="L139" s="356"/>
      <c r="M139" s="352"/>
      <c r="N139" s="352"/>
      <c r="O139" s="352"/>
      <c r="P139" s="352"/>
      <c r="Q139" s="352"/>
      <c r="R139" s="352"/>
      <c r="S139" s="352"/>
      <c r="T139" s="352"/>
      <c r="U139" s="352"/>
      <c r="V139" s="35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58" zoomScaleNormal="120" zoomScaleSheetLayoutView="111" workbookViewId="0">
      <selection activeCell="AU31" sqref="AU31"/>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1" t="s">
        <v>3</v>
      </c>
      <c r="AA1" s="411"/>
      <c r="AB1" s="411"/>
      <c r="AC1" s="411" t="str">
        <f>IF(基本情報入力シート!C18="", "", 基本情報入力シート!C18)</f>
        <v/>
      </c>
      <c r="AD1" s="414"/>
      <c r="AE1" s="414"/>
      <c r="AF1" s="414"/>
      <c r="AG1" s="414"/>
      <c r="AH1" s="414"/>
      <c r="AI1" s="41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412" t="s">
        <v>1865</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3" t="s">
        <v>8</v>
      </c>
      <c r="B6" s="413"/>
      <c r="C6" s="413"/>
      <c r="D6" s="413"/>
      <c r="E6" s="413"/>
      <c r="F6" s="413"/>
      <c r="G6" s="405" t="str">
        <f>IF(基本情報入力シート!M22="","",基本情報入力シート!M22)</f>
        <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6"/>
    </row>
    <row r="7" spans="1:47" s="1" customFormat="1" ht="22.5" customHeight="1">
      <c r="A7" s="374" t="s">
        <v>7</v>
      </c>
      <c r="B7" s="374"/>
      <c r="C7" s="374"/>
      <c r="D7" s="374"/>
      <c r="E7" s="374"/>
      <c r="F7" s="374"/>
      <c r="G7" s="375" t="str">
        <f>IF(基本情報入力シート!M23="","",基本情報入力シート!M23)</f>
        <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6"/>
    </row>
    <row r="8" spans="1:47" s="1" customFormat="1" ht="12.75" customHeight="1">
      <c r="A8" s="377" t="s">
        <v>41</v>
      </c>
      <c r="B8" s="377"/>
      <c r="C8" s="377"/>
      <c r="D8" s="377"/>
      <c r="E8" s="377"/>
      <c r="F8" s="377"/>
      <c r="G8" s="124" t="s">
        <v>12</v>
      </c>
      <c r="H8" s="378" t="str">
        <f>IF(基本情報入力シート!AA24="－","",基本情報入力シート!AA24)</f>
        <v>-</v>
      </c>
      <c r="I8" s="378"/>
      <c r="J8" s="378"/>
      <c r="K8" s="378"/>
      <c r="L8" s="378"/>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77"/>
      <c r="B9" s="377"/>
      <c r="C9" s="377"/>
      <c r="D9" s="377"/>
      <c r="E9" s="377"/>
      <c r="F9" s="377"/>
      <c r="G9" s="379" t="str">
        <f>IF(基本情報入力シート!M25="","",基本情報入力シート!M25)</f>
        <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80"/>
    </row>
    <row r="10" spans="1:47" s="1" customFormat="1" ht="12" customHeight="1">
      <c r="A10" s="377"/>
      <c r="B10" s="377"/>
      <c r="C10" s="377"/>
      <c r="D10" s="377"/>
      <c r="E10" s="377"/>
      <c r="F10" s="377"/>
      <c r="G10" s="381" t="str">
        <f>IF(基本情報入力シート!M26="","",基本情報入力シート!M26)</f>
        <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2"/>
    </row>
    <row r="11" spans="1:47" s="1" customFormat="1" ht="15" customHeight="1">
      <c r="A11" s="404" t="s">
        <v>8</v>
      </c>
      <c r="B11" s="404"/>
      <c r="C11" s="404"/>
      <c r="D11" s="404"/>
      <c r="E11" s="404"/>
      <c r="F11" s="404"/>
      <c r="G11" s="405" t="str">
        <f>IF(基本情報入力シート!M30="","",基本情報入力シート!M30)</f>
        <v/>
      </c>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c r="AS11" s="32"/>
    </row>
    <row r="12" spans="1:47" s="1" customFormat="1" ht="22.5" customHeight="1">
      <c r="A12" s="407" t="s">
        <v>42</v>
      </c>
      <c r="B12" s="407"/>
      <c r="C12" s="407"/>
      <c r="D12" s="407"/>
      <c r="E12" s="407"/>
      <c r="F12" s="407"/>
      <c r="G12" s="381" t="str">
        <f>IF(基本情報入力シート!M31="","",基本情報入力シート!M31)</f>
        <v/>
      </c>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
      </c>
      <c r="L13" s="410"/>
      <c r="M13" s="410"/>
      <c r="N13" s="410"/>
      <c r="O13" s="410"/>
      <c r="P13" s="410"/>
      <c r="Q13" s="410"/>
      <c r="R13" s="410"/>
      <c r="S13" s="410"/>
      <c r="T13" s="410"/>
      <c r="U13" s="408" t="s">
        <v>22</v>
      </c>
      <c r="V13" s="408"/>
      <c r="W13" s="408"/>
      <c r="X13" s="408"/>
      <c r="Y13" s="410" t="str">
        <f>IF(基本情報入力シート!M33="","",基本情報入力シート!M33)</f>
        <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95" t="s">
        <v>2027</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6"/>
      <c r="Z16" s="389">
        <f>'別紙様式3-2（補助金　個票）'!F5</f>
        <v>0</v>
      </c>
      <c r="AA16" s="389"/>
      <c r="AB16" s="389"/>
      <c r="AC16" s="389"/>
      <c r="AD16" s="389"/>
      <c r="AE16" s="389"/>
      <c r="AF16" s="389"/>
      <c r="AG16" s="390" t="s">
        <v>44</v>
      </c>
      <c r="AH16" s="391"/>
      <c r="AI16" s="34" t="str">
        <f>IF(G7="", "", IF(SUM(Z18:AF19)&gt;=Z16, "○", "×"))</f>
        <v/>
      </c>
      <c r="AJ16" s="130"/>
      <c r="AK16" s="383" t="s">
        <v>1872</v>
      </c>
      <c r="AL16" s="383"/>
      <c r="AM16" s="383"/>
      <c r="AN16" s="383"/>
      <c r="AO16" s="383"/>
      <c r="AP16" s="383"/>
      <c r="AQ16" s="383"/>
      <c r="AR16" s="383"/>
      <c r="AS16" s="383"/>
      <c r="AT16" s="383"/>
      <c r="AU16" s="384"/>
    </row>
    <row r="17" spans="1:47" ht="19.5" customHeight="1" thickBot="1">
      <c r="A17" s="220"/>
      <c r="B17" s="392" t="s">
        <v>2051</v>
      </c>
      <c r="C17" s="399"/>
      <c r="D17" s="399"/>
      <c r="E17" s="399"/>
      <c r="F17" s="399"/>
      <c r="G17" s="399"/>
      <c r="H17" s="399"/>
      <c r="I17" s="399"/>
      <c r="J17" s="399"/>
      <c r="K17" s="399"/>
      <c r="L17" s="399"/>
      <c r="M17" s="399"/>
      <c r="N17" s="399"/>
      <c r="O17" s="399"/>
      <c r="P17" s="399"/>
      <c r="Q17" s="399"/>
      <c r="R17" s="399"/>
      <c r="S17" s="399"/>
      <c r="T17" s="399"/>
      <c r="U17" s="399"/>
      <c r="V17" s="399"/>
      <c r="W17" s="399"/>
      <c r="X17" s="399"/>
      <c r="Y17" s="400"/>
      <c r="Z17" s="401">
        <f>'別紙様式3-2（補助金　個票）'!F6</f>
        <v>0</v>
      </c>
      <c r="AA17" s="402"/>
      <c r="AB17" s="402"/>
      <c r="AC17" s="402"/>
      <c r="AD17" s="402"/>
      <c r="AE17" s="402"/>
      <c r="AF17" s="403"/>
      <c r="AG17" s="390" t="s">
        <v>44</v>
      </c>
      <c r="AH17" s="391"/>
      <c r="AI17" s="34" t="str">
        <f>IF(G8="", "", IF(Z18&gt;=Z17, "○", "×"))</f>
        <v>○</v>
      </c>
      <c r="AJ17" s="130"/>
      <c r="AK17" s="171"/>
      <c r="AL17" s="171"/>
      <c r="AM17" s="171"/>
      <c r="AN17" s="171"/>
      <c r="AO17" s="171"/>
      <c r="AP17" s="171"/>
      <c r="AQ17" s="171"/>
      <c r="AR17" s="171"/>
      <c r="AS17" s="171"/>
      <c r="AT17" s="171"/>
      <c r="AU17" s="171"/>
    </row>
    <row r="18" spans="1:47" ht="19.5" customHeight="1">
      <c r="A18" s="392" t="s">
        <v>2028</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3"/>
      <c r="Z18" s="394"/>
      <c r="AA18" s="394"/>
      <c r="AB18" s="394"/>
      <c r="AC18" s="394"/>
      <c r="AD18" s="394"/>
      <c r="AE18" s="394"/>
      <c r="AF18" s="394"/>
      <c r="AG18" s="386" t="s">
        <v>44</v>
      </c>
      <c r="AH18" s="386"/>
      <c r="AI18" s="73"/>
      <c r="AJ18" s="73"/>
    </row>
    <row r="19" spans="1:47" ht="25.2" customHeight="1">
      <c r="A19" s="398" t="s">
        <v>2029</v>
      </c>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85">
        <f>SUM(Z20:AF22)</f>
        <v>0</v>
      </c>
      <c r="AA19" s="385"/>
      <c r="AB19" s="385"/>
      <c r="AC19" s="385"/>
      <c r="AD19" s="385"/>
      <c r="AE19" s="385"/>
      <c r="AF19" s="385"/>
      <c r="AG19" s="386" t="s">
        <v>44</v>
      </c>
      <c r="AH19" s="386"/>
      <c r="AI19" s="83"/>
      <c r="AJ19" s="83"/>
      <c r="AK19" s="35"/>
      <c r="AL19" s="35"/>
      <c r="AT19" s="33"/>
    </row>
    <row r="20" spans="1:47" ht="19.5" customHeight="1">
      <c r="A20" s="128"/>
      <c r="B20" s="221"/>
      <c r="C20" s="221"/>
      <c r="D20" s="221"/>
      <c r="E20" s="221"/>
      <c r="F20" s="221"/>
      <c r="G20" s="221"/>
      <c r="H20" s="221"/>
      <c r="I20" s="221"/>
      <c r="J20" s="221"/>
      <c r="K20" s="221"/>
      <c r="L20" s="387" t="s">
        <v>45</v>
      </c>
      <c r="M20" s="387"/>
      <c r="N20" s="387"/>
      <c r="O20" s="387"/>
      <c r="P20" s="387"/>
      <c r="Q20" s="387"/>
      <c r="R20" s="387"/>
      <c r="S20" s="387"/>
      <c r="T20" s="387"/>
      <c r="U20" s="387"/>
      <c r="V20" s="387"/>
      <c r="W20" s="387"/>
      <c r="X20" s="387"/>
      <c r="Y20" s="388"/>
      <c r="Z20" s="394"/>
      <c r="AA20" s="397"/>
      <c r="AB20" s="397"/>
      <c r="AC20" s="397"/>
      <c r="AD20" s="397"/>
      <c r="AE20" s="397"/>
      <c r="AF20" s="397"/>
      <c r="AG20" s="386" t="s">
        <v>44</v>
      </c>
      <c r="AH20" s="386"/>
      <c r="AI20" s="83"/>
      <c r="AJ20" s="83"/>
      <c r="AK20" s="35"/>
      <c r="AL20" s="35"/>
      <c r="AO20" s="16"/>
      <c r="AP20" s="121"/>
      <c r="AT20" s="33"/>
    </row>
    <row r="21" spans="1:47" ht="19.5" customHeight="1">
      <c r="A21" s="128"/>
      <c r="B21" s="221"/>
      <c r="C21" s="221"/>
      <c r="D21" s="221"/>
      <c r="E21" s="221"/>
      <c r="F21" s="221"/>
      <c r="G21" s="221"/>
      <c r="H21" s="221"/>
      <c r="I21" s="221"/>
      <c r="J21" s="221"/>
      <c r="K21" s="221"/>
      <c r="L21" s="388" t="s">
        <v>46</v>
      </c>
      <c r="M21" s="388"/>
      <c r="N21" s="388"/>
      <c r="O21" s="388"/>
      <c r="P21" s="388"/>
      <c r="Q21" s="388"/>
      <c r="R21" s="388"/>
      <c r="S21" s="388"/>
      <c r="T21" s="388"/>
      <c r="U21" s="388"/>
      <c r="V21" s="388"/>
      <c r="W21" s="388"/>
      <c r="X21" s="388"/>
      <c r="Y21" s="388"/>
      <c r="Z21" s="394"/>
      <c r="AA21" s="394"/>
      <c r="AB21" s="394"/>
      <c r="AC21" s="394"/>
      <c r="AD21" s="394"/>
      <c r="AE21" s="394"/>
      <c r="AF21" s="394"/>
      <c r="AG21" s="386" t="s">
        <v>44</v>
      </c>
      <c r="AH21" s="386"/>
      <c r="AI21" s="83"/>
      <c r="AJ21" s="83"/>
      <c r="AK21" s="35"/>
      <c r="AL21" s="35"/>
      <c r="AT21" s="33"/>
    </row>
    <row r="22" spans="1:47" ht="19.5" customHeight="1">
      <c r="A22" s="129"/>
      <c r="B22" s="84"/>
      <c r="C22" s="84"/>
      <c r="D22" s="84"/>
      <c r="E22" s="84"/>
      <c r="F22" s="84"/>
      <c r="G22" s="84"/>
      <c r="H22" s="84"/>
      <c r="I22" s="84"/>
      <c r="J22" s="84"/>
      <c r="K22" s="84"/>
      <c r="L22" s="446" t="s">
        <v>47</v>
      </c>
      <c r="M22" s="446"/>
      <c r="N22" s="446"/>
      <c r="O22" s="446"/>
      <c r="P22" s="446"/>
      <c r="Q22" s="446"/>
      <c r="R22" s="446"/>
      <c r="S22" s="446"/>
      <c r="T22" s="446"/>
      <c r="U22" s="446"/>
      <c r="V22" s="446"/>
      <c r="W22" s="446"/>
      <c r="X22" s="446"/>
      <c r="Y22" s="446"/>
      <c r="Z22" s="394"/>
      <c r="AA22" s="394"/>
      <c r="AB22" s="394"/>
      <c r="AC22" s="394"/>
      <c r="AD22" s="394"/>
      <c r="AE22" s="394"/>
      <c r="AF22" s="394"/>
      <c r="AG22" s="386" t="s">
        <v>44</v>
      </c>
      <c r="AH22" s="386"/>
      <c r="AI22" s="83"/>
      <c r="AJ22" s="83"/>
      <c r="AK22" s="35"/>
      <c r="AL22" s="35"/>
      <c r="AT22" s="33"/>
    </row>
    <row r="23" spans="1:47" ht="16.95"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17" t="s">
        <v>48</v>
      </c>
      <c r="B24" s="417"/>
      <c r="C24" s="417"/>
      <c r="D24" s="417"/>
      <c r="E24" s="417"/>
      <c r="F24" s="417"/>
      <c r="G24" s="417"/>
      <c r="H24" s="417"/>
      <c r="I24" s="417"/>
      <c r="J24" s="417"/>
      <c r="K24" s="417"/>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22" t="str">
        <f>IF(G7="", "", IF(AND(Z22&gt;0, A25=""), "×", "○"))</f>
        <v/>
      </c>
      <c r="AJ24" s="83"/>
      <c r="AK24" s="35"/>
      <c r="AL24" s="35"/>
      <c r="AT24" s="33"/>
    </row>
    <row r="25" spans="1:47" ht="31.2" customHeight="1" thickBot="1">
      <c r="A25" s="442" t="s">
        <v>2052</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23"/>
      <c r="AJ25" s="130"/>
      <c r="AK25" s="427" t="s">
        <v>49</v>
      </c>
      <c r="AL25" s="428"/>
      <c r="AM25" s="428"/>
      <c r="AN25" s="428"/>
      <c r="AO25" s="428"/>
      <c r="AP25" s="428"/>
      <c r="AQ25" s="428"/>
      <c r="AR25" s="428"/>
      <c r="AS25" s="428"/>
      <c r="AT25" s="428"/>
      <c r="AU25" s="429"/>
    </row>
    <row r="26" spans="1:47" s="1" customFormat="1" ht="122.4" customHeight="1">
      <c r="A26" s="424" t="s">
        <v>2030</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1868</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8" customHeight="1" thickBot="1">
      <c r="A29" s="122"/>
      <c r="B29" s="419" t="s">
        <v>1869</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1"/>
      <c r="AI29" s="34" t="str">
        <f>IF(Z16=0,"",IF(A29="","×","○"))</f>
        <v/>
      </c>
      <c r="AJ29" s="168"/>
    </row>
    <row r="30" spans="1:47" ht="24" customHeight="1" thickBot="1">
      <c r="A30" s="122"/>
      <c r="B30" s="419" t="s">
        <v>1870</v>
      </c>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34" t="str">
        <f>IF(Z16=0,"",IF(A30="","×","○"))</f>
        <v/>
      </c>
      <c r="AJ30" s="168"/>
    </row>
    <row r="31" spans="1:47" ht="23.4" customHeight="1" thickBot="1">
      <c r="A31" s="122"/>
      <c r="B31" s="419" t="s">
        <v>1871</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1"/>
      <c r="AI31" s="34" t="str">
        <f>IF(Z16=0,"",IF(A31="","×","○"))</f>
        <v/>
      </c>
      <c r="AJ31" s="168"/>
    </row>
    <row r="32" spans="1:47" ht="31.2" customHeight="1" thickBot="1">
      <c r="A32" s="122"/>
      <c r="B32" s="419" t="s">
        <v>2053</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30"/>
      <c r="AI32" s="34" t="str">
        <f>IF(Z16=0,"",IF(A32="","×","○"))</f>
        <v/>
      </c>
      <c r="AJ32" s="233"/>
    </row>
    <row r="33" spans="1:47" ht="18.75" customHeight="1" thickBot="1">
      <c r="A33" s="122"/>
      <c r="B33" s="419" t="s">
        <v>2031</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c r="AI33" s="34" t="str">
        <f>IF(Z16=0,"",IF(A33="","×","○"))</f>
        <v/>
      </c>
    </row>
    <row r="34" spans="1:47" ht="36.6" customHeight="1">
      <c r="A34" s="424" t="s">
        <v>50</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52</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40.950000000000003" customHeight="1" thickBot="1">
      <c r="A39" s="122"/>
      <c r="B39" s="419" t="s">
        <v>53</v>
      </c>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58" t="s">
        <v>54</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4" t="str">
        <f>IF(G7="", "", IF(AND(B43="✓",AND(G45&lt;&gt;"",J45&lt;&gt;"",Q45&lt;&gt;"",S46&lt;&gt;"",Z46&lt;&gt;"")),"○","×"))</f>
        <v/>
      </c>
      <c r="AJ41" s="92"/>
      <c r="AK41" s="416" t="s">
        <v>55</v>
      </c>
      <c r="AL41" s="416"/>
      <c r="AM41" s="416"/>
      <c r="AN41" s="416"/>
      <c r="AO41" s="416"/>
      <c r="AP41" s="416"/>
      <c r="AQ41" s="416"/>
      <c r="AR41" s="416"/>
      <c r="AS41" s="416"/>
      <c r="AT41" s="416"/>
      <c r="AU41" s="41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370" t="s">
        <v>57</v>
      </c>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58</v>
      </c>
      <c r="C45" s="44"/>
      <c r="D45" s="371">
        <v>8</v>
      </c>
      <c r="E45" s="371"/>
      <c r="F45" s="44" t="s">
        <v>59</v>
      </c>
      <c r="G45" s="372"/>
      <c r="H45" s="373"/>
      <c r="I45" s="44" t="s">
        <v>60</v>
      </c>
      <c r="J45" s="372"/>
      <c r="K45" s="373"/>
      <c r="L45" s="44" t="s">
        <v>61</v>
      </c>
      <c r="M45" s="45"/>
      <c r="N45" s="371" t="s">
        <v>7</v>
      </c>
      <c r="O45" s="371"/>
      <c r="P45" s="371"/>
      <c r="Q45" s="440" t="str">
        <f>IF(基本情報入力シート!M23="","", 基本情報入力シート!M23)</f>
        <v/>
      </c>
      <c r="R45" s="440"/>
      <c r="S45" s="440"/>
      <c r="T45" s="440"/>
      <c r="U45" s="440"/>
      <c r="V45" s="440"/>
      <c r="W45" s="440"/>
      <c r="X45" s="440"/>
      <c r="Y45" s="440"/>
      <c r="Z45" s="440"/>
      <c r="AA45" s="440"/>
      <c r="AB45" s="440"/>
      <c r="AC45" s="440"/>
      <c r="AD45" s="440"/>
      <c r="AE45" s="440"/>
      <c r="AF45" s="440"/>
      <c r="AG45" s="440"/>
      <c r="AH45" s="440"/>
      <c r="AI45" s="46"/>
      <c r="AJ45" s="93"/>
    </row>
    <row r="46" spans="1:47" s="47" customFormat="1" ht="15.6" customHeight="1">
      <c r="A46" s="43"/>
      <c r="B46" s="48"/>
      <c r="C46" s="44"/>
      <c r="D46" s="44"/>
      <c r="E46" s="44"/>
      <c r="F46" s="44"/>
      <c r="G46" s="44"/>
      <c r="H46" s="44"/>
      <c r="I46" s="44"/>
      <c r="J46" s="44"/>
      <c r="K46" s="44"/>
      <c r="L46" s="44"/>
      <c r="M46" s="44"/>
      <c r="N46" s="445" t="s">
        <v>62</v>
      </c>
      <c r="O46" s="445"/>
      <c r="P46" s="445"/>
      <c r="Q46" s="359" t="s">
        <v>16</v>
      </c>
      <c r="R46" s="359"/>
      <c r="S46" s="360" t="str">
        <f>IF(基本情報入力シート!M27="", "", 基本情報入力シート!M27)</f>
        <v/>
      </c>
      <c r="T46" s="360"/>
      <c r="U46" s="360"/>
      <c r="V46" s="360"/>
      <c r="W46" s="360"/>
      <c r="X46" s="443" t="s">
        <v>17</v>
      </c>
      <c r="Y46" s="443"/>
      <c r="Z46" s="360" t="str">
        <f>IF(基本情報入力シート!M28="", "", 基本情報入力シート!M28)</f>
        <v/>
      </c>
      <c r="AA46" s="360"/>
      <c r="AB46" s="360"/>
      <c r="AC46" s="360"/>
      <c r="AD46" s="360"/>
      <c r="AE46" s="360"/>
      <c r="AF46" s="360"/>
      <c r="AG46" s="360"/>
      <c r="AH46" s="36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441" t="s">
        <v>63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1" t="s">
        <v>43</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row>
    <row r="54" spans="1:36">
      <c r="A54" s="431" t="s">
        <v>1873</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
      </c>
    </row>
    <row r="55" spans="1:36">
      <c r="A55" s="434" t="s">
        <v>2032</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v>
      </c>
    </row>
    <row r="56" spans="1:36">
      <c r="A56" s="437" t="s">
        <v>68</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1" t="s">
        <v>1868</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ht="25.2" customHeight="1">
      <c r="A59" s="367" t="s">
        <v>2022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127" t="str">
        <f>AI29</f>
        <v/>
      </c>
    </row>
    <row r="60" spans="1:36" ht="25.2" customHeight="1">
      <c r="A60" s="367" t="s">
        <v>2023</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127" t="str">
        <f>AI30</f>
        <v/>
      </c>
    </row>
    <row r="61" spans="1:36">
      <c r="A61" s="364" t="s">
        <v>2024</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6"/>
      <c r="AJ61" s="127" t="str">
        <f>AI31</f>
        <v/>
      </c>
    </row>
    <row r="62" spans="1:36" ht="24" customHeight="1">
      <c r="A62" s="367" t="s">
        <v>2054</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9"/>
      <c r="AJ62" s="127" t="str">
        <f>AI32</f>
        <v/>
      </c>
    </row>
    <row r="63" spans="1:36">
      <c r="A63" s="364" t="s">
        <v>2025</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6"/>
      <c r="AJ63" s="127" t="str">
        <f>AI33</f>
        <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1" t="s">
        <v>69</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2"/>
    </row>
    <row r="66" spans="1:36">
      <c r="A66" s="363" t="s">
        <v>70</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1" t="s">
        <v>71</v>
      </c>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2"/>
    </row>
    <row r="69" spans="1:36">
      <c r="A69" s="357" t="s">
        <v>72</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AA10" sqref="AA10"/>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3" hidden="1" customWidth="1"/>
    <col min="16" max="16" width="25.5546875" style="241" hidden="1" customWidth="1"/>
    <col min="17" max="17" width="23.88671875" style="241" hidden="1" customWidth="1"/>
  </cols>
  <sheetData>
    <row r="1" spans="1:23" ht="23.25" customHeight="1" thickBot="1">
      <c r="A1" s="99" t="s">
        <v>73</v>
      </c>
      <c r="B1" s="73"/>
      <c r="C1" s="100"/>
      <c r="D1" s="101" t="s">
        <v>2017</v>
      </c>
      <c r="E1" s="73"/>
      <c r="F1" s="73"/>
      <c r="G1" s="73"/>
      <c r="I1" s="102" t="s">
        <v>3</v>
      </c>
      <c r="J1" s="509" t="str">
        <f>IF(基本情報入力シート!C18="", "", 基本情報入力シート!C18)</f>
        <v/>
      </c>
      <c r="K1" s="510"/>
      <c r="L1" s="511"/>
    </row>
    <row r="2" spans="1:23" ht="21" customHeight="1" thickBot="1">
      <c r="A2" s="73"/>
      <c r="B2" s="101"/>
      <c r="C2" s="103"/>
      <c r="D2" s="101"/>
      <c r="E2" s="101"/>
      <c r="F2" s="101"/>
      <c r="G2" s="73"/>
      <c r="H2" s="104"/>
      <c r="I2" s="104"/>
      <c r="K2" s="73"/>
      <c r="L2" s="73"/>
    </row>
    <row r="3" spans="1:23" ht="27" customHeight="1" thickBot="1">
      <c r="A3" s="454" t="s">
        <v>7</v>
      </c>
      <c r="B3" s="482"/>
      <c r="C3" s="483" t="str">
        <f>IF(基本情報入力シート!M23="","",基本情報入力シート!M23)</f>
        <v/>
      </c>
      <c r="D3" s="484"/>
      <c r="E3" s="484"/>
      <c r="F3" s="485"/>
      <c r="G3" s="73"/>
      <c r="H3" s="469" t="s">
        <v>2040</v>
      </c>
      <c r="I3" s="469"/>
      <c r="J3" s="469"/>
      <c r="K3" s="469"/>
      <c r="L3" s="469"/>
      <c r="M3" s="234"/>
      <c r="N3" s="234"/>
      <c r="O3" s="264"/>
      <c r="P3" s="260"/>
      <c r="Q3" s="260"/>
      <c r="R3" s="111"/>
      <c r="S3" s="111"/>
      <c r="T3" s="111"/>
      <c r="U3" s="111"/>
      <c r="V3" s="111"/>
      <c r="W3" s="111"/>
    </row>
    <row r="4" spans="1:23" ht="24" customHeight="1" thickBot="1">
      <c r="A4" s="105"/>
      <c r="B4" s="105"/>
      <c r="C4" s="106"/>
      <c r="D4" s="107"/>
      <c r="E4" s="107"/>
      <c r="F4" s="107"/>
      <c r="G4" s="104"/>
      <c r="H4" s="469"/>
      <c r="I4" s="469"/>
      <c r="J4" s="469"/>
      <c r="K4" s="469"/>
      <c r="L4" s="469"/>
      <c r="M4" s="234"/>
      <c r="N4" s="234"/>
      <c r="O4" s="264"/>
      <c r="P4" s="260"/>
      <c r="Q4" s="260"/>
      <c r="R4" s="111"/>
      <c r="S4" s="111"/>
      <c r="T4" s="111"/>
      <c r="U4" s="111"/>
      <c r="V4" s="111"/>
      <c r="W4" s="111"/>
    </row>
    <row r="5" spans="1:23" ht="40.200000000000003" customHeight="1" thickBot="1">
      <c r="A5" s="461" t="s">
        <v>2018</v>
      </c>
      <c r="B5" s="462"/>
      <c r="C5" s="462"/>
      <c r="D5" s="462"/>
      <c r="E5" s="463"/>
      <c r="F5" s="219">
        <f>IFERROR(SUM(H:I),"")</f>
        <v>0</v>
      </c>
      <c r="G5" s="104"/>
      <c r="H5" s="469"/>
      <c r="I5" s="469"/>
      <c r="J5" s="469"/>
      <c r="K5" s="469"/>
      <c r="L5" s="469"/>
      <c r="M5" s="234"/>
      <c r="N5" s="234"/>
      <c r="O5" s="264"/>
      <c r="P5" s="260"/>
      <c r="Q5" s="260"/>
      <c r="R5" s="111"/>
      <c r="S5" s="111"/>
      <c r="T5" s="111"/>
      <c r="U5" s="111"/>
      <c r="V5" s="111"/>
      <c r="W5" s="111"/>
    </row>
    <row r="6" spans="1:23" ht="40.200000000000003" customHeight="1" thickBot="1">
      <c r="A6" s="464" t="s">
        <v>2019</v>
      </c>
      <c r="B6" s="465"/>
      <c r="C6" s="465"/>
      <c r="D6" s="465"/>
      <c r="E6" s="466"/>
      <c r="F6" s="219">
        <f>IFERROR(SUM(K:K),"")</f>
        <v>0</v>
      </c>
      <c r="G6" s="104"/>
      <c r="H6" s="218"/>
      <c r="I6" s="218"/>
      <c r="J6" s="218"/>
      <c r="K6" s="218"/>
      <c r="L6" s="218"/>
      <c r="M6" s="234"/>
      <c r="N6" s="234"/>
      <c r="O6" s="264"/>
      <c r="P6" s="260"/>
      <c r="Q6" s="260"/>
      <c r="R6" s="217"/>
      <c r="S6" s="217"/>
      <c r="T6" s="217"/>
      <c r="U6" s="217"/>
      <c r="V6" s="217"/>
      <c r="W6" s="217"/>
    </row>
    <row r="7" spans="1:23" ht="40.200000000000003"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476" t="s">
        <v>2033</v>
      </c>
      <c r="B8" s="477"/>
      <c r="C8" s="477"/>
      <c r="D8" s="477"/>
      <c r="E8" s="470" t="s">
        <v>2035</v>
      </c>
      <c r="F8" s="470"/>
      <c r="G8" s="470"/>
      <c r="H8" s="470"/>
      <c r="I8" s="470"/>
      <c r="J8" s="470"/>
      <c r="K8" s="471"/>
      <c r="L8" s="229"/>
      <c r="M8" s="222"/>
      <c r="N8" s="222"/>
      <c r="O8" s="261"/>
      <c r="P8" s="261"/>
      <c r="R8" s="217"/>
      <c r="S8" s="217"/>
      <c r="T8" s="217"/>
      <c r="U8" s="217"/>
      <c r="V8" s="217"/>
      <c r="W8" s="217"/>
    </row>
    <row r="9" spans="1:23" ht="69" customHeight="1">
      <c r="A9" s="478" t="s">
        <v>2038</v>
      </c>
      <c r="B9" s="479"/>
      <c r="C9" s="479"/>
      <c r="D9" s="479"/>
      <c r="E9" s="472" t="s">
        <v>2036</v>
      </c>
      <c r="F9" s="472"/>
      <c r="G9" s="472"/>
      <c r="H9" s="472"/>
      <c r="I9" s="472"/>
      <c r="J9" s="472"/>
      <c r="K9" s="473"/>
      <c r="L9" s="227"/>
      <c r="M9" s="223"/>
      <c r="N9" s="223"/>
      <c r="O9" s="262"/>
      <c r="P9" s="262"/>
      <c r="R9" s="217"/>
      <c r="S9" s="217"/>
      <c r="T9" s="217"/>
      <c r="U9" s="217"/>
      <c r="V9" s="217"/>
      <c r="W9" s="217"/>
    </row>
    <row r="10" spans="1:23" ht="53.4" customHeight="1" thickBot="1">
      <c r="A10" s="480" t="s">
        <v>2039</v>
      </c>
      <c r="B10" s="481"/>
      <c r="C10" s="481"/>
      <c r="D10" s="481"/>
      <c r="E10" s="474" t="s">
        <v>2037</v>
      </c>
      <c r="F10" s="474"/>
      <c r="G10" s="474"/>
      <c r="H10" s="474"/>
      <c r="I10" s="474"/>
      <c r="J10" s="474"/>
      <c r="K10" s="475"/>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47"/>
      <c r="B12" s="450" t="s">
        <v>74</v>
      </c>
      <c r="C12" s="450" t="s">
        <v>27</v>
      </c>
      <c r="D12" s="453" t="s">
        <v>28</v>
      </c>
      <c r="E12" s="453"/>
      <c r="F12" s="455" t="s">
        <v>75</v>
      </c>
      <c r="G12" s="458" t="s">
        <v>30</v>
      </c>
      <c r="H12" s="499" t="s">
        <v>2021</v>
      </c>
      <c r="I12" s="500"/>
      <c r="J12" s="490" t="s">
        <v>2015</v>
      </c>
      <c r="K12" s="493" t="s">
        <v>2020</v>
      </c>
      <c r="L12" s="496" t="s">
        <v>2016</v>
      </c>
    </row>
    <row r="13" spans="1:23" ht="39" customHeight="1">
      <c r="A13" s="448"/>
      <c r="B13" s="451"/>
      <c r="C13" s="451"/>
      <c r="D13" s="454"/>
      <c r="E13" s="454"/>
      <c r="F13" s="456"/>
      <c r="G13" s="459"/>
      <c r="H13" s="501"/>
      <c r="I13" s="502"/>
      <c r="J13" s="491"/>
      <c r="K13" s="494"/>
      <c r="L13" s="497"/>
    </row>
    <row r="14" spans="1:23" ht="57.75" customHeight="1" thickBot="1">
      <c r="A14" s="449"/>
      <c r="B14" s="452"/>
      <c r="C14" s="452"/>
      <c r="D14" s="131" t="s">
        <v>31</v>
      </c>
      <c r="E14" s="131" t="s">
        <v>32</v>
      </c>
      <c r="F14" s="457"/>
      <c r="G14" s="460"/>
      <c r="H14" s="503"/>
      <c r="I14" s="504"/>
      <c r="J14" s="492"/>
      <c r="K14" s="495"/>
      <c r="L14" s="498"/>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67"/>
      <c r="I15" s="468"/>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6"/>
      <c r="I16" s="487"/>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88"/>
      <c r="I17" s="489"/>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6"/>
      <c r="I18" s="487"/>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6"/>
      <c r="I19" s="487"/>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88"/>
      <c r="I20" s="489"/>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6"/>
      <c r="I21" s="487"/>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6"/>
      <c r="I22" s="487"/>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88"/>
      <c r="I23" s="489"/>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6"/>
      <c r="I24" s="487"/>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6"/>
      <c r="I25" s="487"/>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88"/>
      <c r="I26" s="489"/>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6"/>
      <c r="I27" s="487"/>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6"/>
      <c r="I28" s="487"/>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88"/>
      <c r="I29" s="489"/>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6"/>
      <c r="I30" s="487"/>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6"/>
      <c r="I31" s="487"/>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88"/>
      <c r="I32" s="489"/>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6"/>
      <c r="I33" s="487"/>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6"/>
      <c r="I34" s="487"/>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88"/>
      <c r="I35" s="489"/>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6"/>
      <c r="I36" s="487"/>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6"/>
      <c r="I37" s="487"/>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88"/>
      <c r="I38" s="489"/>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6"/>
      <c r="I39" s="487"/>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6"/>
      <c r="I40" s="487"/>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88"/>
      <c r="I41" s="489"/>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6"/>
      <c r="I42" s="487"/>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6"/>
      <c r="I43" s="487"/>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88"/>
      <c r="I44" s="489"/>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6"/>
      <c r="I45" s="487"/>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6"/>
      <c r="I46" s="487"/>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88"/>
      <c r="I47" s="489"/>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6"/>
      <c r="I48" s="487"/>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6"/>
      <c r="I49" s="487"/>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88"/>
      <c r="I50" s="489"/>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6"/>
      <c r="I51" s="487"/>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6"/>
      <c r="I52" s="487"/>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88"/>
      <c r="I53" s="489"/>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6"/>
      <c r="I54" s="487"/>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6"/>
      <c r="I55" s="487"/>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88"/>
      <c r="I56" s="489"/>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6"/>
      <c r="I57" s="487"/>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6"/>
      <c r="I58" s="487"/>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88"/>
      <c r="I59" s="489"/>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6"/>
      <c r="I60" s="487"/>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6"/>
      <c r="I61" s="487"/>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88"/>
      <c r="I62" s="489"/>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6"/>
      <c r="I63" s="487"/>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6"/>
      <c r="I64" s="487"/>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88"/>
      <c r="I65" s="489"/>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6"/>
      <c r="I66" s="487"/>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6"/>
      <c r="I67" s="487"/>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8"/>
      <c r="I68" s="489"/>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6"/>
      <c r="I69" s="487"/>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6"/>
      <c r="I70" s="487"/>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8"/>
      <c r="I71" s="489"/>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6"/>
      <c r="I72" s="487"/>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6"/>
      <c r="I73" s="487"/>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8"/>
      <c r="I74" s="489"/>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6"/>
      <c r="I75" s="487"/>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5"/>
      <c r="I76" s="506"/>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5"/>
      <c r="I77" s="506"/>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5"/>
      <c r="I78" s="506"/>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5"/>
      <c r="I79" s="506"/>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5"/>
      <c r="I80" s="506"/>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5"/>
      <c r="I81" s="506"/>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5"/>
      <c r="I82" s="506"/>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5"/>
      <c r="I83" s="506"/>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5"/>
      <c r="I84" s="506"/>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5"/>
      <c r="I85" s="506"/>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5"/>
      <c r="I86" s="506"/>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5"/>
      <c r="I87" s="506"/>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5"/>
      <c r="I88" s="506"/>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5"/>
      <c r="I89" s="506"/>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5"/>
      <c r="I90" s="506"/>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5"/>
      <c r="I91" s="506"/>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5"/>
      <c r="I92" s="506"/>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5"/>
      <c r="I93" s="506"/>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5"/>
      <c r="I94" s="506"/>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5"/>
      <c r="I95" s="506"/>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5"/>
      <c r="I96" s="506"/>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5"/>
      <c r="I97" s="506"/>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5"/>
      <c r="I98" s="506"/>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5"/>
      <c r="I99" s="506"/>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5"/>
      <c r="I100" s="506"/>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5"/>
      <c r="I101" s="506"/>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5"/>
      <c r="I102" s="506"/>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5"/>
      <c r="I103" s="506"/>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5"/>
      <c r="I104" s="506"/>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5"/>
      <c r="I105" s="506"/>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5"/>
      <c r="I106" s="506"/>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5"/>
      <c r="I107" s="506"/>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5"/>
      <c r="I108" s="506"/>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5"/>
      <c r="I109" s="506"/>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5"/>
      <c r="I110" s="506"/>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5"/>
      <c r="I111" s="506"/>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5"/>
      <c r="I112" s="506"/>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5"/>
      <c r="I113" s="506"/>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7"/>
      <c r="I114" s="508"/>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1850</v>
      </c>
      <c r="B1" s="2"/>
      <c r="C1" s="2"/>
      <c r="D1" s="2"/>
      <c r="E1" s="2"/>
      <c r="F1"/>
      <c r="G1"/>
      <c r="H1"/>
      <c r="I1"/>
      <c r="J1"/>
      <c r="K1"/>
      <c r="L1"/>
      <c r="M1"/>
      <c r="N1"/>
      <c r="O1"/>
      <c r="P1"/>
      <c r="Q1"/>
      <c r="R1"/>
      <c r="S1"/>
      <c r="T1"/>
      <c r="U1" s="2" t="s">
        <v>76</v>
      </c>
      <c r="W1" s="2" t="s">
        <v>77</v>
      </c>
      <c r="X1" s="7"/>
      <c r="Z1" s="56" t="s">
        <v>78</v>
      </c>
      <c r="AB1" s="1" t="s">
        <v>79</v>
      </c>
    </row>
    <row r="2" spans="1:28" ht="27"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2.2"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3.8"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8"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3.8"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3.8"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3.8"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8"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8"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