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09-02　福祉・介護職員処遇改善臨時特例交付金（Ｒ５田中←Ｒ６西川）\R6国補正（障害福祉人材確保・職場環境改善等事業（福祉・介護職員処遇改善関係？）\21_実績報告\02_HP更新用\"/>
    </mc:Choice>
  </mc:AlternateContent>
  <xr:revisionPtr revIDLastSave="0" documentId="13_ncr:1_{71AE755A-478C-485F-8AB6-97A0626FBB80}" xr6:coauthVersionLast="47" xr6:coauthVersionMax="47" xr10:uidLastSave="{00000000-0000-0000-0000-000000000000}"/>
  <bookViews>
    <workbookView xWindow="28680" yWindow="-120" windowWidth="29040" windowHeight="15720" activeTab="1" xr2:uid="{00000000-000D-0000-FFFF-FFFF00000000}"/>
  </bookViews>
  <sheets>
    <sheet name="三重県集計用" sheetId="26" r:id="rId1"/>
    <sheet name="基本情報入力シート" sheetId="16" r:id="rId2"/>
    <sheet name="別紙様式3-1（補助金）" sheetId="21"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基本情報入力シート!$A$1:$AA$52</definedName>
    <definedName name="_xlnm.Print_Area" localSheetId="2">'別紙様式3-1（補助金）'!$A$1:$AJ$59</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 i="26" l="1"/>
  <c r="V2" i="26"/>
  <c r="U2" i="26"/>
  <c r="T2" i="26"/>
  <c r="S2" i="26"/>
  <c r="Q2" i="26"/>
  <c r="AC2" i="26" l="1"/>
  <c r="AB2" i="26"/>
  <c r="O101" i="26"/>
  <c r="O100" i="26"/>
  <c r="O99" i="26"/>
  <c r="O98" i="26"/>
  <c r="O97" i="26"/>
  <c r="O96" i="26"/>
  <c r="O95" i="26"/>
  <c r="O94" i="26"/>
  <c r="O93" i="26"/>
  <c r="O92" i="26"/>
  <c r="O91" i="26"/>
  <c r="O90" i="26"/>
  <c r="O89" i="26"/>
  <c r="O88" i="26"/>
  <c r="O87" i="26"/>
  <c r="O86" i="26"/>
  <c r="O85" i="26"/>
  <c r="O84" i="26"/>
  <c r="O83" i="26"/>
  <c r="O82" i="26"/>
  <c r="O81" i="26"/>
  <c r="O80" i="26"/>
  <c r="O79" i="26"/>
  <c r="O78" i="26"/>
  <c r="O77" i="26"/>
  <c r="O76" i="26"/>
  <c r="O75" i="26"/>
  <c r="O74" i="26"/>
  <c r="O73" i="26"/>
  <c r="O72" i="26"/>
  <c r="O71" i="26"/>
  <c r="O70" i="26"/>
  <c r="O69" i="26"/>
  <c r="O68" i="26"/>
  <c r="O67" i="26"/>
  <c r="O66" i="26"/>
  <c r="O65" i="26"/>
  <c r="O64" i="26"/>
  <c r="O63" i="26"/>
  <c r="O62" i="26"/>
  <c r="O61" i="26"/>
  <c r="O60" i="26"/>
  <c r="O59" i="26"/>
  <c r="O58" i="26"/>
  <c r="O57" i="26"/>
  <c r="O56" i="26"/>
  <c r="O55" i="26"/>
  <c r="O54" i="26"/>
  <c r="O53" i="26"/>
  <c r="O52" i="26"/>
  <c r="O51" i="26"/>
  <c r="O50" i="26"/>
  <c r="O49" i="26"/>
  <c r="O48" i="26"/>
  <c r="O47" i="26"/>
  <c r="O46" i="26"/>
  <c r="O45" i="26"/>
  <c r="O44" i="26"/>
  <c r="O43" i="26"/>
  <c r="O42" i="26"/>
  <c r="O41" i="26"/>
  <c r="O40" i="26"/>
  <c r="O39" i="26"/>
  <c r="O38" i="26"/>
  <c r="O37" i="26"/>
  <c r="O36" i="26"/>
  <c r="O35" i="26"/>
  <c r="O34" i="26"/>
  <c r="O33" i="26"/>
  <c r="O32" i="26"/>
  <c r="O31" i="26"/>
  <c r="O30" i="26"/>
  <c r="O29" i="26"/>
  <c r="O28" i="26"/>
  <c r="O27" i="26"/>
  <c r="O26" i="26"/>
  <c r="O25" i="26"/>
  <c r="O24" i="26"/>
  <c r="O23" i="26"/>
  <c r="O22" i="26"/>
  <c r="O21" i="26"/>
  <c r="O20" i="26"/>
  <c r="O19" i="26"/>
  <c r="O18" i="26"/>
  <c r="O17" i="26"/>
  <c r="O16" i="26"/>
  <c r="O15" i="26"/>
  <c r="O14" i="26"/>
  <c r="O13" i="26"/>
  <c r="O12" i="26"/>
  <c r="O11" i="26"/>
  <c r="O10" i="26"/>
  <c r="O9" i="26"/>
  <c r="O8" i="26"/>
  <c r="O7" i="26"/>
  <c r="O6" i="26"/>
  <c r="O5" i="26"/>
  <c r="O4" i="26"/>
  <c r="O3" i="26"/>
  <c r="O2" i="26"/>
  <c r="AA2" i="26"/>
  <c r="Z2" i="26"/>
  <c r="Y2" i="26"/>
  <c r="X2" i="26"/>
  <c r="M101" i="26"/>
  <c r="L101" i="26"/>
  <c r="K101" i="26"/>
  <c r="J101" i="26"/>
  <c r="I101" i="26"/>
  <c r="H101" i="26"/>
  <c r="M100" i="26"/>
  <c r="L100" i="26"/>
  <c r="K100" i="26"/>
  <c r="J100" i="26"/>
  <c r="I100" i="26"/>
  <c r="H100" i="26"/>
  <c r="M99" i="26"/>
  <c r="L99" i="26"/>
  <c r="K99" i="26"/>
  <c r="J99" i="26"/>
  <c r="I99" i="26"/>
  <c r="H99" i="26"/>
  <c r="M98" i="26"/>
  <c r="L98" i="26"/>
  <c r="K98" i="26"/>
  <c r="J98" i="26"/>
  <c r="I98" i="26"/>
  <c r="H98" i="26"/>
  <c r="M97" i="26"/>
  <c r="L97" i="26"/>
  <c r="K97" i="26"/>
  <c r="J97" i="26"/>
  <c r="I97" i="26"/>
  <c r="H97" i="26"/>
  <c r="M96" i="26"/>
  <c r="L96" i="26"/>
  <c r="K96" i="26"/>
  <c r="J96" i="26"/>
  <c r="I96" i="26"/>
  <c r="H96" i="26"/>
  <c r="M95" i="26"/>
  <c r="L95" i="26"/>
  <c r="K95" i="26"/>
  <c r="J95" i="26"/>
  <c r="I95" i="26"/>
  <c r="H95" i="26"/>
  <c r="M94" i="26"/>
  <c r="L94" i="26"/>
  <c r="K94" i="26"/>
  <c r="J94" i="26"/>
  <c r="I94" i="26"/>
  <c r="H94" i="26"/>
  <c r="M93" i="26"/>
  <c r="L93" i="26"/>
  <c r="K93" i="26"/>
  <c r="J93" i="26"/>
  <c r="I93" i="26"/>
  <c r="H93" i="26"/>
  <c r="M92" i="26"/>
  <c r="L92" i="26"/>
  <c r="K92" i="26"/>
  <c r="J92" i="26"/>
  <c r="I92" i="26"/>
  <c r="H92" i="26"/>
  <c r="M91" i="26"/>
  <c r="L91" i="26"/>
  <c r="K91" i="26"/>
  <c r="J91" i="26"/>
  <c r="I91" i="26"/>
  <c r="H91" i="26"/>
  <c r="M90" i="26"/>
  <c r="L90" i="26"/>
  <c r="K90" i="26"/>
  <c r="J90" i="26"/>
  <c r="I90" i="26"/>
  <c r="H90" i="26"/>
  <c r="M89" i="26"/>
  <c r="L89" i="26"/>
  <c r="K89" i="26"/>
  <c r="J89" i="26"/>
  <c r="I89" i="26"/>
  <c r="H89" i="26"/>
  <c r="M88" i="26"/>
  <c r="L88" i="26"/>
  <c r="K88" i="26"/>
  <c r="J88" i="26"/>
  <c r="I88" i="26"/>
  <c r="H88" i="26"/>
  <c r="M87" i="26"/>
  <c r="L87" i="26"/>
  <c r="K87" i="26"/>
  <c r="J87" i="26"/>
  <c r="I87" i="26"/>
  <c r="H87" i="26"/>
  <c r="M86" i="26"/>
  <c r="L86" i="26"/>
  <c r="K86" i="26"/>
  <c r="J86" i="26"/>
  <c r="I86" i="26"/>
  <c r="H86" i="26"/>
  <c r="M85" i="26"/>
  <c r="L85" i="26"/>
  <c r="K85" i="26"/>
  <c r="J85" i="26"/>
  <c r="I85" i="26"/>
  <c r="H85" i="26"/>
  <c r="M84" i="26"/>
  <c r="L84" i="26"/>
  <c r="K84" i="26"/>
  <c r="J84" i="26"/>
  <c r="I84" i="26"/>
  <c r="H84" i="26"/>
  <c r="M83" i="26"/>
  <c r="L83" i="26"/>
  <c r="K83" i="26"/>
  <c r="J83" i="26"/>
  <c r="I83" i="26"/>
  <c r="H83" i="26"/>
  <c r="M82" i="26"/>
  <c r="L82" i="26"/>
  <c r="K82" i="26"/>
  <c r="J82" i="26"/>
  <c r="I82" i="26"/>
  <c r="H82" i="26"/>
  <c r="M81" i="26"/>
  <c r="L81" i="26"/>
  <c r="K81" i="26"/>
  <c r="J81" i="26"/>
  <c r="I81" i="26"/>
  <c r="H81" i="26"/>
  <c r="M80" i="26"/>
  <c r="L80" i="26"/>
  <c r="K80" i="26"/>
  <c r="J80" i="26"/>
  <c r="I80" i="26"/>
  <c r="H80" i="26"/>
  <c r="M79" i="26"/>
  <c r="L79" i="26"/>
  <c r="K79" i="26"/>
  <c r="J79" i="26"/>
  <c r="I79" i="26"/>
  <c r="H79" i="26"/>
  <c r="M78" i="26"/>
  <c r="L78" i="26"/>
  <c r="K78" i="26"/>
  <c r="J78" i="26"/>
  <c r="I78" i="26"/>
  <c r="H78" i="26"/>
  <c r="M77" i="26"/>
  <c r="L77" i="26"/>
  <c r="K77" i="26"/>
  <c r="J77" i="26"/>
  <c r="I77" i="26"/>
  <c r="H77" i="26"/>
  <c r="M76" i="26"/>
  <c r="L76" i="26"/>
  <c r="K76" i="26"/>
  <c r="J76" i="26"/>
  <c r="I76" i="26"/>
  <c r="H76" i="26"/>
  <c r="M75" i="26"/>
  <c r="L75" i="26"/>
  <c r="K75" i="26"/>
  <c r="J75" i="26"/>
  <c r="I75" i="26"/>
  <c r="H75" i="26"/>
  <c r="M74" i="26"/>
  <c r="L74" i="26"/>
  <c r="K74" i="26"/>
  <c r="J74" i="26"/>
  <c r="I74" i="26"/>
  <c r="H74" i="26"/>
  <c r="M73" i="26"/>
  <c r="L73" i="26"/>
  <c r="K73" i="26"/>
  <c r="J73" i="26"/>
  <c r="I73" i="26"/>
  <c r="H73" i="26"/>
  <c r="M72" i="26"/>
  <c r="L72" i="26"/>
  <c r="K72" i="26"/>
  <c r="J72" i="26"/>
  <c r="I72" i="26"/>
  <c r="H72" i="26"/>
  <c r="M71" i="26"/>
  <c r="L71" i="26"/>
  <c r="K71" i="26"/>
  <c r="J71" i="26"/>
  <c r="I71" i="26"/>
  <c r="H71" i="26"/>
  <c r="M70" i="26"/>
  <c r="L70" i="26"/>
  <c r="K70" i="26"/>
  <c r="J70" i="26"/>
  <c r="I70" i="26"/>
  <c r="H70" i="26"/>
  <c r="M69" i="26"/>
  <c r="L69" i="26"/>
  <c r="K69" i="26"/>
  <c r="J69" i="26"/>
  <c r="I69" i="26"/>
  <c r="H69" i="26"/>
  <c r="M68" i="26"/>
  <c r="L68" i="26"/>
  <c r="K68" i="26"/>
  <c r="J68" i="26"/>
  <c r="I68" i="26"/>
  <c r="H68" i="26"/>
  <c r="M67" i="26"/>
  <c r="L67" i="26"/>
  <c r="K67" i="26"/>
  <c r="J67" i="26"/>
  <c r="I67" i="26"/>
  <c r="H67" i="26"/>
  <c r="M66" i="26"/>
  <c r="L66" i="26"/>
  <c r="K66" i="26"/>
  <c r="J66" i="26"/>
  <c r="I66" i="26"/>
  <c r="H66" i="26"/>
  <c r="M65" i="26"/>
  <c r="L65" i="26"/>
  <c r="K65" i="26"/>
  <c r="J65" i="26"/>
  <c r="I65" i="26"/>
  <c r="H65" i="26"/>
  <c r="M64" i="26"/>
  <c r="L64" i="26"/>
  <c r="K64" i="26"/>
  <c r="J64" i="26"/>
  <c r="I64" i="26"/>
  <c r="H64" i="26"/>
  <c r="M63" i="26"/>
  <c r="L63" i="26"/>
  <c r="K63" i="26"/>
  <c r="J63" i="26"/>
  <c r="I63" i="26"/>
  <c r="H63" i="26"/>
  <c r="M62" i="26"/>
  <c r="L62" i="26"/>
  <c r="K62" i="26"/>
  <c r="J62" i="26"/>
  <c r="I62" i="26"/>
  <c r="H62" i="26"/>
  <c r="M61" i="26"/>
  <c r="L61" i="26"/>
  <c r="K61" i="26"/>
  <c r="J61" i="26"/>
  <c r="I61" i="26"/>
  <c r="H61" i="26"/>
  <c r="M60" i="26"/>
  <c r="L60" i="26"/>
  <c r="K60" i="26"/>
  <c r="J60" i="26"/>
  <c r="I60" i="26"/>
  <c r="H60" i="26"/>
  <c r="M59" i="26"/>
  <c r="L59" i="26"/>
  <c r="K59" i="26"/>
  <c r="J59" i="26"/>
  <c r="I59" i="26"/>
  <c r="H59" i="26"/>
  <c r="M58" i="26"/>
  <c r="L58" i="26"/>
  <c r="K58" i="26"/>
  <c r="J58" i="26"/>
  <c r="I58" i="26"/>
  <c r="H58" i="26"/>
  <c r="M57" i="26"/>
  <c r="L57" i="26"/>
  <c r="K57" i="26"/>
  <c r="J57" i="26"/>
  <c r="I57" i="26"/>
  <c r="H57" i="26"/>
  <c r="M56" i="26"/>
  <c r="L56" i="26"/>
  <c r="K56" i="26"/>
  <c r="J56" i="26"/>
  <c r="I56" i="26"/>
  <c r="H56" i="26"/>
  <c r="M55" i="26"/>
  <c r="L55" i="26"/>
  <c r="K55" i="26"/>
  <c r="J55" i="26"/>
  <c r="I55" i="26"/>
  <c r="H55" i="26"/>
  <c r="M54" i="26"/>
  <c r="L54" i="26"/>
  <c r="K54" i="26"/>
  <c r="J54" i="26"/>
  <c r="I54" i="26"/>
  <c r="H54" i="26"/>
  <c r="M53" i="26"/>
  <c r="L53" i="26"/>
  <c r="K53" i="26"/>
  <c r="J53" i="26"/>
  <c r="I53" i="26"/>
  <c r="H53" i="26"/>
  <c r="M52" i="26"/>
  <c r="L52" i="26"/>
  <c r="K52" i="26"/>
  <c r="J52" i="26"/>
  <c r="I52" i="26"/>
  <c r="H52" i="26"/>
  <c r="M51" i="26"/>
  <c r="L51" i="26"/>
  <c r="K51" i="26"/>
  <c r="J51" i="26"/>
  <c r="I51" i="26"/>
  <c r="H51" i="26"/>
  <c r="M50" i="26"/>
  <c r="L50" i="26"/>
  <c r="K50" i="26"/>
  <c r="J50" i="26"/>
  <c r="I50" i="26"/>
  <c r="H50" i="26"/>
  <c r="M49" i="26"/>
  <c r="L49" i="26"/>
  <c r="K49" i="26"/>
  <c r="J49" i="26"/>
  <c r="I49" i="26"/>
  <c r="H49" i="26"/>
  <c r="M48" i="26"/>
  <c r="L48" i="26"/>
  <c r="K48" i="26"/>
  <c r="J48" i="26"/>
  <c r="I48" i="26"/>
  <c r="H48" i="26"/>
  <c r="M47" i="26"/>
  <c r="L47" i="26"/>
  <c r="K47" i="26"/>
  <c r="J47" i="26"/>
  <c r="I47" i="26"/>
  <c r="H47" i="26"/>
  <c r="M46" i="26"/>
  <c r="L46" i="26"/>
  <c r="K46" i="26"/>
  <c r="J46" i="26"/>
  <c r="I46" i="26"/>
  <c r="H46" i="26"/>
  <c r="M45" i="26"/>
  <c r="L45" i="26"/>
  <c r="K45" i="26"/>
  <c r="J45" i="26"/>
  <c r="I45" i="26"/>
  <c r="H45" i="26"/>
  <c r="M44" i="26"/>
  <c r="L44" i="26"/>
  <c r="K44" i="26"/>
  <c r="J44" i="26"/>
  <c r="I44" i="26"/>
  <c r="H44" i="26"/>
  <c r="M43" i="26"/>
  <c r="L43" i="26"/>
  <c r="K43" i="26"/>
  <c r="J43" i="26"/>
  <c r="I43" i="26"/>
  <c r="H43" i="26"/>
  <c r="M42" i="26"/>
  <c r="L42" i="26"/>
  <c r="K42" i="26"/>
  <c r="J42" i="26"/>
  <c r="I42" i="26"/>
  <c r="H42" i="26"/>
  <c r="M41" i="26"/>
  <c r="L41" i="26"/>
  <c r="K41" i="26"/>
  <c r="J41" i="26"/>
  <c r="I41" i="26"/>
  <c r="H41" i="26"/>
  <c r="M40" i="26"/>
  <c r="L40" i="26"/>
  <c r="K40" i="26"/>
  <c r="J40" i="26"/>
  <c r="I40" i="26"/>
  <c r="H40" i="26"/>
  <c r="M39" i="26"/>
  <c r="L39" i="26"/>
  <c r="K39" i="26"/>
  <c r="J39" i="26"/>
  <c r="I39" i="26"/>
  <c r="H39" i="26"/>
  <c r="M38" i="26"/>
  <c r="L38" i="26"/>
  <c r="K38" i="26"/>
  <c r="J38" i="26"/>
  <c r="I38" i="26"/>
  <c r="H38" i="26"/>
  <c r="M37" i="26"/>
  <c r="L37" i="26"/>
  <c r="K37" i="26"/>
  <c r="J37" i="26"/>
  <c r="I37" i="26"/>
  <c r="H37" i="26"/>
  <c r="M36" i="26"/>
  <c r="L36" i="26"/>
  <c r="K36" i="26"/>
  <c r="J36" i="26"/>
  <c r="I36" i="26"/>
  <c r="H36" i="26"/>
  <c r="M35" i="26"/>
  <c r="L35" i="26"/>
  <c r="K35" i="26"/>
  <c r="J35" i="26"/>
  <c r="I35" i="26"/>
  <c r="H35" i="26"/>
  <c r="M34" i="26"/>
  <c r="L34" i="26"/>
  <c r="K34" i="26"/>
  <c r="J34" i="26"/>
  <c r="I34" i="26"/>
  <c r="H34" i="26"/>
  <c r="M33" i="26"/>
  <c r="L33" i="26"/>
  <c r="K33" i="26"/>
  <c r="J33" i="26"/>
  <c r="I33" i="26"/>
  <c r="H33" i="26"/>
  <c r="M32" i="26"/>
  <c r="L32" i="26"/>
  <c r="K32" i="26"/>
  <c r="J32" i="26"/>
  <c r="I32" i="26"/>
  <c r="H32" i="26"/>
  <c r="M31" i="26"/>
  <c r="L31" i="26"/>
  <c r="K31" i="26"/>
  <c r="J31" i="26"/>
  <c r="I31" i="26"/>
  <c r="H31" i="26"/>
  <c r="M30" i="26"/>
  <c r="L30" i="26"/>
  <c r="K30" i="26"/>
  <c r="J30" i="26"/>
  <c r="I30" i="26"/>
  <c r="H30" i="26"/>
  <c r="M29" i="26"/>
  <c r="L29" i="26"/>
  <c r="K29" i="26"/>
  <c r="J29" i="26"/>
  <c r="I29" i="26"/>
  <c r="H29" i="26"/>
  <c r="M28" i="26"/>
  <c r="L28" i="26"/>
  <c r="K28" i="26"/>
  <c r="J28" i="26"/>
  <c r="I28" i="26"/>
  <c r="H28" i="26"/>
  <c r="M27" i="26"/>
  <c r="L27" i="26"/>
  <c r="K27" i="26"/>
  <c r="J27" i="26"/>
  <c r="I27" i="26"/>
  <c r="H27" i="26"/>
  <c r="M26" i="26"/>
  <c r="L26" i="26"/>
  <c r="K26" i="26"/>
  <c r="J26" i="26"/>
  <c r="I26" i="26"/>
  <c r="H26" i="26"/>
  <c r="M25" i="26"/>
  <c r="L25" i="26"/>
  <c r="K25" i="26"/>
  <c r="J25" i="26"/>
  <c r="I25" i="26"/>
  <c r="H25" i="26"/>
  <c r="M24" i="26"/>
  <c r="L24" i="26"/>
  <c r="K24" i="26"/>
  <c r="J24" i="26"/>
  <c r="I24" i="26"/>
  <c r="H24" i="26"/>
  <c r="M23" i="26"/>
  <c r="L23" i="26"/>
  <c r="K23" i="26"/>
  <c r="J23" i="26"/>
  <c r="I23" i="26"/>
  <c r="H23" i="26"/>
  <c r="M22" i="26"/>
  <c r="L22" i="26"/>
  <c r="K22" i="26"/>
  <c r="J22" i="26"/>
  <c r="I22" i="26"/>
  <c r="H22" i="26"/>
  <c r="M21" i="26"/>
  <c r="L21" i="26"/>
  <c r="K21" i="26"/>
  <c r="J21" i="26"/>
  <c r="I21" i="26"/>
  <c r="H21" i="26"/>
  <c r="M20" i="26"/>
  <c r="L20" i="26"/>
  <c r="K20" i="26"/>
  <c r="J20" i="26"/>
  <c r="I20" i="26"/>
  <c r="H20" i="26"/>
  <c r="M19" i="26"/>
  <c r="L19" i="26"/>
  <c r="K19" i="26"/>
  <c r="J19" i="26"/>
  <c r="I19" i="26"/>
  <c r="H19" i="26"/>
  <c r="M18" i="26"/>
  <c r="L18" i="26"/>
  <c r="K18" i="26"/>
  <c r="J18" i="26"/>
  <c r="I18" i="26"/>
  <c r="H18" i="26"/>
  <c r="M17" i="26"/>
  <c r="L17" i="26"/>
  <c r="K17" i="26"/>
  <c r="J17" i="26"/>
  <c r="I17" i="26"/>
  <c r="H17" i="26"/>
  <c r="M16" i="26"/>
  <c r="L16" i="26"/>
  <c r="K16" i="26"/>
  <c r="J16" i="26"/>
  <c r="I16" i="26"/>
  <c r="H16" i="26"/>
  <c r="M15" i="26"/>
  <c r="L15" i="26"/>
  <c r="K15" i="26"/>
  <c r="J15" i="26"/>
  <c r="I15" i="26"/>
  <c r="H15" i="26"/>
  <c r="M14" i="26"/>
  <c r="L14" i="26"/>
  <c r="K14" i="26"/>
  <c r="J14" i="26"/>
  <c r="I14" i="26"/>
  <c r="H14" i="26"/>
  <c r="M13" i="26"/>
  <c r="L13" i="26"/>
  <c r="K13" i="26"/>
  <c r="J13" i="26"/>
  <c r="I13" i="26"/>
  <c r="H13" i="26"/>
  <c r="M12" i="26"/>
  <c r="L12" i="26"/>
  <c r="K12" i="26"/>
  <c r="J12" i="26"/>
  <c r="I12" i="26"/>
  <c r="H12" i="26"/>
  <c r="M11" i="26"/>
  <c r="L11" i="26"/>
  <c r="K11" i="26"/>
  <c r="J11" i="26"/>
  <c r="I11" i="26"/>
  <c r="H11" i="26"/>
  <c r="M10" i="26"/>
  <c r="L10" i="26"/>
  <c r="K10" i="26"/>
  <c r="J10" i="26"/>
  <c r="I10" i="26"/>
  <c r="H10" i="26"/>
  <c r="M9" i="26"/>
  <c r="L9" i="26"/>
  <c r="K9" i="26"/>
  <c r="J9" i="26"/>
  <c r="I9" i="26"/>
  <c r="H9" i="26"/>
  <c r="M8" i="26"/>
  <c r="L8" i="26"/>
  <c r="K8" i="26"/>
  <c r="J8" i="26"/>
  <c r="I8" i="26"/>
  <c r="H8" i="26"/>
  <c r="M7" i="26"/>
  <c r="L7" i="26"/>
  <c r="K7" i="26"/>
  <c r="J7" i="26"/>
  <c r="I7" i="26"/>
  <c r="H7" i="26"/>
  <c r="M6" i="26"/>
  <c r="L6" i="26"/>
  <c r="K6" i="26"/>
  <c r="J6" i="26"/>
  <c r="I6" i="26"/>
  <c r="H6" i="26"/>
  <c r="M5" i="26"/>
  <c r="L5" i="26"/>
  <c r="K5" i="26"/>
  <c r="J5" i="26"/>
  <c r="I5" i="26"/>
  <c r="H5" i="26"/>
  <c r="M4" i="26"/>
  <c r="L4" i="26"/>
  <c r="K4" i="26"/>
  <c r="J4" i="26"/>
  <c r="I4" i="26"/>
  <c r="H4" i="26"/>
  <c r="M3" i="26"/>
  <c r="L3" i="26"/>
  <c r="K3" i="26"/>
  <c r="J3" i="26"/>
  <c r="I3" i="26"/>
  <c r="H3" i="26"/>
  <c r="H2" i="26"/>
  <c r="K2" i="26"/>
  <c r="M2" i="26"/>
  <c r="L2" i="26"/>
  <c r="J2" i="26"/>
  <c r="I2" i="26"/>
  <c r="C2" i="26"/>
  <c r="A2" i="26"/>
  <c r="B2" i="26"/>
  <c r="F101" i="26"/>
  <c r="F100" i="26"/>
  <c r="F99" i="26"/>
  <c r="F98" i="26"/>
  <c r="F97" i="26"/>
  <c r="F96" i="26"/>
  <c r="F95" i="26"/>
  <c r="F94" i="26"/>
  <c r="F93" i="26"/>
  <c r="F92" i="26"/>
  <c r="F91" i="26"/>
  <c r="F90" i="26"/>
  <c r="F89" i="26"/>
  <c r="F88" i="26"/>
  <c r="F87" i="26"/>
  <c r="F86" i="26"/>
  <c r="F85" i="26"/>
  <c r="F84" i="26"/>
  <c r="F83" i="26"/>
  <c r="F82" i="26"/>
  <c r="F81" i="26"/>
  <c r="F80" i="26"/>
  <c r="F79" i="26"/>
  <c r="F78" i="26"/>
  <c r="F77" i="26"/>
  <c r="F76" i="26"/>
  <c r="F75" i="26"/>
  <c r="F74" i="26"/>
  <c r="F73" i="26"/>
  <c r="F72" i="26"/>
  <c r="F71" i="26"/>
  <c r="F70" i="26"/>
  <c r="F69" i="26"/>
  <c r="F68" i="26"/>
  <c r="F67" i="26"/>
  <c r="F66" i="26"/>
  <c r="F65" i="26"/>
  <c r="F64" i="26"/>
  <c r="F63" i="26"/>
  <c r="F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F11" i="26"/>
  <c r="F10" i="26"/>
  <c r="F9" i="26"/>
  <c r="F8" i="26"/>
  <c r="F7" i="26"/>
  <c r="F6" i="26"/>
  <c r="F5" i="26"/>
  <c r="F4" i="26"/>
  <c r="F3" i="26"/>
  <c r="F2" i="26"/>
  <c r="G7" i="21" l="1"/>
  <c r="F12" i="25" l="1"/>
  <c r="F5" i="25"/>
  <c r="AI24" i="21" l="1"/>
  <c r="AI28" i="21"/>
  <c r="Q40" i="21"/>
  <c r="Z16" i="21"/>
  <c r="P2" i="26" s="1"/>
  <c r="Z18" i="21"/>
  <c r="AI34" i="21" l="1"/>
  <c r="AJ56" i="21" s="1"/>
  <c r="AK3" i="26" s="1"/>
  <c r="R2" i="26"/>
  <c r="AF1" i="21"/>
  <c r="J1" i="25" l="1"/>
  <c r="AJ53" i="21"/>
  <c r="AI3" i="26" s="1"/>
  <c r="Z41" i="21"/>
  <c r="S41" i="2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79" i="25" l="1"/>
  <c r="N70" i="26"/>
  <c r="H99" i="25"/>
  <c r="N90" i="26"/>
  <c r="H83" i="25"/>
  <c r="N74" i="26"/>
  <c r="H59" i="25"/>
  <c r="N50" i="26"/>
  <c r="H51" i="25"/>
  <c r="N42" i="26"/>
  <c r="H43" i="25"/>
  <c r="N34" i="26"/>
  <c r="H35" i="25"/>
  <c r="N26" i="26"/>
  <c r="H27" i="25"/>
  <c r="N18" i="26"/>
  <c r="H19" i="25"/>
  <c r="N10" i="26"/>
  <c r="H106" i="25"/>
  <c r="N97" i="26"/>
  <c r="H98" i="25"/>
  <c r="N89" i="26"/>
  <c r="H90" i="25"/>
  <c r="N81" i="26"/>
  <c r="H82" i="25"/>
  <c r="N73" i="26"/>
  <c r="H74" i="25"/>
  <c r="N65" i="26"/>
  <c r="H66" i="25"/>
  <c r="N57" i="26"/>
  <c r="H58" i="25"/>
  <c r="N49" i="26"/>
  <c r="H50" i="25"/>
  <c r="N41" i="26"/>
  <c r="H42" i="25"/>
  <c r="N33" i="26"/>
  <c r="H34" i="25"/>
  <c r="N25" i="26"/>
  <c r="H26" i="25"/>
  <c r="N17" i="26"/>
  <c r="H18" i="25"/>
  <c r="N9" i="26"/>
  <c r="H95" i="25"/>
  <c r="N86" i="26"/>
  <c r="H107" i="25"/>
  <c r="N98" i="26"/>
  <c r="H75" i="25"/>
  <c r="N66" i="26"/>
  <c r="H105" i="25"/>
  <c r="N96" i="26"/>
  <c r="H89" i="25"/>
  <c r="N80" i="26"/>
  <c r="H81" i="25"/>
  <c r="N72" i="26"/>
  <c r="H73" i="25"/>
  <c r="N64" i="26"/>
  <c r="H65" i="25"/>
  <c r="N56" i="26"/>
  <c r="H57" i="25"/>
  <c r="N48" i="26"/>
  <c r="H49" i="25"/>
  <c r="N40" i="26"/>
  <c r="H41" i="25"/>
  <c r="N32" i="26"/>
  <c r="H33" i="25"/>
  <c r="N24" i="26"/>
  <c r="H25" i="25"/>
  <c r="N16" i="26"/>
  <c r="H17" i="25"/>
  <c r="N8" i="26"/>
  <c r="H71" i="25"/>
  <c r="N62" i="26"/>
  <c r="H91" i="25"/>
  <c r="N82" i="26"/>
  <c r="H67" i="25"/>
  <c r="N58" i="26"/>
  <c r="H97" i="25"/>
  <c r="N88" i="26"/>
  <c r="H104" i="25"/>
  <c r="N95" i="26"/>
  <c r="H96" i="25"/>
  <c r="N87" i="26"/>
  <c r="H88" i="25"/>
  <c r="N79" i="26"/>
  <c r="H80" i="25"/>
  <c r="N71" i="26"/>
  <c r="H72" i="25"/>
  <c r="N63" i="26"/>
  <c r="H64" i="25"/>
  <c r="N55" i="26"/>
  <c r="H56" i="25"/>
  <c r="N47" i="26"/>
  <c r="H48" i="25"/>
  <c r="N39" i="26"/>
  <c r="H40" i="25"/>
  <c r="N31" i="26"/>
  <c r="H32" i="25"/>
  <c r="N23" i="26"/>
  <c r="H24" i="25"/>
  <c r="N15" i="26"/>
  <c r="H16" i="25"/>
  <c r="N7" i="26"/>
  <c r="H15" i="25"/>
  <c r="N6" i="26"/>
  <c r="H63" i="25"/>
  <c r="N54" i="26"/>
  <c r="H39" i="25"/>
  <c r="N30" i="26"/>
  <c r="H102" i="25"/>
  <c r="N93" i="26"/>
  <c r="H94" i="25"/>
  <c r="N85" i="26"/>
  <c r="H86" i="25"/>
  <c r="N77" i="26"/>
  <c r="H78" i="25"/>
  <c r="N69" i="26"/>
  <c r="H70" i="25"/>
  <c r="N61" i="26"/>
  <c r="H62" i="25"/>
  <c r="N53" i="26"/>
  <c r="H54" i="25"/>
  <c r="N45" i="26"/>
  <c r="H46" i="25"/>
  <c r="N37" i="26"/>
  <c r="H38" i="25"/>
  <c r="N29" i="26"/>
  <c r="H30" i="25"/>
  <c r="N21" i="26"/>
  <c r="H22" i="25"/>
  <c r="N13" i="26"/>
  <c r="H14" i="25"/>
  <c r="N5" i="26"/>
  <c r="H87" i="25"/>
  <c r="N78" i="26"/>
  <c r="H47" i="25"/>
  <c r="N38" i="26"/>
  <c r="H23" i="25"/>
  <c r="N14" i="26"/>
  <c r="H101" i="25"/>
  <c r="N92" i="26"/>
  <c r="H85" i="25"/>
  <c r="N76" i="26"/>
  <c r="H77" i="25"/>
  <c r="N68" i="26"/>
  <c r="H69" i="25"/>
  <c r="N60" i="26"/>
  <c r="H61" i="25"/>
  <c r="N52" i="26"/>
  <c r="H53" i="25"/>
  <c r="N44" i="26"/>
  <c r="H45" i="25"/>
  <c r="N36" i="26"/>
  <c r="H37" i="25"/>
  <c r="N28" i="26"/>
  <c r="H29" i="25"/>
  <c r="N20" i="26"/>
  <c r="H21" i="25"/>
  <c r="N12" i="26"/>
  <c r="H13" i="25"/>
  <c r="N4" i="26"/>
  <c r="H103" i="25"/>
  <c r="N94" i="26"/>
  <c r="H55" i="25"/>
  <c r="N46" i="26"/>
  <c r="H31" i="25"/>
  <c r="N22" i="26"/>
  <c r="H109" i="25"/>
  <c r="N100" i="26"/>
  <c r="H93" i="25"/>
  <c r="N84" i="26"/>
  <c r="H108" i="25"/>
  <c r="N99" i="26"/>
  <c r="H100" i="25"/>
  <c r="N91" i="26"/>
  <c r="H92" i="25"/>
  <c r="N83" i="26"/>
  <c r="H84" i="25"/>
  <c r="N75" i="26"/>
  <c r="H76" i="25"/>
  <c r="N67" i="26"/>
  <c r="H68" i="25"/>
  <c r="N59" i="26"/>
  <c r="H60" i="25"/>
  <c r="N51" i="26"/>
  <c r="H52" i="25"/>
  <c r="N43" i="26"/>
  <c r="H44" i="25"/>
  <c r="N35" i="26"/>
  <c r="H36" i="25"/>
  <c r="N27" i="26"/>
  <c r="H28" i="25"/>
  <c r="N19" i="26"/>
  <c r="H20" i="25"/>
  <c r="N11" i="26"/>
  <c r="H12" i="25"/>
  <c r="N3" i="26"/>
  <c r="H11" i="25"/>
  <c r="N2" i="26"/>
  <c r="H110" i="25"/>
  <c r="N101" i="26"/>
  <c r="C3" i="25"/>
  <c r="AI36" i="21" l="1"/>
  <c r="AJ59" i="21" s="1"/>
  <c r="AM3" i="26" s="1"/>
  <c r="AJ50" i="21"/>
  <c r="AG3" i="26" s="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AF3" i="26"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<sst xmlns="http://schemas.openxmlformats.org/spreadsheetml/2006/main" count="3793" uniqueCount="1963">
  <si>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</si>
  <si>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</si>
  <si>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</si>
  <si>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</si>
  <si>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</si>
  <si>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</si>
  <si>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</si>
  <si>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</si>
  <si>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</si>
  <si>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</si>
  <si>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</si>
  <si>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</si>
  <si>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</si>
  <si>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</si>
  <si>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</si>
  <si>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</si>
  <si>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</si>
  <si>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</si>
  <si>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</si>
  <si>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</si>
  <si>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</si>
  <si>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</si>
  <si>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</si>
  <si>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</si>
  <si>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</si>
  <si>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</si>
  <si>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</si>
  <si>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</si>
  <si>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</si>
  <si>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</si>
  <si>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</si>
  <si>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</si>
  <si>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</si>
  <si>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</si>
  <si>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</si>
  <si>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</si>
  <si>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</si>
  <si>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</si>
  <si>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</si>
  <si>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</si>
  <si>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</si>
  <si>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</si>
  <si>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</si>
  <si>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</si>
  <si>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</si>
  <si>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</si>
  <si>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</si>
  <si>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</si>
  <si>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</si>
  <si>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</si>
  <si>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</si>
  <si>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</si>
  <si>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</si>
  <si>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</si>
  <si>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</si>
  <si>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</si>
  <si>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</si>
  <si>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</si>
  <si>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</si>
  <si>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</si>
  <si>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</si>
  <si>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</si>
  <si>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</si>
  <si>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</si>
  <si>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</si>
  <si>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</si>
  <si>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</si>
  <si>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</si>
  <si>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</si>
  <si>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</si>
  <si>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</si>
  <si>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</si>
  <si>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</si>
  <si>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</si>
  <si>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</si>
  <si>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</si>
  <si>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</si>
  <si>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</si>
  <si>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</si>
  <si>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</si>
  <si>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</si>
  <si>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</si>
  <si>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</si>
  <si>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</si>
  <si>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</si>
  <si>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</si>
  <si>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</si>
  <si>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</si>
  <si>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</si>
  <si>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</si>
  <si>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</si>
  <si>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</si>
  <si>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</si>
  <si>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</si>
  <si>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</si>
  <si>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</si>
  <si>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</si>
  <si>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</si>
  <si>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</si>
  <si>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</si>
  <si>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</si>
  <si>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</si>
  <si>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</si>
  <si>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</si>
  <si>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</si>
  <si>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</si>
  <si>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</si>
  <si>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</si>
  <si>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</si>
  <si>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</si>
  <si>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</si>
  <si>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</si>
  <si>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</si>
  <si>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</si>
  <si>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</si>
  <si>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</si>
  <si>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</si>
  <si>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</si>
  <si>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</si>
  <si>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</si>
  <si>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</si>
  <si>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</si>
  <si>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</si>
  <si>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</si>
  <si>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</si>
  <si>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</si>
  <si>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</si>
  <si>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</si>
  <si>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</si>
  <si>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</si>
  <si>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</si>
  <si>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</si>
  <si>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</si>
  <si>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</si>
  <si>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</si>
  <si>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</si>
  <si>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</si>
  <si>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</si>
  <si>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</si>
  <si>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</si>
  <si>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</si>
  <si>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</si>
  <si>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</si>
  <si>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</si>
  <si>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</si>
  <si>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</si>
  <si>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</si>
  <si>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</si>
  <si>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</si>
  <si>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</si>
  <si>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</si>
  <si>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</si>
  <si>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</si>
  <si>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</si>
  <si>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</si>
  <si>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</si>
  <si>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</si>
  <si>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</si>
  <si>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</si>
  <si>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</si>
  <si>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</si>
  <si>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</si>
  <si>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</si>
  <si>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</si>
  <si>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</si>
  <si>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</si>
  <si>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</si>
  <si>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</si>
  <si>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</si>
  <si>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</si>
  <si>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</si>
  <si>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</si>
  <si>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</si>
  <si>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</si>
  <si>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</si>
  <si>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</si>
  <si>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</si>
  <si>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</si>
  <si>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</si>
  <si>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</si>
  <si>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</si>
  <si>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</si>
  <si>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</si>
  <si>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</si>
  <si>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</si>
  <si>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</si>
  <si>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</si>
  <si>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</si>
  <si>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</si>
  <si>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</si>
  <si>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</si>
  <si>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</si>
  <si>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</si>
  <si>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</si>
  <si>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</si>
  <si>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</si>
  <si>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</si>
  <si>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</si>
  <si>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</si>
  <si>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</si>
  <si>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</si>
  <si>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</si>
  <si>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</si>
  <si>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</si>
  <si>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</si>
  <si>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</si>
  <si>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</si>
  <si>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</si>
  <si>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</si>
  <si>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</si>
  <si>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</si>
  <si>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</si>
  <si>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</si>
  <si>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</si>
  <si>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</si>
  <si>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</si>
  <si>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</si>
  <si>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</si>
  <si>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</si>
  <si>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</si>
  <si>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</si>
  <si>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</si>
  <si>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</si>
  <si>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</si>
  <si>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</si>
  <si>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</si>
  <si>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</si>
  <si>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</si>
  <si>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</si>
  <si>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</si>
  <si>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</si>
  <si>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</si>
  <si>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</si>
  <si>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</si>
  <si>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</si>
  <si>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</si>
  <si>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</si>
  <si>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</si>
  <si>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</si>
  <si>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</si>
  <si>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</si>
  <si>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</si>
  <si>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</si>
  <si>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</si>
  <si>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</si>
  <si>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</si>
  <si>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</si>
  <si>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</si>
  <si>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</si>
  <si>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</si>
  <si>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</si>
  <si>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</si>
  <si>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</si>
  <si>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</si>
  <si>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</si>
  <si>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</si>
  <si>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</si>
  <si>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</si>
  <si>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</si>
  <si>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</si>
  <si>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</si>
  <si>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</si>
  <si>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</si>
  <si>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</si>
  <si>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</si>
  <si>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</si>
  <si>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</si>
  <si>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</si>
  <si>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</si>
  <si>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</si>
  <si>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</si>
  <si>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</si>
  <si>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</si>
  <si>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</si>
  <si>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</si>
  <si>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</si>
  <si>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</si>
  <si>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</si>
  <si>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</si>
  <si>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</si>
  <si>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</si>
  <si>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</si>
  <si>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</si>
  <si>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</si>
  <si>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</si>
  <si>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</si>
  <si>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</si>
  <si>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</si>
  <si>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</si>
  <si>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</si>
  <si>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</si>
  <si>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</si>
  <si>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</si>
  <si>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</si>
  <si>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</si>
  <si>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</si>
  <si>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</si>
  <si>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</si>
  <si>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</si>
  <si>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</si>
  <si>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</si>
  <si>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</si>
  <si>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</si>
  <si>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</si>
  <si>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</si>
  <si>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</si>
  <si>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</si>
  <si>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</si>
  <si>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</si>
  <si>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</si>
  <si>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</si>
  <si>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</si>
  <si>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</si>
  <si>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</si>
  <si>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</si>
  <si>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</si>
  <si>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</si>
  <si>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</si>
  <si>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</si>
  <si>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</si>
  <si>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</si>
  <si>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</si>
  <si>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</si>
  <si>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</si>
  <si>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</si>
  <si>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</si>
  <si>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</si>
  <si>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</si>
  <si>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</si>
  <si>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</si>
  <si>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</si>
  <si>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</si>
  <si>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</si>
  <si>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</si>
  <si>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</si>
  <si>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</si>
  <si>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</si>
  <si>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</si>
  <si>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</si>
  <si>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</si>
  <si>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</si>
  <si>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</si>
  <si>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</si>
  <si>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</si>
  <si>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</si>
  <si>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</si>
  <si>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</si>
  <si>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</si>
  <si>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</si>
  <si>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</si>
  <si>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</si>
  <si>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</si>
  <si>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</si>
  <si>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</si>
  <si>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</si>
  <si>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</si>
  <si>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</si>
  <si>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</si>
  <si>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</si>
  <si>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</si>
  <si>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</si>
  <si>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</si>
  <si>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</si>
  <si>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</si>
  <si>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</si>
  <si>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</si>
  <si>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</si>
  <si>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</si>
  <si>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</si>
  <si>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</si>
  <si>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</si>
  <si>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</si>
  <si>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</si>
  <si>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</si>
  <si>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</si>
  <si>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</si>
  <si>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</si>
  <si>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</si>
  <si>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</si>
  <si>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</si>
  <si>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</si>
  <si>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</si>
  <si>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</si>
  <si>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</si>
  <si>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</si>
  <si>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</si>
  <si>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</si>
  <si>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</si>
  <si>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</si>
  <si>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</si>
  <si>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</si>
  <si>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</si>
  <si>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</si>
  <si>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</si>
  <si>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</si>
  <si>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</si>
  <si>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</si>
  <si>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</si>
  <si>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</si>
  <si>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</si>
  <si>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</si>
  <si>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</si>
  <si>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</si>
  <si>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</si>
  <si>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</si>
  <si>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</si>
  <si>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</si>
  <si>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</si>
  <si>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</si>
  <si>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</si>
  <si>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</si>
  <si>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</si>
  <si>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</si>
  <si>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</si>
  <si>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</si>
  <si>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</si>
  <si>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</si>
  <si>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</si>
  <si>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</si>
  <si>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</si>
  <si>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</si>
  <si>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</si>
  <si>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</si>
  <si>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</si>
  <si>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</si>
  <si>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</si>
  <si>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</si>
  <si>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</si>
  <si>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</si>
  <si>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</si>
  <si>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</si>
  <si>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</si>
  <si>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</si>
  <si>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</si>
  <si>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</si>
  <si>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</si>
  <si>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</si>
  <si>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</si>
  <si>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</si>
  <si>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</si>
  <si>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</si>
  <si>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</si>
  <si>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</si>
  <si>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</si>
  <si>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</si>
  <si>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</si>
  <si>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</si>
  <si>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</si>
  <si>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</si>
  <si>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</si>
  <si>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</si>
  <si>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</si>
  <si>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</si>
  <si>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</si>
  <si>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</si>
  <si>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</si>
  <si>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</si>
  <si>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</si>
  <si>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</si>
  <si>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</si>
  <si>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</si>
  <si>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</si>
  <si>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</si>
  <si>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</si>
  <si>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</si>
  <si>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</si>
  <si>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</si>
  <si>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</si>
  <si>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</si>
  <si>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</si>
  <si>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</si>
  <si>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</si>
  <si>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</si>
  <si>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</si>
  <si>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</si>
  <si>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</si>
  <si>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</si>
  <si>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</si>
  <si>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</si>
  <si>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</si>
  <si>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</si>
  <si>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</si>
  <si>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</si>
  <si>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</si>
  <si>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</si>
  <si>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</si>
  <si>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</si>
  <si>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</si>
  <si>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</si>
  <si>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</si>
  <si>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</si>
  <si>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</si>
  <si>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</si>
  <si>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</si>
  <si>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</si>
  <si>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</si>
  <si>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</si>
  <si>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</si>
  <si>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</si>
  <si>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</si>
  <si>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</si>
  <si>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</si>
  <si>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</si>
  <si>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</si>
  <si>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</si>
  <si>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</si>
  <si>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</si>
  <si>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</si>
  <si>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</si>
  <si>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</si>
  <si>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</si>
  <si>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</si>
  <si>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</si>
  <si>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</si>
  <si>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</si>
  <si>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</si>
  <si>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</si>
  <si>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</si>
  <si>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</si>
  <si>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</si>
  <si>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</si>
  <si>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</si>
  <si>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</si>
  <si>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</si>
  <si>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</si>
  <si>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</si>
  <si>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</si>
  <si>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</si>
  <si>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</si>
  <si>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</si>
  <si>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</si>
  <si>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</si>
  <si>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</si>
  <si>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</si>
  <si>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</si>
  <si>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</si>
  <si>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</si>
  <si>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</si>
  <si>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</si>
  <si>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</si>
  <si>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</si>
  <si>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</si>
  <si>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</si>
  <si>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</si>
  <si>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</si>
  <si>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</si>
  <si>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</si>
  <si>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</si>
  <si>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</si>
  <si>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</si>
  <si>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</si>
  <si>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</si>
  <si>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</si>
  <si>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</si>
  <si>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</si>
  <si>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</si>
  <si>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</si>
  <si>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</si>
  <si>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</si>
  <si>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</si>
  <si>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</si>
  <si>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</si>
  <si>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</si>
  <si>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</si>
  <si>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</si>
  <si>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</si>
  <si>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</si>
  <si>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</si>
  <si>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</si>
  <si>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</si>
  <si>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</si>
  <si>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</si>
  <si>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</si>
  <si>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</si>
  <si>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</si>
  <si>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</si>
  <si>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</si>
  <si>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</si>
  <si>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</si>
  <si>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</si>
  <si>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</si>
  <si>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</si>
  <si>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</si>
  <si>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</si>
  <si>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</si>
  <si>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</si>
  <si>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</si>
  <si>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</si>
  <si>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</si>
  <si>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</si>
  <si>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</si>
  <si>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</si>
  <si>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</si>
  <si>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</si>
  <si>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</si>
  <si>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</si>
  <si>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</si>
  <si>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</si>
  <si>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</si>
  <si>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</si>
  <si>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</si>
  <si>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</si>
  <si>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</si>
  <si>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</si>
  <si>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</si>
  <si>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</si>
  <si>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</si>
  <si>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</si>
  <si>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</si>
  <si>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</si>
  <si>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</si>
  <si>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</si>
  <si>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</si>
  <si>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</si>
  <si>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</si>
  <si>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</si>
  <si>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</si>
  <si>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</si>
  <si>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</si>
  <si>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</si>
  <si>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</si>
  <si>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</si>
  <si>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</si>
  <si>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</si>
  <si>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</si>
  <si>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</si>
  <si>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</si>
  <si>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</si>
  <si>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</si>
  <si>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</si>
  <si>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</si>
  <si>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</si>
  <si>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</si>
  <si>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</si>
  <si>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</si>
  <si>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</si>
  <si>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</si>
  <si>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</si>
  <si>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</si>
  <si>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</si>
  <si>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</si>
  <si>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</si>
  <si>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</si>
  <si>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</si>
  <si>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</si>
  <si>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</si>
  <si>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</si>
  <si>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</si>
  <si>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</si>
  <si>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</si>
  <si>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</si>
  <si>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</si>
  <si>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</si>
  <si>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</si>
  <si>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</si>
  <si>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</si>
  <si>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</si>
  <si>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</si>
  <si>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</si>
  <si>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</si>
  <si>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</si>
  <si>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</si>
  <si>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</si>
  <si>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</si>
  <si>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</si>
  <si>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</si>
  <si>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</si>
  <si>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</si>
  <si>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</si>
  <si>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</si>
  <si>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</si>
  <si>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</si>
  <si>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</si>
  <si>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</si>
  <si>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</si>
  <si>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</si>
  <si>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</si>
  <si>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</si>
  <si>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</si>
  <si>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</si>
  <si>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</si>
  <si>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</si>
  <si>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</si>
  <si>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</si>
  <si>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</si>
  <si>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</si>
  <si>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</si>
  <si>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</si>
  <si>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</si>
  <si>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</si>
  <si>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</si>
  <si>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</si>
  <si>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</si>
  <si>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</si>
  <si>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</si>
  <si>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</si>
  <si>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</si>
  <si>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</si>
  <si>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</si>
  <si>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</si>
  <si>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</si>
  <si>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</si>
  <si>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</si>
  <si>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</si>
  <si>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</si>
  <si>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</si>
  <si>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</si>
  <si>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</si>
  <si>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</si>
  <si>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</si>
  <si>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</si>
  <si>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</si>
  <si>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</si>
  <si>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</si>
  <si>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</si>
  <si>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</si>
  <si>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</si>
  <si>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</si>
  <si>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</si>
  <si>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</si>
  <si>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</si>
  <si>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</si>
  <si>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</si>
  <si>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</si>
  <si>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</si>
  <si>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</si>
  <si>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</si>
  <si>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</si>
  <si>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</si>
  <si>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</si>
  <si>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</si>
  <si>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</si>
  <si>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</si>
  <si>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</si>
  <si>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</si>
  <si>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</si>
  <si>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</si>
  <si>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</si>
  <si>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</si>
  <si>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</si>
  <si>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</si>
  <si>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</si>
  <si>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</si>
  <si>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</si>
  <si>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</si>
  <si>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</si>
  <si>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</si>
  <si>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</si>
  <si>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</si>
  <si>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</si>
  <si>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</si>
  <si>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</si>
  <si>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</si>
  <si>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</si>
  <si>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</si>
  <si>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</si>
  <si>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</si>
  <si>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</si>
  <si>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</si>
  <si>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</si>
  <si>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</si>
  <si>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</si>
  <si>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</si>
  <si>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</si>
  <si>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</si>
  <si>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</si>
  <si>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</si>
  <si>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</si>
  <si>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</si>
  <si>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</si>
  <si>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</si>
  <si>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</si>
  <si>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</si>
  <si>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</si>
  <si>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</si>
  <si>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</si>
  <si>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</si>
  <si>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</si>
  <si>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</si>
  <si>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</si>
  <si>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</si>
  <si>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</si>
  <si>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</si>
  <si>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</si>
  <si>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</si>
  <si>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</si>
  <si>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</si>
  <si>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</si>
  <si>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</si>
  <si>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</si>
  <si>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</si>
  <si>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</si>
  <si>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</si>
  <si>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</si>
  <si>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</si>
  <si>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</si>
  <si>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</si>
  <si>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</si>
  <si>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</si>
  <si>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</si>
  <si>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</si>
  <si>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</si>
  <si>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</si>
  <si>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</si>
  <si>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</si>
  <si>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</si>
  <si>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</si>
  <si>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</si>
  <si>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</si>
  <si>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</si>
  <si>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</si>
  <si>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</si>
  <si>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</si>
  <si>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</si>
  <si>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</si>
  <si>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</si>
  <si>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</si>
  <si>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</si>
  <si>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</si>
  <si>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</si>
  <si>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</si>
  <si>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</si>
  <si>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</si>
  <si>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</si>
  <si>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</si>
  <si>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</si>
  <si>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</si>
  <si>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</si>
  <si>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</si>
  <si>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</si>
  <si>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</si>
  <si>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</si>
  <si>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</si>
  <si>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</si>
  <si>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</si>
  <si>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</si>
  <si>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</si>
  <si>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</si>
  <si>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</si>
  <si>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</si>
  <si>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</si>
  <si>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</si>
  <si>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</si>
  <si>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</si>
  <si>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</si>
  <si>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</si>
  <si>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</si>
  <si>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</si>
  <si>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</si>
  <si>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</si>
  <si>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</si>
  <si>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</si>
  <si>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</si>
  <si>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</si>
  <si>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</si>
  <si>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</si>
  <si>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</si>
  <si>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</si>
  <si>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</si>
  <si>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</si>
  <si>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</si>
  <si>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</si>
  <si>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</si>
  <si>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</si>
  <si>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</si>
  <si>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</si>
  <si>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</si>
  <si>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</si>
  <si>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</si>
  <si>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</si>
  <si>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</si>
  <si>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</si>
  <si>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</si>
  <si>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</si>
  <si>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</si>
  <si>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</si>
  <si>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</si>
  <si>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</si>
  <si>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</si>
  <si>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</si>
  <si>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</si>
  <si>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</si>
  <si>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</si>
  <si>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</si>
  <si>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</si>
  <si>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</si>
  <si>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</si>
  <si>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</si>
  <si>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</si>
  <si>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</si>
  <si>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</si>
  <si>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</si>
  <si>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</si>
  <si>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</si>
  <si>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</si>
  <si>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</si>
  <si>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</si>
  <si>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</si>
  <si>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</si>
  <si>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</si>
  <si>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</si>
  <si>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</si>
  <si>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</si>
  <si>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</si>
  <si>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</si>
  <si>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</si>
  <si>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</si>
  <si>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</si>
  <si>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</si>
  <si>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</si>
  <si>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</si>
  <si>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</si>
  <si>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</si>
  <si>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</si>
  <si>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</si>
  <si>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</si>
  <si>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</si>
  <si>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</si>
  <si>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</si>
  <si>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</si>
  <si>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</si>
  <si>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</si>
  <si>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</si>
  <si>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</si>
  <si>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</si>
  <si>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</si>
  <si>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</si>
  <si>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</si>
  <si>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</si>
  <si>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</si>
  <si>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</si>
  <si>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</si>
  <si>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</si>
  <si>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</si>
  <si>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</si>
  <si>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</si>
  <si>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</si>
  <si>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</si>
  <si>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</si>
  <si>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</si>
  <si>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</si>
  <si>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</si>
  <si>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</si>
  <si>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</si>
  <si>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</si>
  <si>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</si>
  <si>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</si>
  <si>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</si>
  <si>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</si>
  <si>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</si>
  <si>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</si>
  <si>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</si>
  <si>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</si>
  <si>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</si>
  <si>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</si>
  <si>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</si>
  <si>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</si>
  <si>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</si>
  <si>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</si>
  <si>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</si>
  <si>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</si>
  <si>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</si>
  <si>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</si>
  <si>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</si>
  <si>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</si>
  <si>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</si>
  <si>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</si>
  <si>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</si>
  <si>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</si>
  <si>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</si>
  <si>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</si>
  <si>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</si>
  <si>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</si>
  <si>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</si>
  <si>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</si>
  <si>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</si>
  <si>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</si>
  <si>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</si>
  <si>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</si>
  <si>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</si>
  <si>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</si>
  <si>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</si>
  <si>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</si>
  <si>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</si>
  <si>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</si>
  <si>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</si>
  <si>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</si>
  <si>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</si>
  <si>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</si>
  <si>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</si>
  <si>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</si>
  <si>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</si>
  <si>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</si>
  <si>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</si>
  <si>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</si>
  <si>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</si>
  <si>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</si>
  <si>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</si>
  <si>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</si>
  <si>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</si>
  <si>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</si>
  <si>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</si>
  <si>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</si>
  <si>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</si>
  <si>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</si>
  <si>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</si>
  <si>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</si>
  <si>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</si>
  <si>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</si>
  <si>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</si>
  <si>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</si>
  <si>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</si>
  <si>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</si>
  <si>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</si>
  <si>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</si>
  <si>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</si>
  <si>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</si>
  <si>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</si>
  <si>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</si>
  <si>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</si>
  <si>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</si>
  <si>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</si>
  <si>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</si>
  <si>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</si>
  <si>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</si>
  <si>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</si>
  <si>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</si>
  <si>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</si>
  <si>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</si>
  <si>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</si>
  <si>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</si>
  <si>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</si>
  <si>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</si>
  <si>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</si>
  <si>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</si>
  <si>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</si>
  <si>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</si>
  <si>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</si>
  <si>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</si>
  <si>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</si>
  <si>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</si>
  <si>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</si>
  <si>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</si>
  <si>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</si>
  <si>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</si>
  <si>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</si>
  <si>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</si>
  <si>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</si>
  <si>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</si>
  <si>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</si>
  <si>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</si>
  <si>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</si>
  <si>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</si>
  <si>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</si>
  <si>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</si>
  <si>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</si>
  <si>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</si>
  <si>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</si>
  <si>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</si>
  <si>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</si>
  <si>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</si>
  <si>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</si>
  <si>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</si>
  <si>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</si>
  <si>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</si>
  <si>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</si>
  <si>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</si>
  <si>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</si>
  <si>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</si>
  <si>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</si>
  <si>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</si>
  <si>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</si>
  <si>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</si>
  <si>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</si>
  <si>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</si>
  <si>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</si>
  <si>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</si>
  <si>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</si>
  <si>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</si>
  <si>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</si>
  <si>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</si>
  <si>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</si>
  <si>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</si>
  <si>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</si>
  <si>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</si>
  <si>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</si>
  <si>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</si>
  <si>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</si>
  <si>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</si>
  <si>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</si>
  <si>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</si>
  <si>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</si>
  <si>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</si>
  <si>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</si>
  <si>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</si>
  <si>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</si>
  <si>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</si>
  <si>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</si>
  <si>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</si>
  <si>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</si>
  <si>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</si>
  <si>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</si>
  <si>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</si>
  <si>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</si>
  <si>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</si>
  <si>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</si>
  <si>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</si>
  <si>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</si>
  <si>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</si>
  <si>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</si>
  <si>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</si>
  <si>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</si>
  <si>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</si>
  <si>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</si>
  <si>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</si>
  <si>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</si>
  <si>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</si>
  <si>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</si>
  <si>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</si>
  <si>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</si>
  <si>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</si>
  <si>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</si>
  <si>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</si>
  <si>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</si>
  <si>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</si>
  <si>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</si>
  <si>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</si>
  <si>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</si>
  <si>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</si>
  <si>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</si>
  <si>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</si>
  <si>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</si>
  <si>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</si>
  <si>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</si>
  <si>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</si>
  <si>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</si>
  <si>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</si>
  <si>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</si>
  <si>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</si>
  <si>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</si>
  <si>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</si>
  <si>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</si>
  <si>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</si>
  <si>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</si>
  <si>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</si>
  <si>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</si>
  <si>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</si>
  <si>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</si>
  <si>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</si>
  <si>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</si>
  <si>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</si>
  <si>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</si>
  <si>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</si>
  <si>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</si>
  <si>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</si>
  <si>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</si>
  <si>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</si>
  <si>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</si>
  <si>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</si>
  <si>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</si>
  <si>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</si>
  <si>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</si>
  <si>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</si>
  <si>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</si>
  <si>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</si>
  <si>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</si>
  <si>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</si>
  <si>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</si>
  <si>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</si>
  <si>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</si>
  <si>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</si>
  <si>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</si>
  <si>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</si>
  <si>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</si>
  <si>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</si>
  <si>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</si>
  <si>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</si>
  <si>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</si>
  <si>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</si>
  <si>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</si>
  <si>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</si>
  <si>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</si>
  <si>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</si>
  <si>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</si>
  <si>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</si>
  <si>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</si>
  <si>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</si>
  <si>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</si>
  <si>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</si>
  <si>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</si>
  <si>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</si>
  <si>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</si>
  <si>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</si>
  <si>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</si>
  <si>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</si>
  <si>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</si>
  <si>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</si>
  <si>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</si>
  <si>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</si>
  <si>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</si>
  <si>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</si>
  <si>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</si>
  <si>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</si>
  <si>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</si>
  <si>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</si>
  <si>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</si>
  <si>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</si>
  <si>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</si>
  <si>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</si>
  <si>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</si>
  <si>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</si>
  <si>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</si>
  <si>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</si>
  <si>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</si>
  <si>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</si>
  <si>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</si>
  <si>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</si>
  <si>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</si>
  <si>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</si>
  <si>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</si>
  <si>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</si>
  <si>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</si>
  <si>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</si>
  <si>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</si>
  <si>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</si>
  <si>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</si>
  <si>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</si>
  <si>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</si>
  <si>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</si>
  <si>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</si>
  <si>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</si>
  <si>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</si>
  <si>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</si>
  <si>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</si>
  <si>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</si>
  <si>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</si>
  <si>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</si>
  <si>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</si>
  <si>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</si>
  <si>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</si>
  <si>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</si>
  <si>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</si>
  <si>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</si>
  <si>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</si>
  <si>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</si>
  <si>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</si>
  <si>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</si>
  <si>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</si>
  <si>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</si>
  <si>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</si>
  <si>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</si>
  <si>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</si>
  <si>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</si>
  <si>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</si>
  <si>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</si>
  <si>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</si>
  <si>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</si>
  <si>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</si>
  <si>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</si>
  <si>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</si>
  <si>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</si>
  <si>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</si>
  <si>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</si>
  <si>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</si>
  <si>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</si>
  <si>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</si>
  <si>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</si>
  <si>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</si>
  <si>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</si>
  <si>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</si>
  <si>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</si>
  <si>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</si>
  <si>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</si>
  <si>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</si>
  <si>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</si>
  <si>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</si>
  <si>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</si>
  <si>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</si>
  <si>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</si>
  <si>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</si>
  <si>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</si>
  <si>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</si>
  <si>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</si>
  <si>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</si>
  <si>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</si>
  <si>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</si>
  <si>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</si>
  <si>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</si>
  <si>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</si>
  <si>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</si>
  <si>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</si>
  <si>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</si>
  <si>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</si>
  <si>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</si>
  <si>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</si>
  <si>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</si>
  <si>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</si>
  <si>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</si>
  <si>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</si>
  <si>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</si>
  <si>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</si>
  <si>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</si>
  <si>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</si>
  <si>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</si>
  <si>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</si>
  <si>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</si>
  <si>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</si>
  <si>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</si>
  <si>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</si>
  <si>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</si>
  <si>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</si>
  <si>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</si>
  <si>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</si>
  <si>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</si>
  <si>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</si>
  <si>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</si>
  <si>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</si>
  <si>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</si>
  <si>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</si>
  <si>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</si>
  <si>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</si>
  <si>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</si>
  <si>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</si>
  <si>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</si>
  <si>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</si>
  <si>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</si>
  <si>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</si>
  <si>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</si>
  <si>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</si>
  <si>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</si>
  <si>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</si>
  <si>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</si>
  <si>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</si>
  <si>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</si>
  <si>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</si>
  <si>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</si>
  <si>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</si>
  <si>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</si>
  <si>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</si>
  <si>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</si>
  <si>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</si>
  <si>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</si>
  <si>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</si>
  <si>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</si>
  <si>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</si>
  <si>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</si>
  <si>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</si>
  <si>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</si>
  <si>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</si>
  <si>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</si>
  <si>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</si>
  <si>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</si>
  <si>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</si>
  <si>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</si>
  <si>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</si>
  <si>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</si>
  <si>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</si>
  <si>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</si>
  <si>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</si>
  <si>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</si>
  <si>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</si>
  <si>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</si>
  <si>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</si>
  <si>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</si>
  <si>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</si>
  <si>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</si>
  <si>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</si>
  <si>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</si>
  <si>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</si>
  <si>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</si>
  <si>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</si>
  <si>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</si>
  <si>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</si>
  <si>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</si>
  <si>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</si>
  <si>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</si>
  <si>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</si>
  <si>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</si>
  <si>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</si>
  <si>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</si>
  <si>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</si>
  <si>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</si>
  <si>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</si>
  <si>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</si>
  <si>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</si>
  <si>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</si>
  <si>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</si>
  <si>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</si>
  <si>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</si>
  <si>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</si>
  <si>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</si>
  <si>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</si>
  <si>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</si>
  <si>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</si>
  <si>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</si>
  <si>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</si>
  <si>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</si>
  <si>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</si>
  <si>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</si>
  <si>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</si>
  <si>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</si>
  <si>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</si>
  <si>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</si>
  <si>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</si>
  <si>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</si>
  <si>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</si>
  <si>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</si>
  <si>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</si>
  <si>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</si>
  <si>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</si>
  <si>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</si>
  <si>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</si>
  <si>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</si>
  <si>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</si>
  <si>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</si>
  <si>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</si>
  <si>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</si>
  <si>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</si>
  <si>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</si>
  <si>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</si>
  <si>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</si>
  <si>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</si>
  <si>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</si>
  <si>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</si>
  <si>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</si>
  <si>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</si>
  <si>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</si>
  <si>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</si>
  <si>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</si>
  <si>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</si>
  <si>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</si>
  <si>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</si>
  <si>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</si>
  <si>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</si>
  <si>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</si>
  <si>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</si>
  <si>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</si>
  <si>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</si>
  <si>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</si>
  <si>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</si>
  <si>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</si>
  <si>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</si>
  <si>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</si>
  <si>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</si>
  <si>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</si>
  <si>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</si>
  <si>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</si>
  <si>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</si>
  <si>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</si>
  <si>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</si>
  <si>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</si>
  <si>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</si>
  <si>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</si>
  <si>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</si>
  <si>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</si>
  <si>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</si>
  <si>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</si>
  <si>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</si>
  <si>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</si>
  <si>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</si>
  <si>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</si>
  <si>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</si>
  <si>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</si>
  <si>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</si>
  <si>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</si>
  <si>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</si>
  <si>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</si>
  <si>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</si>
  <si>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</si>
  <si>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</si>
  <si>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</si>
  <si>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</si>
  <si>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</si>
  <si>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</si>
  <si>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</si>
  <si>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</si>
  <si>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</si>
  <si>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</si>
  <si>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</si>
  <si>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</si>
  <si>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</si>
  <si>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</si>
  <si>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</si>
  <si>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</si>
  <si>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</si>
  <si>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</si>
  <si>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</si>
  <si>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</si>
  <si>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</si>
  <si>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</si>
  <si>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</si>
  <si>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</si>
  <si>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</si>
  <si>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</si>
  <si>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</si>
  <si>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</si>
  <si>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</si>
  <si>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</si>
  <si>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</si>
  <si>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</si>
  <si>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</si>
  <si>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</si>
  <si>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</si>
  <si>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</si>
  <si>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</si>
  <si>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</si>
  <si>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</si>
  <si>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</si>
  <si>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</si>
  <si>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</si>
  <si>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</si>
  <si>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</si>
  <si>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</si>
  <si>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</si>
  <si>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</si>
  <si>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</si>
  <si>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</si>
  <si>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</si>
  <si>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</si>
  <si>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</si>
  <si>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</si>
  <si>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</si>
  <si>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</si>
  <si>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</si>
  <si>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</si>
  <si>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</si>
  <si>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</si>
  <si>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</si>
  <si>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</si>
  <si>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</si>
  <si>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</si>
  <si>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</si>
  <si>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</si>
  <si>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</si>
  <si>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</si>
  <si>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</si>
  <si>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</si>
  <si>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</si>
  <si>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</si>
  <si>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</si>
  <si>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</si>
  <si>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</si>
  <si>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</si>
  <si>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</si>
  <si>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</si>
  <si>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</si>
  <si>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</si>
  <si>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</si>
  <si>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</si>
  <si>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</si>
  <si>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</si>
  <si>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</si>
  <si>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</si>
  <si>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</si>
  <si>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</si>
  <si>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</si>
  <si>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</si>
  <si>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</si>
  <si>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</si>
  <si>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</si>
  <si>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</si>
  <si>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</si>
  <si>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</si>
  <si>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</si>
  <si>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</si>
  <si>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</si>
  <si>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</si>
  <si>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</si>
  <si>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</si>
  <si>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</si>
  <si>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</si>
  <si>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</si>
  <si>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</si>
  <si>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</si>
  <si>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</si>
  <si>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</si>
  <si>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</si>
  <si>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</si>
  <si>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</si>
  <si>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</si>
  <si>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</si>
  <si>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</si>
  <si>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</si>
  <si>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</si>
  <si>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</si>
  <si>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</si>
  <si>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</si>
  <si>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</si>
  <si>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</si>
  <si>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</si>
  <si>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</si>
  <si>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</si>
  <si>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</si>
  <si>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</si>
  <si>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</si>
  <si>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</si>
  <si>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</si>
  <si>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</si>
  <si>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</si>
  <si>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</si>
  <si>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</si>
  <si>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</si>
  <si>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</si>
  <si>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</si>
  <si>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</si>
  <si>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</si>
  <si>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</si>
  <si>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</si>
  <si>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</si>
  <si>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</si>
  <si>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</si>
  <si>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</si>
  <si>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</si>
  <si>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</si>
  <si>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</si>
  <si>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</si>
  <si>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</si>
  <si>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</si>
  <si>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</si>
  <si>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</si>
  <si>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</si>
  <si>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</si>
  <si>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</si>
  <si>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</si>
  <si>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</si>
  <si>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</si>
  <si>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</si>
  <si>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</si>
  <si>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</si>
  <si>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</si>
  <si>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</si>
  <si>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</si>
  <si>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</si>
  <si>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</si>
  <si>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</si>
  <si>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</si>
  <si>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</si>
  <si>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</si>
  <si>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</si>
  <si>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</si>
  <si>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</si>
  <si>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</si>
  <si>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</si>
  <si>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</si>
  <si>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</si>
  <si>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</si>
  <si>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</si>
  <si>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</si>
  <si>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</si>
  <si>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</si>
  <si>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</si>
  <si>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</si>
  <si>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</si>
  <si>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</si>
  <si>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</si>
  <si>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</si>
  <si>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</si>
  <si>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</si>
  <si>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</si>
  <si>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</si>
  <si>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</si>
  <si>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</si>
  <si>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</si>
  <si>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</si>
  <si>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</si>
  <si>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</si>
  <si>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</si>
  <si>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</si>
  <si>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</si>
  <si>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</si>
  <si>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</si>
  <si>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</si>
  <si>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</si>
  <si>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</si>
  <si>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</si>
  <si>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</si>
  <si>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</si>
  <si>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</si>
  <si>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</si>
  <si>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</si>
  <si>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</si>
  <si>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</si>
  <si>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</si>
  <si>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</si>
  <si>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</si>
  <si>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</si>
  <si>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</si>
  <si>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</si>
  <si>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</si>
  <si>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</si>
  <si>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</si>
  <si>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</si>
  <si>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</si>
  <si>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</si>
  <si>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</si>
  <si>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</si>
  <si>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</si>
  <si>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</si>
  <si>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</si>
  <si>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</si>
  <si>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</si>
  <si>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</si>
  <si>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</si>
  <si>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</si>
  <si>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</si>
  <si>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</si>
  <si>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</si>
  <si>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</si>
  <si>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</si>
  <si>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</si>
  <si>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</si>
  <si>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</si>
  <si>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</si>
  <si>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</si>
  <si>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</si>
  <si>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</si>
  <si>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</si>
  <si>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</si>
  <si>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</si>
  <si>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</si>
  <si>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</si>
  <si>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</si>
  <si>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</si>
  <si>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</si>
  <si>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</si>
  <si>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</si>
  <si>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</si>
  <si>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</si>
  <si>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</si>
  <si>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</si>
  <si>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</si>
  <si>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</si>
  <si>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</si>
  <si>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</si>
  <si>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</si>
  <si>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</si>
  <si>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</si>
  <si>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</si>
  <si>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</si>
  <si>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</si>
  <si>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</si>
  <si>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</si>
  <si>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</si>
  <si>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</si>
  <si>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</si>
  <si>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</si>
  <si>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</si>
  <si>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</si>
  <si>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</si>
  <si>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</si>
  <si>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</si>
  <si>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</si>
  <si>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</si>
  <si>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</si>
  <si>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</si>
  <si>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</si>
  <si>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</si>
  <si>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</si>
  <si>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</si>
  <si>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</si>
  <si>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</si>
  <si>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</si>
  <si>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</si>
  <si>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</si>
  <si>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</si>
  <si>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</si>
  <si>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</si>
  <si>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</si>
  <si>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</si>
  <si>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</si>
  <si>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</si>
  <si>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</si>
  <si>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</si>
  <si>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</si>
  <si>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</si>
  <si>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</si>
  <si>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</si>
  <si>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</si>
  <si>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</si>
  <si>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</si>
  <si>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</si>
  <si>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</si>
  <si>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</si>
  <si>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</si>
  <si>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</si>
  <si>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</si>
  <si>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</si>
  <si>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</si>
  <si>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</si>
  <si>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</si>
  <si>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</si>
  <si>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</si>
  <si>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</si>
  <si>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</si>
  <si>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</si>
  <si>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</si>
  <si>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</si>
  <si>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</si>
  <si>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</si>
  <si>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</si>
  <si>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</si>
  <si>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</si>
  <si>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</si>
  <si>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</si>
  <si>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</si>
  <si>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</si>
  <si>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</si>
  <si>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</si>
  <si>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</si>
  <si>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</si>
  <si>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</si>
  <si>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</si>
  <si>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</si>
  <si>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</si>
  <si>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</si>
  <si>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</si>
  <si>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</si>
  <si>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</si>
  <si>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</si>
  <si>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</si>
  <si>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</si>
  <si>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</si>
  <si>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</si>
  <si>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</si>
  <si>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</si>
  <si>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</si>
  <si>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</si>
  <si>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</si>
  <si>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</si>
  <si>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</si>
  <si>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</si>
  <si>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</si>
  <si>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</si>
  <si>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</si>
  <si>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</si>
  <si>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</si>
  <si>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</si>
  <si>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</si>
  <si>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</si>
  <si>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</si>
  <si>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</si>
  <si>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</si>
  <si>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</si>
  <si>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</si>
  <si>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</si>
  <si>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</si>
  <si>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</si>
  <si>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</si>
  <si>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</si>
  <si>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</si>
  <si>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</si>
  <si>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</si>
  <si>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</si>
  <si>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</si>
  <si>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</si>
  <si>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</si>
  <si>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</si>
  <si>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</si>
  <si>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</si>
  <si>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</si>
  <si>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</si>
  <si>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</si>
  <si>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</si>
  <si>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</si>
  <si>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</si>
  <si>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</si>
  <si>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</si>
  <si>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</si>
  <si>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</si>
  <si>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</si>
  <si>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</si>
  <si>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</si>
  <si>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</si>
  <si>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</si>
  <si>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</si>
  <si>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</si>
  <si>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</si>
  <si>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</si>
  <si>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</si>
  <si>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</si>
  <si>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</si>
  <si>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</si>
  <si>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</si>
  <si>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</si>
  <si>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</si>
  <si>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</si>
  <si>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</si>
  <si>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</si>
  <si>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</si>
  <si>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</si>
  <si>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</si>
  <si>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</si>
  <si>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</si>
  <si>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</si>
  <si>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</si>
  <si>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</si>
  <si>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</si>
  <si>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</si>
  <si>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</si>
  <si>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</si>
  <si>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</si>
  <si>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</si>
  <si>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</si>
  <si>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</si>
  <si>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</si>
  <si>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</si>
  <si>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</si>
  <si>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</si>
  <si>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</si>
  <si>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</si>
  <si>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</si>
  <si>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</si>
  <si>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</si>
  <si>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</si>
  <si>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</si>
  <si>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</si>
  <si>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</si>
  <si>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</si>
  <si>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</si>
  <si>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</si>
  <si>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</si>
  <si>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</si>
  <si>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</si>
  <si>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</si>
  <si>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</si>
  <si>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</si>
  <si>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</si>
  <si>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</si>
  <si>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</si>
  <si>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</si>
  <si>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</si>
  <si>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</si>
  <si>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番号</t>
    <rPh sb="0" eb="2">
      <t>バンゴウ</t>
    </rPh>
    <phoneticPr fontId="5"/>
  </si>
  <si>
    <t>障害福祉サービス等事業所番号</t>
    <rPh sb="0" eb="2">
      <t>ショウガイ</t>
    </rPh>
    <rPh sb="2" eb="4">
      <t>フクシ</t>
    </rPh>
    <rPh sb="8" eb="9">
      <t>トウ</t>
    </rPh>
    <rPh sb="9" eb="12">
      <t>ジギョウショ</t>
    </rPh>
    <rPh sb="12" eb="14">
      <t>バンゴウ</t>
    </rPh>
    <phoneticPr fontId="5"/>
  </si>
  <si>
    <t>法人</t>
    <rPh sb="0" eb="2">
      <t>ホウジン</t>
    </rPh>
    <phoneticPr fontId="5"/>
  </si>
  <si>
    <t>誓約について、空欄の項目がない</t>
  </si>
  <si>
    <t>担当者</t>
    <rPh sb="0" eb="3">
      <t>タントウシャ</t>
    </rPh>
    <phoneticPr fontId="5"/>
  </si>
  <si>
    <t>法人住所（郵便番号）</t>
    <rPh sb="0" eb="2">
      <t>ホウジン</t>
    </rPh>
    <rPh sb="2" eb="4">
      <t>ジュウショ</t>
    </rPh>
    <rPh sb="5" eb="7">
      <t>ユウビン</t>
    </rPh>
    <rPh sb="7" eb="9">
      <t>バンゴウ</t>
    </rPh>
    <phoneticPr fontId="5"/>
  </si>
  <si>
    <t>法人住所２</t>
    <rPh sb="0" eb="2">
      <t>ホウジン</t>
    </rPh>
    <rPh sb="2" eb="4">
      <t>ジュウショ</t>
    </rPh>
    <phoneticPr fontId="5"/>
  </si>
  <si>
    <t>市町村</t>
    <rPh sb="0" eb="3">
      <t>シチョウソン</t>
    </rPh>
    <phoneticPr fontId="5"/>
  </si>
  <si>
    <t>指定権者</t>
    <rPh sb="0" eb="2">
      <t>シテイ</t>
    </rPh>
    <rPh sb="2" eb="3">
      <t>ケン</t>
    </rPh>
    <rPh sb="3" eb="4">
      <t>シャ</t>
    </rPh>
    <phoneticPr fontId="5"/>
  </si>
  <si>
    <t>補助金の総額</t>
    <rPh sb="0" eb="3">
      <t>ホジョキン</t>
    </rPh>
    <rPh sb="4" eb="6">
      <t>ソウガク</t>
    </rPh>
    <phoneticPr fontId="5"/>
  </si>
  <si>
    <t>①補助金の総額</t>
    <rPh sb="1" eb="4">
      <t>ホジョキン</t>
    </rPh>
    <rPh sb="5" eb="7">
      <t>ソウガク</t>
    </rPh>
    <phoneticPr fontId="5"/>
  </si>
  <si>
    <t>②人権日改善の所要額</t>
    <rPh sb="1" eb="3">
      <t>ジンケン</t>
    </rPh>
    <rPh sb="3" eb="4">
      <t>ヒ</t>
    </rPh>
    <rPh sb="4" eb="6">
      <t>カイゼン</t>
    </rPh>
    <rPh sb="7" eb="9">
      <t>ショヨウ</t>
    </rPh>
    <rPh sb="9" eb="10">
      <t>ガク</t>
    </rPh>
    <phoneticPr fontId="5"/>
  </si>
  <si>
    <t>③（ア）</t>
    <phoneticPr fontId="5"/>
  </si>
  <si>
    <t>③（イ）</t>
    <phoneticPr fontId="5"/>
  </si>
  <si>
    <t>③（ウ）</t>
    <phoneticPr fontId="5"/>
  </si>
  <si>
    <t>③（ウ）要件</t>
    <rPh sb="4" eb="6">
      <t>ヨウケン</t>
    </rPh>
    <phoneticPr fontId="5"/>
  </si>
  <si>
    <t>③（ウ）備考</t>
    <rPh sb="4" eb="6">
      <t>ビコウ</t>
    </rPh>
    <phoneticPr fontId="5"/>
  </si>
  <si>
    <t>３備考</t>
    <rPh sb="1" eb="3">
      <t>ビコウ</t>
    </rPh>
    <phoneticPr fontId="5"/>
  </si>
  <si>
    <t>５（日）</t>
    <rPh sb="2" eb="3">
      <t>ニチ</t>
    </rPh>
    <phoneticPr fontId="5"/>
  </si>
  <si>
    <t>５（月）</t>
    <rPh sb="2" eb="3">
      <t>ツキ</t>
    </rPh>
    <phoneticPr fontId="5"/>
  </si>
  <si>
    <t>（確認用）実績報告のチェックリスト</t>
    <rPh sb="5" eb="7">
      <t>ジッセキ</t>
    </rPh>
    <rPh sb="7" eb="9">
      <t>ホウコク</t>
    </rPh>
    <phoneticPr fontId="5"/>
  </si>
  <si>
    <t/>
  </si>
  <si>
    <t>３　補助金以外の部分で賃金水準を引き下げないことについて</t>
  </si>
  <si>
    <t>４　職場環境改善経費の消費税及び地方消費税に係る仕入控除税額について</t>
  </si>
  <si>
    <t>５　記載内容に虚偽がないこと等の誓約</t>
  </si>
  <si>
    <t>②人件費改善及び職場環境改善の所要額の和が補助金の総額以上となること</t>
    <phoneticPr fontId="5"/>
  </si>
  <si>
    <t>③職場環境改善を、研修費、間接支援業務に従事する者の募集経費以外に充てた場合、具体的な使途を記載していること</t>
    <phoneticPr fontId="5"/>
  </si>
  <si>
    <t>補助金による人件費改善以外の部分で賃金水準を引き下げていない</t>
  </si>
  <si>
    <t>３</t>
    <phoneticPr fontId="5"/>
  </si>
  <si>
    <t>４</t>
    <phoneticPr fontId="5"/>
  </si>
  <si>
    <t>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</si>
</sst>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50">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49" fontId="0" fillId="0" borderId="0" xfId="0" applyNumberFormat="1">
      <alignment vertical="center"/>
    </xf>
    <xf numFmtId="0" fontId="0" fillId="0" borderId="0" xfId="0" applyNumberFormat="1" applyAlignment="1">
      <alignment vertical="center" wrapText="1"/>
    </xf>
    <xf numFmtId="0" fontId="0" fillId="0" borderId="0" xfId="0" applyNumberFormat="1">
      <alignment vertical="center"/>
    </xf>
    <xf numFmtId="0" fontId="0" fillId="0" borderId="1" xfId="0" applyNumberFormat="1" applyBorder="1">
      <alignment vertical="center"/>
    </xf>
    <xf numFmtId="0" fontId="0" fillId="0" borderId="0" xfId="0" applyNumberFormat="1" applyBorder="1" applyAlignment="1">
      <alignment vertical="center" wrapText="1"/>
    </xf>
    <xf numFmtId="0" fontId="0" fillId="0" borderId="0" xfId="0" applyNumberFormat="1" applyBorder="1">
      <alignment vertical="center"/>
    </xf>
    <xf numFmtId="0" fontId="0" fillId="0" borderId="0" xfId="0" quotePrefix="1" applyNumberFormat="1" applyAlignment="1">
      <alignment vertical="center" wrapText="1"/>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17783" y="755435"/>
          <a:ext cx="4242330" cy="117030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58645"/>
          <a:ext cx="8194273" cy="145650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xml" Type="http://schemas.openxmlformats.org/officeDocument/2006/relationships/ctrlProp"/><Relationship Id="rId5"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C94E-3FD4-40AC-A536-1E4746CC4525}">
  <dimension ref="A1:BQ101"/>
  <sheetViews>
    <sheetView workbookViewId="0">
      <selection activeCell="L21" sqref="L21"/>
    </sheetView>
  </sheetViews>
  <sheetFormatPr defaultRowHeight="13"/>
  <cols>
    <col min="1" max="3" width="8.7265625" style="200"/>
    <col min="4" max="6" width="12.36328125" style="200" customWidth="1"/>
    <col min="7" max="13" width="8.7265625" style="200"/>
    <col min="14" max="15" width="11.26953125" style="200" customWidth="1"/>
    <col min="16" max="21" width="8.7265625" style="200"/>
    <col min="22" max="30" width="12.36328125" style="200" customWidth="1"/>
    <col min="31" max="31" width="8.1796875" style="199" customWidth="1"/>
    <col min="32" max="16384" width="8.7265625" style="200"/>
  </cols>
  <sheetData>
    <row r="1" spans="1:69" ht="65">
      <c r="A1" s="199" t="s">
        <v>1937</v>
      </c>
      <c r="B1" s="199" t="s">
        <v>18</v>
      </c>
      <c r="C1" s="199" t="s">
        <v>1938</v>
      </c>
      <c r="D1" s="199" t="s">
        <v>1936</v>
      </c>
      <c r="E1" s="199" t="s">
        <v>7</v>
      </c>
      <c r="F1" s="199" t="s">
        <v>1934</v>
      </c>
      <c r="G1" s="199" t="s">
        <v>1932</v>
      </c>
      <c r="H1" s="199" t="s">
        <v>1933</v>
      </c>
      <c r="I1" s="199" t="s">
        <v>1940</v>
      </c>
      <c r="J1" s="199" t="s">
        <v>32</v>
      </c>
      <c r="K1" s="199" t="s">
        <v>1939</v>
      </c>
      <c r="L1" s="199" t="s">
        <v>28</v>
      </c>
      <c r="M1" s="199" t="s">
        <v>6</v>
      </c>
      <c r="N1" s="199" t="s">
        <v>1832</v>
      </c>
      <c r="O1" s="199" t="s">
        <v>1941</v>
      </c>
      <c r="P1" s="199" t="s">
        <v>1942</v>
      </c>
      <c r="Q1" s="199" t="s">
        <v>1943</v>
      </c>
      <c r="R1" s="199" t="s">
        <v>93</v>
      </c>
      <c r="S1" s="199" t="s">
        <v>1944</v>
      </c>
      <c r="T1" s="199" t="s">
        <v>1945</v>
      </c>
      <c r="U1" s="199" t="s">
        <v>1946</v>
      </c>
      <c r="V1" s="199" t="s">
        <v>1947</v>
      </c>
      <c r="W1" s="199" t="s">
        <v>1948</v>
      </c>
      <c r="X1" s="204" t="s">
        <v>1960</v>
      </c>
      <c r="Y1" s="199" t="s">
        <v>1949</v>
      </c>
      <c r="Z1" s="204" t="s">
        <v>1961</v>
      </c>
      <c r="AA1" s="204" t="s">
        <v>1962</v>
      </c>
      <c r="AB1" s="199" t="s">
        <v>1951</v>
      </c>
      <c r="AC1" s="199" t="s">
        <v>1950</v>
      </c>
      <c r="AD1" s="199"/>
      <c r="AE1" s="199" t="s">
        <v>1952</v>
      </c>
      <c r="AF1" s="199"/>
    </row>
    <row r="2" spans="1:69" ht="57.5" customHeight="1">
      <c r="A2" s="200" t="str">
        <f>基本情報入力シート!M24&amp;基本情報入力シート!N24&amp;基本情報入力シート!O24&amp;"-"&amp;基本情報入力シート!Q24&amp;基本情報入力シート!R24&amp;基本情報入力シート!S24&amp;基本情報入力シート!T24</f>
        <v>-</v>
      </c>
      <c r="B2" s="200">
        <f>基本情報入力シート!M25</f>
        <v>0</v>
      </c>
      <c r="C2" s="200">
        <f>基本情報入力シート!M26</f>
        <v>0</v>
      </c>
      <c r="F2" s="200">
        <f>基本情報入力シート!$M$23</f>
        <v>0</v>
      </c>
      <c r="G2" s="200">
        <v>1</v>
      </c>
      <c r="H2" s="198">
        <f>基本情報入力シート!C40</f>
        <v>0</v>
      </c>
      <c r="I2" s="200">
        <f>基本情報入力シート!M40</f>
        <v>0</v>
      </c>
      <c r="J2" s="200">
        <f>基本情報入力シート!R40</f>
        <v>0</v>
      </c>
      <c r="K2" s="200">
        <f>基本情報入力シート!W40</f>
        <v>0</v>
      </c>
      <c r="L2" s="200">
        <f>基本情報入力シート!X40</f>
        <v>0</v>
      </c>
      <c r="M2" s="200">
        <f>基本情報入力シート!Y40</f>
        <v>0</v>
      </c>
      <c r="N2" s="200" t="str">
        <f>基本情報入力シート!Z40</f>
        <v/>
      </c>
      <c r="O2" s="200">
        <f>'別紙様式3-2（補助金）'!I11</f>
        <v>0</v>
      </c>
      <c r="P2" s="200">
        <f>'別紙様式3-1（補助金）'!Z16</f>
        <v>0</v>
      </c>
      <c r="Q2" s="200">
        <f>'別紙様式3-1（補助金）'!Z17</f>
        <v>0</v>
      </c>
      <c r="R2" s="200">
        <f>'別紙様式3-1（補助金）'!Z18</f>
        <v>0</v>
      </c>
      <c r="S2" s="200">
        <f>'別紙様式3-1（補助金）'!Z19</f>
        <v>0</v>
      </c>
      <c r="T2" s="200">
        <f>'別紙様式3-1（補助金）'!Z20</f>
        <v>0</v>
      </c>
      <c r="U2" s="200">
        <f>'別紙様式3-1（補助金）'!Z21</f>
        <v>0</v>
      </c>
      <c r="V2" s="200">
        <f>'別紙様式3-1（補助金）'!M23</f>
        <v>0</v>
      </c>
      <c r="W2" s="200">
        <f>'別紙様式3-1（補助金）'!A24</f>
        <v>0</v>
      </c>
      <c r="X2" s="200">
        <f>'別紙様式3-1（補助金）'!A28</f>
        <v>0</v>
      </c>
      <c r="Y2" s="200">
        <f>'別紙様式3-1（補助金）'!A31</f>
        <v>0</v>
      </c>
      <c r="Z2" s="200">
        <f>'別紙様式3-1（補助金）'!A34</f>
        <v>0</v>
      </c>
      <c r="AA2" s="200">
        <f>'別紙様式3-1（補助金）'!B38</f>
        <v>0</v>
      </c>
      <c r="AB2" s="200">
        <f>'別紙様式3-1（補助金）'!G40</f>
        <v>0</v>
      </c>
      <c r="AC2" s="200">
        <f>'別紙様式3-1（補助金）'!J40</f>
        <v>0</v>
      </c>
      <c r="AE2" s="199" t="s">
        <v>37</v>
      </c>
      <c r="AF2" s="199" t="s">
        <v>1957</v>
      </c>
      <c r="AG2" s="199" t="s">
        <v>1958</v>
      </c>
      <c r="AH2" s="199" t="s">
        <v>1954</v>
      </c>
      <c r="AI2" s="199" t="s">
        <v>1959</v>
      </c>
      <c r="AJ2" s="199" t="s">
        <v>1955</v>
      </c>
      <c r="AK2" s="199" t="s">
        <v>1931</v>
      </c>
      <c r="AL2" s="199" t="s">
        <v>1956</v>
      </c>
      <c r="AM2" s="199" t="s">
        <v>1935</v>
      </c>
    </row>
    <row r="3" spans="1:69">
      <c r="F3" s="200">
        <f>基本情報入力シート!$M$23</f>
        <v>0</v>
      </c>
      <c r="G3" s="200">
        <v>2</v>
      </c>
      <c r="H3" s="198">
        <f>基本情報入力シート!C41</f>
        <v>0</v>
      </c>
      <c r="I3" s="200">
        <f>基本情報入力シート!M41</f>
        <v>0</v>
      </c>
      <c r="J3" s="200">
        <f>基本情報入力シート!R41</f>
        <v>0</v>
      </c>
      <c r="K3" s="200">
        <f>基本情報入力シート!W41</f>
        <v>0</v>
      </c>
      <c r="L3" s="200">
        <f>基本情報入力シート!X41</f>
        <v>0</v>
      </c>
      <c r="M3" s="200">
        <f>基本情報入力シート!Y41</f>
        <v>0</v>
      </c>
      <c r="N3" s="200" t="str">
        <f>基本情報入力シート!Z41</f>
        <v/>
      </c>
      <c r="O3" s="200">
        <f>'別紙様式3-2（補助金）'!I12</f>
        <v>0</v>
      </c>
      <c r="AF3" s="201" t="str">
        <f>'別紙様式3-1（補助金）'!AJ49</f>
        <v/>
      </c>
      <c r="AG3" s="201" t="str">
        <f>'別紙様式3-1（補助金）'!AJ50</f>
        <v/>
      </c>
      <c r="AI3" s="201" t="str">
        <f>'別紙様式3-1（補助金）'!AJ53</f>
        <v/>
      </c>
      <c r="AK3" s="201" t="str">
        <f>'別紙様式3-1（補助金）'!AJ56</f>
        <v/>
      </c>
      <c r="AM3" s="201" t="str">
        <f>'別紙様式3-1（補助金）'!AJ59</f>
        <v/>
      </c>
    </row>
    <row r="4" spans="1:69">
      <c r="F4" s="200">
        <f>基本情報入力シート!$M$23</f>
        <v>0</v>
      </c>
      <c r="G4" s="200">
        <v>3</v>
      </c>
      <c r="H4" s="198">
        <f>基本情報入力シート!C42</f>
        <v>0</v>
      </c>
      <c r="I4" s="200">
        <f>基本情報入力シート!M42</f>
        <v>0</v>
      </c>
      <c r="J4" s="200">
        <f>基本情報入力シート!R42</f>
        <v>0</v>
      </c>
      <c r="K4" s="200">
        <f>基本情報入力シート!W42</f>
        <v>0</v>
      </c>
      <c r="L4" s="200">
        <f>基本情報入力シート!X42</f>
        <v>0</v>
      </c>
      <c r="M4" s="200">
        <f>基本情報入力シート!Y42</f>
        <v>0</v>
      </c>
      <c r="N4" s="200" t="str">
        <f>基本情報入力シート!Z42</f>
        <v/>
      </c>
      <c r="O4" s="200">
        <f>'別紙様式3-2（補助金）'!I13</f>
        <v>0</v>
      </c>
      <c r="BQ4" s="200" t="s">
        <v>1953</v>
      </c>
    </row>
    <row r="5" spans="1:69">
      <c r="F5" s="200">
        <f>基本情報入力シート!$M$23</f>
        <v>0</v>
      </c>
      <c r="G5" s="200">
        <v>4</v>
      </c>
      <c r="H5" s="198">
        <f>基本情報入力シート!C43</f>
        <v>0</v>
      </c>
      <c r="I5" s="200">
        <f>基本情報入力シート!M43</f>
        <v>0</v>
      </c>
      <c r="J5" s="200">
        <f>基本情報入力シート!R43</f>
        <v>0</v>
      </c>
      <c r="K5" s="200">
        <f>基本情報入力シート!W43</f>
        <v>0</v>
      </c>
      <c r="L5" s="200">
        <f>基本情報入力シート!X43</f>
        <v>0</v>
      </c>
      <c r="M5" s="200">
        <f>基本情報入力シート!Y43</f>
        <v>0</v>
      </c>
      <c r="N5" s="200" t="str">
        <f>基本情報入力シート!Z43</f>
        <v/>
      </c>
      <c r="O5" s="200">
        <f>'別紙様式3-2（補助金）'!I14</f>
        <v>0</v>
      </c>
      <c r="BQ5" s="200" t="s">
        <v>1953</v>
      </c>
    </row>
    <row r="6" spans="1:69">
      <c r="F6" s="200">
        <f>基本情報入力シート!$M$23</f>
        <v>0</v>
      </c>
      <c r="G6" s="200">
        <v>5</v>
      </c>
      <c r="H6" s="198">
        <f>基本情報入力シート!C44</f>
        <v>0</v>
      </c>
      <c r="I6" s="200">
        <f>基本情報入力シート!M44</f>
        <v>0</v>
      </c>
      <c r="J6" s="200">
        <f>基本情報入力シート!R44</f>
        <v>0</v>
      </c>
      <c r="K6" s="200">
        <f>基本情報入力シート!W44</f>
        <v>0</v>
      </c>
      <c r="L6" s="200">
        <f>基本情報入力シート!X44</f>
        <v>0</v>
      </c>
      <c r="M6" s="200">
        <f>基本情報入力シート!Y44</f>
        <v>0</v>
      </c>
      <c r="N6" s="200" t="str">
        <f>基本情報入力シート!Z44</f>
        <v/>
      </c>
      <c r="O6" s="200">
        <f>'別紙様式3-2（補助金）'!I15</f>
        <v>0</v>
      </c>
    </row>
    <row r="7" spans="1:69">
      <c r="F7" s="200">
        <f>基本情報入力シート!$M$23</f>
        <v>0</v>
      </c>
      <c r="G7" s="200">
        <v>6</v>
      </c>
      <c r="H7" s="198">
        <f>基本情報入力シート!C45</f>
        <v>0</v>
      </c>
      <c r="I7" s="200">
        <f>基本情報入力シート!M45</f>
        <v>0</v>
      </c>
      <c r="J7" s="200">
        <f>基本情報入力シート!R45</f>
        <v>0</v>
      </c>
      <c r="K7" s="200">
        <f>基本情報入力シート!W45</f>
        <v>0</v>
      </c>
      <c r="L7" s="200">
        <f>基本情報入力シート!X45</f>
        <v>0</v>
      </c>
      <c r="M7" s="200">
        <f>基本情報入力シート!Y45</f>
        <v>0</v>
      </c>
      <c r="N7" s="200" t="str">
        <f>基本情報入力シート!Z45</f>
        <v/>
      </c>
      <c r="O7" s="200">
        <f>'別紙様式3-2（補助金）'!I16</f>
        <v>0</v>
      </c>
      <c r="AF7" s="203"/>
    </row>
    <row r="8" spans="1:69">
      <c r="F8" s="200">
        <f>基本情報入力シート!$M$23</f>
        <v>0</v>
      </c>
      <c r="G8" s="200">
        <v>7</v>
      </c>
      <c r="H8" s="198">
        <f>基本情報入力シート!C46</f>
        <v>0</v>
      </c>
      <c r="I8" s="200">
        <f>基本情報入力シート!M46</f>
        <v>0</v>
      </c>
      <c r="J8" s="200">
        <f>基本情報入力シート!R46</f>
        <v>0</v>
      </c>
      <c r="K8" s="200">
        <f>基本情報入力シート!W46</f>
        <v>0</v>
      </c>
      <c r="L8" s="200">
        <f>基本情報入力シート!X46</f>
        <v>0</v>
      </c>
      <c r="M8" s="200">
        <f>基本情報入力シート!Y46</f>
        <v>0</v>
      </c>
      <c r="N8" s="200" t="str">
        <f>基本情報入力シート!Z46</f>
        <v/>
      </c>
      <c r="O8" s="200">
        <f>'別紙様式3-2（補助金）'!I17</f>
        <v>0</v>
      </c>
      <c r="AF8" s="203"/>
      <c r="BQ8" s="200" t="s">
        <v>1953</v>
      </c>
    </row>
    <row r="9" spans="1:69">
      <c r="F9" s="200">
        <f>基本情報入力シート!$M$23</f>
        <v>0</v>
      </c>
      <c r="G9" s="200">
        <v>8</v>
      </c>
      <c r="H9" s="198">
        <f>基本情報入力シート!C47</f>
        <v>0</v>
      </c>
      <c r="I9" s="200">
        <f>基本情報入力シート!M47</f>
        <v>0</v>
      </c>
      <c r="J9" s="200">
        <f>基本情報入力シート!R47</f>
        <v>0</v>
      </c>
      <c r="K9" s="200">
        <f>基本情報入力シート!W47</f>
        <v>0</v>
      </c>
      <c r="L9" s="200">
        <f>基本情報入力シート!X47</f>
        <v>0</v>
      </c>
      <c r="M9" s="200">
        <f>基本情報入力シート!Y47</f>
        <v>0</v>
      </c>
      <c r="N9" s="200" t="str">
        <f>基本情報入力シート!Z47</f>
        <v/>
      </c>
      <c r="O9" s="200">
        <f>'別紙様式3-2（補助金）'!I18</f>
        <v>0</v>
      </c>
      <c r="AF9" s="203"/>
    </row>
    <row r="10" spans="1:69">
      <c r="F10" s="200">
        <f>基本情報入力シート!$M$23</f>
        <v>0</v>
      </c>
      <c r="G10" s="200">
        <v>9</v>
      </c>
      <c r="H10" s="198">
        <f>基本情報入力シート!C48</f>
        <v>0</v>
      </c>
      <c r="I10" s="200">
        <f>基本情報入力シート!M48</f>
        <v>0</v>
      </c>
      <c r="J10" s="200">
        <f>基本情報入力シート!R48</f>
        <v>0</v>
      </c>
      <c r="K10" s="200">
        <f>基本情報入力シート!W48</f>
        <v>0</v>
      </c>
      <c r="L10" s="200">
        <f>基本情報入力シート!X48</f>
        <v>0</v>
      </c>
      <c r="M10" s="200">
        <f>基本情報入力シート!Y48</f>
        <v>0</v>
      </c>
      <c r="N10" s="200" t="str">
        <f>基本情報入力シート!Z48</f>
        <v/>
      </c>
      <c r="O10" s="200">
        <f>'別紙様式3-2（補助金）'!I19</f>
        <v>0</v>
      </c>
      <c r="AF10" s="203"/>
    </row>
    <row r="11" spans="1:69">
      <c r="F11" s="200">
        <f>基本情報入力シート!$M$23</f>
        <v>0</v>
      </c>
      <c r="G11" s="200">
        <v>10</v>
      </c>
      <c r="H11" s="198">
        <f>基本情報入力シート!C49</f>
        <v>0</v>
      </c>
      <c r="I11" s="200">
        <f>基本情報入力シート!M49</f>
        <v>0</v>
      </c>
      <c r="J11" s="200">
        <f>基本情報入力シート!R49</f>
        <v>0</v>
      </c>
      <c r="K11" s="200">
        <f>基本情報入力シート!W49</f>
        <v>0</v>
      </c>
      <c r="L11" s="200">
        <f>基本情報入力シート!X49</f>
        <v>0</v>
      </c>
      <c r="M11" s="200">
        <f>基本情報入力シート!Y49</f>
        <v>0</v>
      </c>
      <c r="N11" s="200" t="str">
        <f>基本情報入力シート!Z49</f>
        <v/>
      </c>
      <c r="O11" s="200">
        <f>'別紙様式3-2（補助金）'!I20</f>
        <v>0</v>
      </c>
      <c r="AF11" s="203"/>
      <c r="BQ11" s="200" t="s">
        <v>1953</v>
      </c>
    </row>
    <row r="12" spans="1:69">
      <c r="F12" s="200">
        <f>基本情報入力シート!$M$23</f>
        <v>0</v>
      </c>
      <c r="G12" s="200">
        <v>11</v>
      </c>
      <c r="H12" s="198">
        <f>基本情報入力シート!C50</f>
        <v>0</v>
      </c>
      <c r="I12" s="200">
        <f>基本情報入力シート!M50</f>
        <v>0</v>
      </c>
      <c r="J12" s="200">
        <f>基本情報入力シート!R50</f>
        <v>0</v>
      </c>
      <c r="K12" s="200">
        <f>基本情報入力シート!W50</f>
        <v>0</v>
      </c>
      <c r="L12" s="200">
        <f>基本情報入力シート!X50</f>
        <v>0</v>
      </c>
      <c r="M12" s="200">
        <f>基本情報入力シート!Y50</f>
        <v>0</v>
      </c>
      <c r="N12" s="200" t="str">
        <f>基本情報入力シート!Z50</f>
        <v/>
      </c>
      <c r="O12" s="200">
        <f>'別紙様式3-2（補助金）'!I21</f>
        <v>0</v>
      </c>
      <c r="AF12" s="202"/>
    </row>
    <row r="13" spans="1:69">
      <c r="F13" s="200">
        <f>基本情報入力シート!$M$23</f>
        <v>0</v>
      </c>
      <c r="G13" s="200">
        <v>12</v>
      </c>
      <c r="H13" s="198">
        <f>基本情報入力シート!C51</f>
        <v>0</v>
      </c>
      <c r="I13" s="200">
        <f>基本情報入力シート!M51</f>
        <v>0</v>
      </c>
      <c r="J13" s="200">
        <f>基本情報入力シート!R51</f>
        <v>0</v>
      </c>
      <c r="K13" s="200">
        <f>基本情報入力シート!W51</f>
        <v>0</v>
      </c>
      <c r="L13" s="200">
        <f>基本情報入力シート!X51</f>
        <v>0</v>
      </c>
      <c r="M13" s="200">
        <f>基本情報入力シート!Y51</f>
        <v>0</v>
      </c>
      <c r="N13" s="200" t="str">
        <f>基本情報入力シート!Z51</f>
        <v/>
      </c>
      <c r="O13" s="200">
        <f>'別紙様式3-2（補助金）'!I22</f>
        <v>0</v>
      </c>
      <c r="AF13" s="203"/>
    </row>
    <row r="14" spans="1:69">
      <c r="F14" s="200">
        <f>基本情報入力シート!$M$23</f>
        <v>0</v>
      </c>
      <c r="G14" s="200">
        <v>13</v>
      </c>
      <c r="H14" s="198">
        <f>基本情報入力シート!C52</f>
        <v>0</v>
      </c>
      <c r="I14" s="200">
        <f>基本情報入力シート!M52</f>
        <v>0</v>
      </c>
      <c r="J14" s="200">
        <f>基本情報入力シート!R52</f>
        <v>0</v>
      </c>
      <c r="K14" s="200">
        <f>基本情報入力シート!W52</f>
        <v>0</v>
      </c>
      <c r="L14" s="200">
        <f>基本情報入力シート!X52</f>
        <v>0</v>
      </c>
      <c r="M14" s="200">
        <f>基本情報入力シート!Y52</f>
        <v>0</v>
      </c>
      <c r="N14" s="200" t="str">
        <f>基本情報入力シート!Z52</f>
        <v/>
      </c>
      <c r="O14" s="200">
        <f>'別紙様式3-2（補助金）'!I23</f>
        <v>0</v>
      </c>
      <c r="AF14" s="203"/>
      <c r="BQ14" s="200" t="s">
        <v>1953</v>
      </c>
    </row>
    <row r="15" spans="1:69">
      <c r="F15" s="200">
        <f>基本情報入力シート!$M$23</f>
        <v>0</v>
      </c>
      <c r="G15" s="200">
        <v>14</v>
      </c>
      <c r="H15" s="198">
        <f>基本情報入力シート!C53</f>
        <v>0</v>
      </c>
      <c r="I15" s="200">
        <f>基本情報入力シート!M53</f>
        <v>0</v>
      </c>
      <c r="J15" s="200">
        <f>基本情報入力シート!R53</f>
        <v>0</v>
      </c>
      <c r="K15" s="200">
        <f>基本情報入力シート!W53</f>
        <v>0</v>
      </c>
      <c r="L15" s="200">
        <f>基本情報入力シート!X53</f>
        <v>0</v>
      </c>
      <c r="M15" s="200">
        <f>基本情報入力シート!Y53</f>
        <v>0</v>
      </c>
      <c r="N15" s="200" t="str">
        <f>基本情報入力シート!Z53</f>
        <v/>
      </c>
      <c r="O15" s="200">
        <f>'別紙様式3-2（補助金）'!I24</f>
        <v>0</v>
      </c>
      <c r="AF15" s="203"/>
    </row>
    <row r="16" spans="1:69">
      <c r="F16" s="200">
        <f>基本情報入力シート!$M$23</f>
        <v>0</v>
      </c>
      <c r="G16" s="200">
        <v>15</v>
      </c>
      <c r="H16" s="198">
        <f>基本情報入力シート!C54</f>
        <v>0</v>
      </c>
      <c r="I16" s="200">
        <f>基本情報入力シート!M54</f>
        <v>0</v>
      </c>
      <c r="J16" s="200">
        <f>基本情報入力シート!R54</f>
        <v>0</v>
      </c>
      <c r="K16" s="200">
        <f>基本情報入力シート!W54</f>
        <v>0</v>
      </c>
      <c r="L16" s="200">
        <f>基本情報入力シート!X54</f>
        <v>0</v>
      </c>
      <c r="M16" s="200">
        <f>基本情報入力シート!Y54</f>
        <v>0</v>
      </c>
      <c r="N16" s="200" t="str">
        <f>基本情報入力シート!Z54</f>
        <v/>
      </c>
      <c r="O16" s="200">
        <f>'別紙様式3-2（補助金）'!I25</f>
        <v>0</v>
      </c>
      <c r="AF16" s="203"/>
    </row>
    <row r="17" spans="6:68">
      <c r="F17" s="200">
        <f>基本情報入力シート!$M$23</f>
        <v>0</v>
      </c>
      <c r="G17" s="200">
        <v>16</v>
      </c>
      <c r="H17" s="198">
        <f>基本情報入力シート!C55</f>
        <v>0</v>
      </c>
      <c r="I17" s="200">
        <f>基本情報入力シート!M55</f>
        <v>0</v>
      </c>
      <c r="J17" s="200">
        <f>基本情報入力シート!R55</f>
        <v>0</v>
      </c>
      <c r="K17" s="200">
        <f>基本情報入力シート!W55</f>
        <v>0</v>
      </c>
      <c r="L17" s="200">
        <f>基本情報入力シート!X55</f>
        <v>0</v>
      </c>
      <c r="M17" s="200">
        <f>基本情報入力シート!Y55</f>
        <v>0</v>
      </c>
      <c r="N17" s="200" t="str">
        <f>基本情報入力シート!Z55</f>
        <v/>
      </c>
      <c r="O17" s="200">
        <f>'別紙様式3-2（補助金）'!I26</f>
        <v>0</v>
      </c>
      <c r="AF17" s="203"/>
    </row>
    <row r="18" spans="6:68">
      <c r="F18" s="200">
        <f>基本情報入力シート!$M$23</f>
        <v>0</v>
      </c>
      <c r="G18" s="200">
        <v>17</v>
      </c>
      <c r="H18" s="198">
        <f>基本情報入力シート!C56</f>
        <v>0</v>
      </c>
      <c r="I18" s="200">
        <f>基本情報入力シート!M56</f>
        <v>0</v>
      </c>
      <c r="J18" s="200">
        <f>基本情報入力シート!R56</f>
        <v>0</v>
      </c>
      <c r="K18" s="200">
        <f>基本情報入力シート!W56</f>
        <v>0</v>
      </c>
      <c r="L18" s="200">
        <f>基本情報入力シート!X56</f>
        <v>0</v>
      </c>
      <c r="M18" s="200">
        <f>基本情報入力シート!Y56</f>
        <v>0</v>
      </c>
      <c r="N18" s="200" t="str">
        <f>基本情報入力シート!Z56</f>
        <v/>
      </c>
      <c r="O18" s="200">
        <f>'別紙様式3-2（補助金）'!I27</f>
        <v>0</v>
      </c>
      <c r="AF18" s="203"/>
    </row>
    <row r="19" spans="6:68">
      <c r="F19" s="200">
        <f>基本情報入力シート!$M$23</f>
        <v>0</v>
      </c>
      <c r="G19" s="200">
        <v>18</v>
      </c>
      <c r="H19" s="198">
        <f>基本情報入力シート!C57</f>
        <v>0</v>
      </c>
      <c r="I19" s="200">
        <f>基本情報入力シート!M57</f>
        <v>0</v>
      </c>
      <c r="J19" s="200">
        <f>基本情報入力シート!R57</f>
        <v>0</v>
      </c>
      <c r="K19" s="200">
        <f>基本情報入力シート!W57</f>
        <v>0</v>
      </c>
      <c r="L19" s="200">
        <f>基本情報入力シート!X57</f>
        <v>0</v>
      </c>
      <c r="M19" s="200">
        <f>基本情報入力シート!Y57</f>
        <v>0</v>
      </c>
      <c r="N19" s="200" t="str">
        <f>基本情報入力シート!Z57</f>
        <v/>
      </c>
      <c r="O19" s="200">
        <f>'別紙様式3-2（補助金）'!I28</f>
        <v>0</v>
      </c>
      <c r="AF19" s="203"/>
      <c r="BP19" s="200" t="s">
        <v>1953</v>
      </c>
    </row>
    <row r="20" spans="6:68">
      <c r="F20" s="200">
        <f>基本情報入力シート!$M$23</f>
        <v>0</v>
      </c>
      <c r="G20" s="200">
        <v>19</v>
      </c>
      <c r="H20" s="198">
        <f>基本情報入力シート!C58</f>
        <v>0</v>
      </c>
      <c r="I20" s="200">
        <f>基本情報入力シート!M58</f>
        <v>0</v>
      </c>
      <c r="J20" s="200">
        <f>基本情報入力シート!R58</f>
        <v>0</v>
      </c>
      <c r="K20" s="200">
        <f>基本情報入力シート!W58</f>
        <v>0</v>
      </c>
      <c r="L20" s="200">
        <f>基本情報入力シート!X58</f>
        <v>0</v>
      </c>
      <c r="M20" s="200">
        <f>基本情報入力シート!Y58</f>
        <v>0</v>
      </c>
      <c r="N20" s="200" t="str">
        <f>基本情報入力シート!Z58</f>
        <v/>
      </c>
      <c r="O20" s="200">
        <f>'別紙様式3-2（補助金）'!I29</f>
        <v>0</v>
      </c>
      <c r="AF20" s="203"/>
      <c r="BP20" s="200" t="s">
        <v>1953</v>
      </c>
    </row>
    <row r="21" spans="6:68">
      <c r="F21" s="200">
        <f>基本情報入力シート!$M$23</f>
        <v>0</v>
      </c>
      <c r="G21" s="200">
        <v>20</v>
      </c>
      <c r="H21" s="198">
        <f>基本情報入力シート!C59</f>
        <v>0</v>
      </c>
      <c r="I21" s="200">
        <f>基本情報入力シート!M59</f>
        <v>0</v>
      </c>
      <c r="J21" s="200">
        <f>基本情報入力シート!R59</f>
        <v>0</v>
      </c>
      <c r="K21" s="200">
        <f>基本情報入力シート!W59</f>
        <v>0</v>
      </c>
      <c r="L21" s="200">
        <f>基本情報入力シート!X59</f>
        <v>0</v>
      </c>
      <c r="M21" s="200">
        <f>基本情報入力シート!Y59</f>
        <v>0</v>
      </c>
      <c r="N21" s="200" t="str">
        <f>基本情報入力シート!Z59</f>
        <v/>
      </c>
      <c r="O21" s="200">
        <f>'別紙様式3-2（補助金）'!I30</f>
        <v>0</v>
      </c>
      <c r="AF21" s="203"/>
    </row>
    <row r="22" spans="6:68">
      <c r="F22" s="200">
        <f>基本情報入力シート!$M$23</f>
        <v>0</v>
      </c>
      <c r="G22" s="200">
        <v>21</v>
      </c>
      <c r="H22" s="198">
        <f>基本情報入力シート!C60</f>
        <v>0</v>
      </c>
      <c r="I22" s="200">
        <f>基本情報入力シート!M60</f>
        <v>0</v>
      </c>
      <c r="J22" s="200">
        <f>基本情報入力シート!R60</f>
        <v>0</v>
      </c>
      <c r="K22" s="200">
        <f>基本情報入力シート!W60</f>
        <v>0</v>
      </c>
      <c r="L22" s="200">
        <f>基本情報入力シート!X60</f>
        <v>0</v>
      </c>
      <c r="M22" s="200">
        <f>基本情報入力シート!Y60</f>
        <v>0</v>
      </c>
      <c r="N22" s="200" t="str">
        <f>基本情報入力シート!Z60</f>
        <v/>
      </c>
      <c r="O22" s="200">
        <f>'別紙様式3-2（補助金）'!I31</f>
        <v>0</v>
      </c>
      <c r="AF22" s="203"/>
    </row>
    <row r="23" spans="6:68">
      <c r="F23" s="200">
        <f>基本情報入力シート!$M$23</f>
        <v>0</v>
      </c>
      <c r="G23" s="200">
        <v>22</v>
      </c>
      <c r="H23" s="198">
        <f>基本情報入力シート!C61</f>
        <v>0</v>
      </c>
      <c r="I23" s="200">
        <f>基本情報入力シート!M61</f>
        <v>0</v>
      </c>
      <c r="J23" s="200">
        <f>基本情報入力シート!R61</f>
        <v>0</v>
      </c>
      <c r="K23" s="200">
        <f>基本情報入力シート!W61</f>
        <v>0</v>
      </c>
      <c r="L23" s="200">
        <f>基本情報入力シート!X61</f>
        <v>0</v>
      </c>
      <c r="M23" s="200">
        <f>基本情報入力シート!Y61</f>
        <v>0</v>
      </c>
      <c r="N23" s="200" t="str">
        <f>基本情報入力シート!Z61</f>
        <v/>
      </c>
      <c r="O23" s="200">
        <f>'別紙様式3-2（補助金）'!I32</f>
        <v>0</v>
      </c>
      <c r="AF23" s="203"/>
      <c r="BP23" s="200" t="s">
        <v>1953</v>
      </c>
    </row>
    <row r="24" spans="6:68">
      <c r="F24" s="200">
        <f>基本情報入力シート!$M$23</f>
        <v>0</v>
      </c>
      <c r="G24" s="200">
        <v>23</v>
      </c>
      <c r="H24" s="198">
        <f>基本情報入力シート!C62</f>
        <v>0</v>
      </c>
      <c r="I24" s="200">
        <f>基本情報入力シート!M62</f>
        <v>0</v>
      </c>
      <c r="J24" s="200">
        <f>基本情報入力シート!R62</f>
        <v>0</v>
      </c>
      <c r="K24" s="200">
        <f>基本情報入力シート!W62</f>
        <v>0</v>
      </c>
      <c r="L24" s="200">
        <f>基本情報入力シート!X62</f>
        <v>0</v>
      </c>
      <c r="M24" s="200">
        <f>基本情報入力シート!Y62</f>
        <v>0</v>
      </c>
      <c r="N24" s="200" t="str">
        <f>基本情報入力シート!Z62</f>
        <v/>
      </c>
      <c r="O24" s="200">
        <f>'別紙様式3-2（補助金）'!I33</f>
        <v>0</v>
      </c>
      <c r="AF24" s="203"/>
    </row>
    <row r="25" spans="6:68">
      <c r="F25" s="200">
        <f>基本情報入力シート!$M$23</f>
        <v>0</v>
      </c>
      <c r="G25" s="200">
        <v>24</v>
      </c>
      <c r="H25" s="198">
        <f>基本情報入力シート!C63</f>
        <v>0</v>
      </c>
      <c r="I25" s="200">
        <f>基本情報入力シート!M63</f>
        <v>0</v>
      </c>
      <c r="J25" s="200">
        <f>基本情報入力シート!R63</f>
        <v>0</v>
      </c>
      <c r="K25" s="200">
        <f>基本情報入力シート!W63</f>
        <v>0</v>
      </c>
      <c r="L25" s="200">
        <f>基本情報入力シート!X63</f>
        <v>0</v>
      </c>
      <c r="M25" s="200">
        <f>基本情報入力シート!Y63</f>
        <v>0</v>
      </c>
      <c r="N25" s="200" t="str">
        <f>基本情報入力シート!Z63</f>
        <v/>
      </c>
      <c r="O25" s="200">
        <f>'別紙様式3-2（補助金）'!I34</f>
        <v>0</v>
      </c>
      <c r="AF25" s="203"/>
    </row>
    <row r="26" spans="6:68">
      <c r="F26" s="200">
        <f>基本情報入力シート!$M$23</f>
        <v>0</v>
      </c>
      <c r="G26" s="200">
        <v>25</v>
      </c>
      <c r="H26" s="198">
        <f>基本情報入力シート!C64</f>
        <v>0</v>
      </c>
      <c r="I26" s="200">
        <f>基本情報入力シート!M64</f>
        <v>0</v>
      </c>
      <c r="J26" s="200">
        <f>基本情報入力シート!R64</f>
        <v>0</v>
      </c>
      <c r="K26" s="200">
        <f>基本情報入力シート!W64</f>
        <v>0</v>
      </c>
      <c r="L26" s="200">
        <f>基本情報入力シート!X64</f>
        <v>0</v>
      </c>
      <c r="M26" s="200">
        <f>基本情報入力シート!Y64</f>
        <v>0</v>
      </c>
      <c r="N26" s="200" t="str">
        <f>基本情報入力シート!Z64</f>
        <v/>
      </c>
      <c r="O26" s="200">
        <f>'別紙様式3-2（補助金）'!I35</f>
        <v>0</v>
      </c>
      <c r="AF26" s="203"/>
      <c r="BP26" s="200" t="s">
        <v>1953</v>
      </c>
    </row>
    <row r="27" spans="6:68">
      <c r="F27" s="200">
        <f>基本情報入力シート!$M$23</f>
        <v>0</v>
      </c>
      <c r="G27" s="200">
        <v>26</v>
      </c>
      <c r="H27" s="198">
        <f>基本情報入力シート!C65</f>
        <v>0</v>
      </c>
      <c r="I27" s="200">
        <f>基本情報入力シート!M65</f>
        <v>0</v>
      </c>
      <c r="J27" s="200">
        <f>基本情報入力シート!R65</f>
        <v>0</v>
      </c>
      <c r="K27" s="200">
        <f>基本情報入力シート!W65</f>
        <v>0</v>
      </c>
      <c r="L27" s="200">
        <f>基本情報入力シート!X65</f>
        <v>0</v>
      </c>
      <c r="M27" s="200">
        <f>基本情報入力シート!Y65</f>
        <v>0</v>
      </c>
      <c r="N27" s="200" t="str">
        <f>基本情報入力シート!Z65</f>
        <v/>
      </c>
      <c r="O27" s="200">
        <f>'別紙様式3-2（補助金）'!I36</f>
        <v>0</v>
      </c>
      <c r="AF27" s="203"/>
    </row>
    <row r="28" spans="6:68">
      <c r="F28" s="200">
        <f>基本情報入力シート!$M$23</f>
        <v>0</v>
      </c>
      <c r="G28" s="200">
        <v>27</v>
      </c>
      <c r="H28" s="198">
        <f>基本情報入力シート!C66</f>
        <v>0</v>
      </c>
      <c r="I28" s="200">
        <f>基本情報入力シート!M66</f>
        <v>0</v>
      </c>
      <c r="J28" s="200">
        <f>基本情報入力シート!R66</f>
        <v>0</v>
      </c>
      <c r="K28" s="200">
        <f>基本情報入力シート!W66</f>
        <v>0</v>
      </c>
      <c r="L28" s="200">
        <f>基本情報入力シート!X66</f>
        <v>0</v>
      </c>
      <c r="M28" s="200">
        <f>基本情報入力シート!Y66</f>
        <v>0</v>
      </c>
      <c r="N28" s="200" t="str">
        <f>基本情報入力シート!Z66</f>
        <v/>
      </c>
      <c r="O28" s="200">
        <f>'別紙様式3-2（補助金）'!I37</f>
        <v>0</v>
      </c>
    </row>
    <row r="29" spans="6:68">
      <c r="F29" s="200">
        <f>基本情報入力シート!$M$23</f>
        <v>0</v>
      </c>
      <c r="G29" s="200">
        <v>28</v>
      </c>
      <c r="H29" s="198">
        <f>基本情報入力シート!C67</f>
        <v>0</v>
      </c>
      <c r="I29" s="200">
        <f>基本情報入力シート!M67</f>
        <v>0</v>
      </c>
      <c r="J29" s="200">
        <f>基本情報入力シート!R67</f>
        <v>0</v>
      </c>
      <c r="K29" s="200">
        <f>基本情報入力シート!W67</f>
        <v>0</v>
      </c>
      <c r="L29" s="200">
        <f>基本情報入力シート!X67</f>
        <v>0</v>
      </c>
      <c r="M29" s="200">
        <f>基本情報入力シート!Y67</f>
        <v>0</v>
      </c>
      <c r="N29" s="200" t="str">
        <f>基本情報入力シート!Z67</f>
        <v/>
      </c>
      <c r="O29" s="200">
        <f>'別紙様式3-2（補助金）'!I38</f>
        <v>0</v>
      </c>
      <c r="BP29" s="200" t="s">
        <v>1953</v>
      </c>
    </row>
    <row r="30" spans="6:68">
      <c r="F30" s="200">
        <f>基本情報入力シート!$M$23</f>
        <v>0</v>
      </c>
      <c r="G30" s="200">
        <v>29</v>
      </c>
      <c r="H30" s="198">
        <f>基本情報入力シート!C68</f>
        <v>0</v>
      </c>
      <c r="I30" s="200">
        <f>基本情報入力シート!M68</f>
        <v>0</v>
      </c>
      <c r="J30" s="200">
        <f>基本情報入力シート!R68</f>
        <v>0</v>
      </c>
      <c r="K30" s="200">
        <f>基本情報入力シート!W68</f>
        <v>0</v>
      </c>
      <c r="L30" s="200">
        <f>基本情報入力シート!X68</f>
        <v>0</v>
      </c>
      <c r="M30" s="200">
        <f>基本情報入力シート!Y68</f>
        <v>0</v>
      </c>
      <c r="N30" s="200" t="str">
        <f>基本情報入力シート!Z68</f>
        <v/>
      </c>
      <c r="O30" s="200">
        <f>'別紙様式3-2（補助金）'!I39</f>
        <v>0</v>
      </c>
    </row>
    <row r="31" spans="6:68">
      <c r="F31" s="200">
        <f>基本情報入力シート!$M$23</f>
        <v>0</v>
      </c>
      <c r="G31" s="200">
        <v>30</v>
      </c>
      <c r="H31" s="198">
        <f>基本情報入力シート!C69</f>
        <v>0</v>
      </c>
      <c r="I31" s="200">
        <f>基本情報入力シート!M69</f>
        <v>0</v>
      </c>
      <c r="J31" s="200">
        <f>基本情報入力シート!R69</f>
        <v>0</v>
      </c>
      <c r="K31" s="200">
        <f>基本情報入力シート!W69</f>
        <v>0</v>
      </c>
      <c r="L31" s="200">
        <f>基本情報入力シート!X69</f>
        <v>0</v>
      </c>
      <c r="M31" s="200">
        <f>基本情報入力シート!Y69</f>
        <v>0</v>
      </c>
      <c r="N31" s="200" t="str">
        <f>基本情報入力シート!Z69</f>
        <v/>
      </c>
      <c r="O31" s="200">
        <f>'別紙様式3-2（補助金）'!I40</f>
        <v>0</v>
      </c>
    </row>
    <row r="32" spans="6:68">
      <c r="F32" s="200">
        <f>基本情報入力シート!$M$23</f>
        <v>0</v>
      </c>
      <c r="G32" s="200">
        <v>31</v>
      </c>
      <c r="H32" s="198">
        <f>基本情報入力シート!C70</f>
        <v>0</v>
      </c>
      <c r="I32" s="200">
        <f>基本情報入力シート!M70</f>
        <v>0</v>
      </c>
      <c r="J32" s="200">
        <f>基本情報入力シート!R70</f>
        <v>0</v>
      </c>
      <c r="K32" s="200">
        <f>基本情報入力シート!W70</f>
        <v>0</v>
      </c>
      <c r="L32" s="200">
        <f>基本情報入力シート!X70</f>
        <v>0</v>
      </c>
      <c r="M32" s="200">
        <f>基本情報入力シート!Y70</f>
        <v>0</v>
      </c>
      <c r="N32" s="200" t="str">
        <f>基本情報入力シート!Z70</f>
        <v/>
      </c>
      <c r="O32" s="200">
        <f>'別紙様式3-2（補助金）'!I41</f>
        <v>0</v>
      </c>
    </row>
    <row r="33" spans="6:15">
      <c r="F33" s="200">
        <f>基本情報入力シート!$M$23</f>
        <v>0</v>
      </c>
      <c r="G33" s="200">
        <v>32</v>
      </c>
      <c r="H33" s="198">
        <f>基本情報入力シート!C71</f>
        <v>0</v>
      </c>
      <c r="I33" s="200">
        <f>基本情報入力シート!M71</f>
        <v>0</v>
      </c>
      <c r="J33" s="200">
        <f>基本情報入力シート!R71</f>
        <v>0</v>
      </c>
      <c r="K33" s="200">
        <f>基本情報入力シート!W71</f>
        <v>0</v>
      </c>
      <c r="L33" s="200">
        <f>基本情報入力シート!X71</f>
        <v>0</v>
      </c>
      <c r="M33" s="200">
        <f>基本情報入力シート!Y71</f>
        <v>0</v>
      </c>
      <c r="N33" s="200" t="str">
        <f>基本情報入力シート!Z71</f>
        <v/>
      </c>
      <c r="O33" s="200">
        <f>'別紙様式3-2（補助金）'!I42</f>
        <v>0</v>
      </c>
    </row>
    <row r="34" spans="6:15">
      <c r="F34" s="200">
        <f>基本情報入力シート!$M$23</f>
        <v>0</v>
      </c>
      <c r="G34" s="200">
        <v>33</v>
      </c>
      <c r="H34" s="198">
        <f>基本情報入力シート!C72</f>
        <v>0</v>
      </c>
      <c r="I34" s="200">
        <f>基本情報入力シート!M72</f>
        <v>0</v>
      </c>
      <c r="J34" s="200">
        <f>基本情報入力シート!R72</f>
        <v>0</v>
      </c>
      <c r="K34" s="200">
        <f>基本情報入力シート!W72</f>
        <v>0</v>
      </c>
      <c r="L34" s="200">
        <f>基本情報入力シート!X72</f>
        <v>0</v>
      </c>
      <c r="M34" s="200">
        <f>基本情報入力シート!Y72</f>
        <v>0</v>
      </c>
      <c r="N34" s="200" t="str">
        <f>基本情報入力シート!Z72</f>
        <v/>
      </c>
      <c r="O34" s="200">
        <f>'別紙様式3-2（補助金）'!I43</f>
        <v>0</v>
      </c>
    </row>
    <row r="35" spans="6:15">
      <c r="F35" s="200">
        <f>基本情報入力シート!$M$23</f>
        <v>0</v>
      </c>
      <c r="G35" s="200">
        <v>34</v>
      </c>
      <c r="H35" s="198">
        <f>基本情報入力シート!C73</f>
        <v>0</v>
      </c>
      <c r="I35" s="200">
        <f>基本情報入力シート!M73</f>
        <v>0</v>
      </c>
      <c r="J35" s="200">
        <f>基本情報入力シート!R73</f>
        <v>0</v>
      </c>
      <c r="K35" s="200">
        <f>基本情報入力シート!W73</f>
        <v>0</v>
      </c>
      <c r="L35" s="200">
        <f>基本情報入力シート!X73</f>
        <v>0</v>
      </c>
      <c r="M35" s="200">
        <f>基本情報入力シート!Y73</f>
        <v>0</v>
      </c>
      <c r="N35" s="200" t="str">
        <f>基本情報入力シート!Z73</f>
        <v/>
      </c>
      <c r="O35" s="200">
        <f>'別紙様式3-2（補助金）'!I44</f>
        <v>0</v>
      </c>
    </row>
    <row r="36" spans="6:15">
      <c r="F36" s="200">
        <f>基本情報入力シート!$M$23</f>
        <v>0</v>
      </c>
      <c r="G36" s="200">
        <v>35</v>
      </c>
      <c r="H36" s="198">
        <f>基本情報入力シート!C74</f>
        <v>0</v>
      </c>
      <c r="I36" s="200">
        <f>基本情報入力シート!M74</f>
        <v>0</v>
      </c>
      <c r="J36" s="200">
        <f>基本情報入力シート!R74</f>
        <v>0</v>
      </c>
      <c r="K36" s="200">
        <f>基本情報入力シート!W74</f>
        <v>0</v>
      </c>
      <c r="L36" s="200">
        <f>基本情報入力シート!X74</f>
        <v>0</v>
      </c>
      <c r="M36" s="200">
        <f>基本情報入力シート!Y74</f>
        <v>0</v>
      </c>
      <c r="N36" s="200" t="str">
        <f>基本情報入力シート!Z74</f>
        <v/>
      </c>
      <c r="O36" s="200">
        <f>'別紙様式3-2（補助金）'!I45</f>
        <v>0</v>
      </c>
    </row>
    <row r="37" spans="6:15">
      <c r="F37" s="200">
        <f>基本情報入力シート!$M$23</f>
        <v>0</v>
      </c>
      <c r="G37" s="200">
        <v>36</v>
      </c>
      <c r="H37" s="198">
        <f>基本情報入力シート!C75</f>
        <v>0</v>
      </c>
      <c r="I37" s="200">
        <f>基本情報入力シート!M75</f>
        <v>0</v>
      </c>
      <c r="J37" s="200">
        <f>基本情報入力シート!R75</f>
        <v>0</v>
      </c>
      <c r="K37" s="200">
        <f>基本情報入力シート!W75</f>
        <v>0</v>
      </c>
      <c r="L37" s="200">
        <f>基本情報入力シート!X75</f>
        <v>0</v>
      </c>
      <c r="M37" s="200">
        <f>基本情報入力シート!Y75</f>
        <v>0</v>
      </c>
      <c r="N37" s="200" t="str">
        <f>基本情報入力シート!Z75</f>
        <v/>
      </c>
      <c r="O37" s="200">
        <f>'別紙様式3-2（補助金）'!I46</f>
        <v>0</v>
      </c>
    </row>
    <row r="38" spans="6:15">
      <c r="F38" s="200">
        <f>基本情報入力シート!$M$23</f>
        <v>0</v>
      </c>
      <c r="G38" s="200">
        <v>37</v>
      </c>
      <c r="H38" s="198">
        <f>基本情報入力シート!C76</f>
        <v>0</v>
      </c>
      <c r="I38" s="200">
        <f>基本情報入力シート!M76</f>
        <v>0</v>
      </c>
      <c r="J38" s="200">
        <f>基本情報入力シート!R76</f>
        <v>0</v>
      </c>
      <c r="K38" s="200">
        <f>基本情報入力シート!W76</f>
        <v>0</v>
      </c>
      <c r="L38" s="200">
        <f>基本情報入力シート!X76</f>
        <v>0</v>
      </c>
      <c r="M38" s="200">
        <f>基本情報入力シート!Y76</f>
        <v>0</v>
      </c>
      <c r="N38" s="200" t="str">
        <f>基本情報入力シート!Z76</f>
        <v/>
      </c>
      <c r="O38" s="200">
        <f>'別紙様式3-2（補助金）'!I47</f>
        <v>0</v>
      </c>
    </row>
    <row r="39" spans="6:15">
      <c r="F39" s="200">
        <f>基本情報入力シート!$M$23</f>
        <v>0</v>
      </c>
      <c r="G39" s="200">
        <v>38</v>
      </c>
      <c r="H39" s="198">
        <f>基本情報入力シート!C77</f>
        <v>0</v>
      </c>
      <c r="I39" s="200">
        <f>基本情報入力シート!M77</f>
        <v>0</v>
      </c>
      <c r="J39" s="200">
        <f>基本情報入力シート!R77</f>
        <v>0</v>
      </c>
      <c r="K39" s="200">
        <f>基本情報入力シート!W77</f>
        <v>0</v>
      </c>
      <c r="L39" s="200">
        <f>基本情報入力シート!X77</f>
        <v>0</v>
      </c>
      <c r="M39" s="200">
        <f>基本情報入力シート!Y77</f>
        <v>0</v>
      </c>
      <c r="N39" s="200" t="str">
        <f>基本情報入力シート!Z77</f>
        <v/>
      </c>
      <c r="O39" s="200">
        <f>'別紙様式3-2（補助金）'!I48</f>
        <v>0</v>
      </c>
    </row>
    <row r="40" spans="6:15">
      <c r="F40" s="200">
        <f>基本情報入力シート!$M$23</f>
        <v>0</v>
      </c>
      <c r="G40" s="200">
        <v>39</v>
      </c>
      <c r="H40" s="198">
        <f>基本情報入力シート!C78</f>
        <v>0</v>
      </c>
      <c r="I40" s="200">
        <f>基本情報入力シート!M78</f>
        <v>0</v>
      </c>
      <c r="J40" s="200">
        <f>基本情報入力シート!R78</f>
        <v>0</v>
      </c>
      <c r="K40" s="200">
        <f>基本情報入力シート!W78</f>
        <v>0</v>
      </c>
      <c r="L40" s="200">
        <f>基本情報入力シート!X78</f>
        <v>0</v>
      </c>
      <c r="M40" s="200">
        <f>基本情報入力シート!Y78</f>
        <v>0</v>
      </c>
      <c r="N40" s="200" t="str">
        <f>基本情報入力シート!Z78</f>
        <v/>
      </c>
      <c r="O40" s="200">
        <f>'別紙様式3-2（補助金）'!I49</f>
        <v>0</v>
      </c>
    </row>
    <row r="41" spans="6:15">
      <c r="F41" s="200">
        <f>基本情報入力シート!$M$23</f>
        <v>0</v>
      </c>
      <c r="G41" s="200">
        <v>40</v>
      </c>
      <c r="H41" s="198">
        <f>基本情報入力シート!C79</f>
        <v>0</v>
      </c>
      <c r="I41" s="200">
        <f>基本情報入力シート!M79</f>
        <v>0</v>
      </c>
      <c r="J41" s="200">
        <f>基本情報入力シート!R79</f>
        <v>0</v>
      </c>
      <c r="K41" s="200">
        <f>基本情報入力シート!W79</f>
        <v>0</v>
      </c>
      <c r="L41" s="200">
        <f>基本情報入力シート!X79</f>
        <v>0</v>
      </c>
      <c r="M41" s="200">
        <f>基本情報入力シート!Y79</f>
        <v>0</v>
      </c>
      <c r="N41" s="200" t="str">
        <f>基本情報入力シート!Z79</f>
        <v/>
      </c>
      <c r="O41" s="200">
        <f>'別紙様式3-2（補助金）'!I50</f>
        <v>0</v>
      </c>
    </row>
    <row r="42" spans="6:15">
      <c r="F42" s="200">
        <f>基本情報入力シート!$M$23</f>
        <v>0</v>
      </c>
      <c r="G42" s="200">
        <v>41</v>
      </c>
      <c r="H42" s="198">
        <f>基本情報入力シート!C80</f>
        <v>0</v>
      </c>
      <c r="I42" s="200">
        <f>基本情報入力シート!M80</f>
        <v>0</v>
      </c>
      <c r="J42" s="200">
        <f>基本情報入力シート!R80</f>
        <v>0</v>
      </c>
      <c r="K42" s="200">
        <f>基本情報入力シート!W80</f>
        <v>0</v>
      </c>
      <c r="L42" s="200">
        <f>基本情報入力シート!X80</f>
        <v>0</v>
      </c>
      <c r="M42" s="200">
        <f>基本情報入力シート!Y80</f>
        <v>0</v>
      </c>
      <c r="N42" s="200" t="str">
        <f>基本情報入力シート!Z80</f>
        <v/>
      </c>
      <c r="O42" s="200">
        <f>'別紙様式3-2（補助金）'!I51</f>
        <v>0</v>
      </c>
    </row>
    <row r="43" spans="6:15">
      <c r="F43" s="200">
        <f>基本情報入力シート!$M$23</f>
        <v>0</v>
      </c>
      <c r="G43" s="200">
        <v>42</v>
      </c>
      <c r="H43" s="198">
        <f>基本情報入力シート!C81</f>
        <v>0</v>
      </c>
      <c r="I43" s="200">
        <f>基本情報入力シート!M81</f>
        <v>0</v>
      </c>
      <c r="J43" s="200">
        <f>基本情報入力シート!R81</f>
        <v>0</v>
      </c>
      <c r="K43" s="200">
        <f>基本情報入力シート!W81</f>
        <v>0</v>
      </c>
      <c r="L43" s="200">
        <f>基本情報入力シート!X81</f>
        <v>0</v>
      </c>
      <c r="M43" s="200">
        <f>基本情報入力シート!Y81</f>
        <v>0</v>
      </c>
      <c r="N43" s="200" t="str">
        <f>基本情報入力シート!Z81</f>
        <v/>
      </c>
      <c r="O43" s="200">
        <f>'別紙様式3-2（補助金）'!I52</f>
        <v>0</v>
      </c>
    </row>
    <row r="44" spans="6:15">
      <c r="F44" s="200">
        <f>基本情報入力シート!$M$23</f>
        <v>0</v>
      </c>
      <c r="G44" s="200">
        <v>43</v>
      </c>
      <c r="H44" s="198">
        <f>基本情報入力シート!C82</f>
        <v>0</v>
      </c>
      <c r="I44" s="200">
        <f>基本情報入力シート!M82</f>
        <v>0</v>
      </c>
      <c r="J44" s="200">
        <f>基本情報入力シート!R82</f>
        <v>0</v>
      </c>
      <c r="K44" s="200">
        <f>基本情報入力シート!W82</f>
        <v>0</v>
      </c>
      <c r="L44" s="200">
        <f>基本情報入力シート!X82</f>
        <v>0</v>
      </c>
      <c r="M44" s="200">
        <f>基本情報入力シート!Y82</f>
        <v>0</v>
      </c>
      <c r="N44" s="200" t="str">
        <f>基本情報入力シート!Z82</f>
        <v/>
      </c>
      <c r="O44" s="200">
        <f>'別紙様式3-2（補助金）'!I53</f>
        <v>0</v>
      </c>
    </row>
    <row r="45" spans="6:15">
      <c r="F45" s="200">
        <f>基本情報入力シート!$M$23</f>
        <v>0</v>
      </c>
      <c r="G45" s="200">
        <v>44</v>
      </c>
      <c r="H45" s="198">
        <f>基本情報入力シート!C83</f>
        <v>0</v>
      </c>
      <c r="I45" s="200">
        <f>基本情報入力シート!M83</f>
        <v>0</v>
      </c>
      <c r="J45" s="200">
        <f>基本情報入力シート!R83</f>
        <v>0</v>
      </c>
      <c r="K45" s="200">
        <f>基本情報入力シート!W83</f>
        <v>0</v>
      </c>
      <c r="L45" s="200">
        <f>基本情報入力シート!X83</f>
        <v>0</v>
      </c>
      <c r="M45" s="200">
        <f>基本情報入力シート!Y83</f>
        <v>0</v>
      </c>
      <c r="N45" s="200" t="str">
        <f>基本情報入力シート!Z83</f>
        <v/>
      </c>
      <c r="O45" s="200">
        <f>'別紙様式3-2（補助金）'!I54</f>
        <v>0</v>
      </c>
    </row>
    <row r="46" spans="6:15">
      <c r="F46" s="200">
        <f>基本情報入力シート!$M$23</f>
        <v>0</v>
      </c>
      <c r="G46" s="200">
        <v>45</v>
      </c>
      <c r="H46" s="198">
        <f>基本情報入力シート!C84</f>
        <v>0</v>
      </c>
      <c r="I46" s="200">
        <f>基本情報入力シート!M84</f>
        <v>0</v>
      </c>
      <c r="J46" s="200">
        <f>基本情報入力シート!R84</f>
        <v>0</v>
      </c>
      <c r="K46" s="200">
        <f>基本情報入力シート!W84</f>
        <v>0</v>
      </c>
      <c r="L46" s="200">
        <f>基本情報入力シート!X84</f>
        <v>0</v>
      </c>
      <c r="M46" s="200">
        <f>基本情報入力シート!Y84</f>
        <v>0</v>
      </c>
      <c r="N46" s="200" t="str">
        <f>基本情報入力シート!Z84</f>
        <v/>
      </c>
      <c r="O46" s="200">
        <f>'別紙様式3-2（補助金）'!I55</f>
        <v>0</v>
      </c>
    </row>
    <row r="47" spans="6:15">
      <c r="F47" s="200">
        <f>基本情報入力シート!$M$23</f>
        <v>0</v>
      </c>
      <c r="G47" s="200">
        <v>46</v>
      </c>
      <c r="H47" s="198">
        <f>基本情報入力シート!C85</f>
        <v>0</v>
      </c>
      <c r="I47" s="200">
        <f>基本情報入力シート!M85</f>
        <v>0</v>
      </c>
      <c r="J47" s="200">
        <f>基本情報入力シート!R85</f>
        <v>0</v>
      </c>
      <c r="K47" s="200">
        <f>基本情報入力シート!W85</f>
        <v>0</v>
      </c>
      <c r="L47" s="200">
        <f>基本情報入力シート!X85</f>
        <v>0</v>
      </c>
      <c r="M47" s="200">
        <f>基本情報入力シート!Y85</f>
        <v>0</v>
      </c>
      <c r="N47" s="200" t="str">
        <f>基本情報入力シート!Z85</f>
        <v/>
      </c>
      <c r="O47" s="200">
        <f>'別紙様式3-2（補助金）'!I56</f>
        <v>0</v>
      </c>
    </row>
    <row r="48" spans="6:15">
      <c r="F48" s="200">
        <f>基本情報入力シート!$M$23</f>
        <v>0</v>
      </c>
      <c r="G48" s="200">
        <v>47</v>
      </c>
      <c r="H48" s="198">
        <f>基本情報入力シート!C86</f>
        <v>0</v>
      </c>
      <c r="I48" s="200">
        <f>基本情報入力シート!M86</f>
        <v>0</v>
      </c>
      <c r="J48" s="200">
        <f>基本情報入力シート!R86</f>
        <v>0</v>
      </c>
      <c r="K48" s="200">
        <f>基本情報入力シート!W86</f>
        <v>0</v>
      </c>
      <c r="L48" s="200">
        <f>基本情報入力シート!X86</f>
        <v>0</v>
      </c>
      <c r="M48" s="200">
        <f>基本情報入力シート!Y86</f>
        <v>0</v>
      </c>
      <c r="N48" s="200" t="str">
        <f>基本情報入力シート!Z86</f>
        <v/>
      </c>
      <c r="O48" s="200">
        <f>'別紙様式3-2（補助金）'!I57</f>
        <v>0</v>
      </c>
    </row>
    <row r="49" spans="6:15">
      <c r="F49" s="200">
        <f>基本情報入力シート!$M$23</f>
        <v>0</v>
      </c>
      <c r="G49" s="200">
        <v>48</v>
      </c>
      <c r="H49" s="198">
        <f>基本情報入力シート!C87</f>
        <v>0</v>
      </c>
      <c r="I49" s="200">
        <f>基本情報入力シート!M87</f>
        <v>0</v>
      </c>
      <c r="J49" s="200">
        <f>基本情報入力シート!R87</f>
        <v>0</v>
      </c>
      <c r="K49" s="200">
        <f>基本情報入力シート!W87</f>
        <v>0</v>
      </c>
      <c r="L49" s="200">
        <f>基本情報入力シート!X87</f>
        <v>0</v>
      </c>
      <c r="M49" s="200">
        <f>基本情報入力シート!Y87</f>
        <v>0</v>
      </c>
      <c r="N49" s="200" t="str">
        <f>基本情報入力シート!Z87</f>
        <v/>
      </c>
      <c r="O49" s="200">
        <f>'別紙様式3-2（補助金）'!I58</f>
        <v>0</v>
      </c>
    </row>
    <row r="50" spans="6:15">
      <c r="F50" s="200">
        <f>基本情報入力シート!$M$23</f>
        <v>0</v>
      </c>
      <c r="G50" s="200">
        <v>49</v>
      </c>
      <c r="H50" s="198">
        <f>基本情報入力シート!C88</f>
        <v>0</v>
      </c>
      <c r="I50" s="200">
        <f>基本情報入力シート!M88</f>
        <v>0</v>
      </c>
      <c r="J50" s="200">
        <f>基本情報入力シート!R88</f>
        <v>0</v>
      </c>
      <c r="K50" s="200">
        <f>基本情報入力シート!W88</f>
        <v>0</v>
      </c>
      <c r="L50" s="200">
        <f>基本情報入力シート!X88</f>
        <v>0</v>
      </c>
      <c r="M50" s="200">
        <f>基本情報入力シート!Y88</f>
        <v>0</v>
      </c>
      <c r="N50" s="200" t="str">
        <f>基本情報入力シート!Z88</f>
        <v/>
      </c>
      <c r="O50" s="200">
        <f>'別紙様式3-2（補助金）'!I59</f>
        <v>0</v>
      </c>
    </row>
    <row r="51" spans="6:15">
      <c r="F51" s="200">
        <f>基本情報入力シート!$M$23</f>
        <v>0</v>
      </c>
      <c r="G51" s="200">
        <v>50</v>
      </c>
      <c r="H51" s="198">
        <f>基本情報入力シート!C89</f>
        <v>0</v>
      </c>
      <c r="I51" s="200">
        <f>基本情報入力シート!M89</f>
        <v>0</v>
      </c>
      <c r="J51" s="200">
        <f>基本情報入力シート!R89</f>
        <v>0</v>
      </c>
      <c r="K51" s="200">
        <f>基本情報入力シート!W89</f>
        <v>0</v>
      </c>
      <c r="L51" s="200">
        <f>基本情報入力シート!X89</f>
        <v>0</v>
      </c>
      <c r="M51" s="200">
        <f>基本情報入力シート!Y89</f>
        <v>0</v>
      </c>
      <c r="N51" s="200" t="str">
        <f>基本情報入力シート!Z89</f>
        <v/>
      </c>
      <c r="O51" s="200">
        <f>'別紙様式3-2（補助金）'!I60</f>
        <v>0</v>
      </c>
    </row>
    <row r="52" spans="6:15">
      <c r="F52" s="200">
        <f>基本情報入力シート!$M$23</f>
        <v>0</v>
      </c>
      <c r="G52" s="200">
        <v>51</v>
      </c>
      <c r="H52" s="198">
        <f>基本情報入力シート!C90</f>
        <v>0</v>
      </c>
      <c r="I52" s="200">
        <f>基本情報入力シート!M90</f>
        <v>0</v>
      </c>
      <c r="J52" s="200">
        <f>基本情報入力シート!R90</f>
        <v>0</v>
      </c>
      <c r="K52" s="200">
        <f>基本情報入力シート!W90</f>
        <v>0</v>
      </c>
      <c r="L52" s="200">
        <f>基本情報入力シート!X90</f>
        <v>0</v>
      </c>
      <c r="M52" s="200">
        <f>基本情報入力シート!Y90</f>
        <v>0</v>
      </c>
      <c r="N52" s="200" t="str">
        <f>基本情報入力シート!Z90</f>
        <v/>
      </c>
      <c r="O52" s="200">
        <f>'別紙様式3-2（補助金）'!I61</f>
        <v>0</v>
      </c>
    </row>
    <row r="53" spans="6:15">
      <c r="F53" s="200">
        <f>基本情報入力シート!$M$23</f>
        <v>0</v>
      </c>
      <c r="G53" s="200">
        <v>52</v>
      </c>
      <c r="H53" s="198">
        <f>基本情報入力シート!C91</f>
        <v>0</v>
      </c>
      <c r="I53" s="200">
        <f>基本情報入力シート!M91</f>
        <v>0</v>
      </c>
      <c r="J53" s="200">
        <f>基本情報入力シート!R91</f>
        <v>0</v>
      </c>
      <c r="K53" s="200">
        <f>基本情報入力シート!W91</f>
        <v>0</v>
      </c>
      <c r="L53" s="200">
        <f>基本情報入力シート!X91</f>
        <v>0</v>
      </c>
      <c r="M53" s="200">
        <f>基本情報入力シート!Y91</f>
        <v>0</v>
      </c>
      <c r="N53" s="200" t="str">
        <f>基本情報入力シート!Z91</f>
        <v/>
      </c>
      <c r="O53" s="200">
        <f>'別紙様式3-2（補助金）'!I62</f>
        <v>0</v>
      </c>
    </row>
    <row r="54" spans="6:15">
      <c r="F54" s="200">
        <f>基本情報入力シート!$M$23</f>
        <v>0</v>
      </c>
      <c r="G54" s="200">
        <v>53</v>
      </c>
      <c r="H54" s="198">
        <f>基本情報入力シート!C92</f>
        <v>0</v>
      </c>
      <c r="I54" s="200">
        <f>基本情報入力シート!M92</f>
        <v>0</v>
      </c>
      <c r="J54" s="200">
        <f>基本情報入力シート!R92</f>
        <v>0</v>
      </c>
      <c r="K54" s="200">
        <f>基本情報入力シート!W92</f>
        <v>0</v>
      </c>
      <c r="L54" s="200">
        <f>基本情報入力シート!X92</f>
        <v>0</v>
      </c>
      <c r="M54" s="200">
        <f>基本情報入力シート!Y92</f>
        <v>0</v>
      </c>
      <c r="N54" s="200" t="str">
        <f>基本情報入力シート!Z92</f>
        <v/>
      </c>
      <c r="O54" s="200">
        <f>'別紙様式3-2（補助金）'!I63</f>
        <v>0</v>
      </c>
    </row>
    <row r="55" spans="6:15">
      <c r="F55" s="200">
        <f>基本情報入力シート!$M$23</f>
        <v>0</v>
      </c>
      <c r="G55" s="200">
        <v>54</v>
      </c>
      <c r="H55" s="198">
        <f>基本情報入力シート!C93</f>
        <v>0</v>
      </c>
      <c r="I55" s="200">
        <f>基本情報入力シート!M93</f>
        <v>0</v>
      </c>
      <c r="J55" s="200">
        <f>基本情報入力シート!R93</f>
        <v>0</v>
      </c>
      <c r="K55" s="200">
        <f>基本情報入力シート!W93</f>
        <v>0</v>
      </c>
      <c r="L55" s="200">
        <f>基本情報入力シート!X93</f>
        <v>0</v>
      </c>
      <c r="M55" s="200">
        <f>基本情報入力シート!Y93</f>
        <v>0</v>
      </c>
      <c r="N55" s="200" t="str">
        <f>基本情報入力シート!Z93</f>
        <v/>
      </c>
      <c r="O55" s="200">
        <f>'別紙様式3-2（補助金）'!I64</f>
        <v>0</v>
      </c>
    </row>
    <row r="56" spans="6:15">
      <c r="F56" s="200">
        <f>基本情報入力シート!$M$23</f>
        <v>0</v>
      </c>
      <c r="G56" s="200">
        <v>55</v>
      </c>
      <c r="H56" s="198">
        <f>基本情報入力シート!C94</f>
        <v>0</v>
      </c>
      <c r="I56" s="200">
        <f>基本情報入力シート!M94</f>
        <v>0</v>
      </c>
      <c r="J56" s="200">
        <f>基本情報入力シート!R94</f>
        <v>0</v>
      </c>
      <c r="K56" s="200">
        <f>基本情報入力シート!W94</f>
        <v>0</v>
      </c>
      <c r="L56" s="200">
        <f>基本情報入力シート!X94</f>
        <v>0</v>
      </c>
      <c r="M56" s="200">
        <f>基本情報入力シート!Y94</f>
        <v>0</v>
      </c>
      <c r="N56" s="200" t="str">
        <f>基本情報入力シート!Z94</f>
        <v/>
      </c>
      <c r="O56" s="200">
        <f>'別紙様式3-2（補助金）'!I65</f>
        <v>0</v>
      </c>
    </row>
    <row r="57" spans="6:15">
      <c r="F57" s="200">
        <f>基本情報入力シート!$M$23</f>
        <v>0</v>
      </c>
      <c r="G57" s="200">
        <v>56</v>
      </c>
      <c r="H57" s="198">
        <f>基本情報入力シート!C95</f>
        <v>0</v>
      </c>
      <c r="I57" s="200">
        <f>基本情報入力シート!M95</f>
        <v>0</v>
      </c>
      <c r="J57" s="200">
        <f>基本情報入力シート!R95</f>
        <v>0</v>
      </c>
      <c r="K57" s="200">
        <f>基本情報入力シート!W95</f>
        <v>0</v>
      </c>
      <c r="L57" s="200">
        <f>基本情報入力シート!X95</f>
        <v>0</v>
      </c>
      <c r="M57" s="200">
        <f>基本情報入力シート!Y95</f>
        <v>0</v>
      </c>
      <c r="N57" s="200" t="str">
        <f>基本情報入力シート!Z95</f>
        <v/>
      </c>
      <c r="O57" s="200">
        <f>'別紙様式3-2（補助金）'!I66</f>
        <v>0</v>
      </c>
    </row>
    <row r="58" spans="6:15">
      <c r="F58" s="200">
        <f>基本情報入力シート!$M$23</f>
        <v>0</v>
      </c>
      <c r="G58" s="200">
        <v>57</v>
      </c>
      <c r="H58" s="198">
        <f>基本情報入力シート!C96</f>
        <v>0</v>
      </c>
      <c r="I58" s="200">
        <f>基本情報入力シート!M96</f>
        <v>0</v>
      </c>
      <c r="J58" s="200">
        <f>基本情報入力シート!R96</f>
        <v>0</v>
      </c>
      <c r="K58" s="200">
        <f>基本情報入力シート!W96</f>
        <v>0</v>
      </c>
      <c r="L58" s="200">
        <f>基本情報入力シート!X96</f>
        <v>0</v>
      </c>
      <c r="M58" s="200">
        <f>基本情報入力シート!Y96</f>
        <v>0</v>
      </c>
      <c r="N58" s="200" t="str">
        <f>基本情報入力シート!Z96</f>
        <v/>
      </c>
      <c r="O58" s="200">
        <f>'別紙様式3-2（補助金）'!I67</f>
        <v>0</v>
      </c>
    </row>
    <row r="59" spans="6:15">
      <c r="F59" s="200">
        <f>基本情報入力シート!$M$23</f>
        <v>0</v>
      </c>
      <c r="G59" s="200">
        <v>58</v>
      </c>
      <c r="H59" s="198">
        <f>基本情報入力シート!C97</f>
        <v>0</v>
      </c>
      <c r="I59" s="200">
        <f>基本情報入力シート!M97</f>
        <v>0</v>
      </c>
      <c r="J59" s="200">
        <f>基本情報入力シート!R97</f>
        <v>0</v>
      </c>
      <c r="K59" s="200">
        <f>基本情報入力シート!W97</f>
        <v>0</v>
      </c>
      <c r="L59" s="200">
        <f>基本情報入力シート!X97</f>
        <v>0</v>
      </c>
      <c r="M59" s="200">
        <f>基本情報入力シート!Y97</f>
        <v>0</v>
      </c>
      <c r="N59" s="200" t="str">
        <f>基本情報入力シート!Z97</f>
        <v/>
      </c>
      <c r="O59" s="200">
        <f>'別紙様式3-2（補助金）'!I68</f>
        <v>0</v>
      </c>
    </row>
    <row r="60" spans="6:15">
      <c r="F60" s="200">
        <f>基本情報入力シート!$M$23</f>
        <v>0</v>
      </c>
      <c r="G60" s="200">
        <v>59</v>
      </c>
      <c r="H60" s="198">
        <f>基本情報入力シート!C98</f>
        <v>0</v>
      </c>
      <c r="I60" s="200">
        <f>基本情報入力シート!M98</f>
        <v>0</v>
      </c>
      <c r="J60" s="200">
        <f>基本情報入力シート!R98</f>
        <v>0</v>
      </c>
      <c r="K60" s="200">
        <f>基本情報入力シート!W98</f>
        <v>0</v>
      </c>
      <c r="L60" s="200">
        <f>基本情報入力シート!X98</f>
        <v>0</v>
      </c>
      <c r="M60" s="200">
        <f>基本情報入力シート!Y98</f>
        <v>0</v>
      </c>
      <c r="N60" s="200" t="str">
        <f>基本情報入力シート!Z98</f>
        <v/>
      </c>
      <c r="O60" s="200">
        <f>'別紙様式3-2（補助金）'!I69</f>
        <v>0</v>
      </c>
    </row>
    <row r="61" spans="6:15">
      <c r="F61" s="200">
        <f>基本情報入力シート!$M$23</f>
        <v>0</v>
      </c>
      <c r="G61" s="200">
        <v>60</v>
      </c>
      <c r="H61" s="198">
        <f>基本情報入力シート!C99</f>
        <v>0</v>
      </c>
      <c r="I61" s="200">
        <f>基本情報入力シート!M99</f>
        <v>0</v>
      </c>
      <c r="J61" s="200">
        <f>基本情報入力シート!R99</f>
        <v>0</v>
      </c>
      <c r="K61" s="200">
        <f>基本情報入力シート!W99</f>
        <v>0</v>
      </c>
      <c r="L61" s="200">
        <f>基本情報入力シート!X99</f>
        <v>0</v>
      </c>
      <c r="M61" s="200">
        <f>基本情報入力シート!Y99</f>
        <v>0</v>
      </c>
      <c r="N61" s="200" t="str">
        <f>基本情報入力シート!Z99</f>
        <v/>
      </c>
      <c r="O61" s="200">
        <f>'別紙様式3-2（補助金）'!I70</f>
        <v>0</v>
      </c>
    </row>
    <row r="62" spans="6:15">
      <c r="F62" s="200">
        <f>基本情報入力シート!$M$23</f>
        <v>0</v>
      </c>
      <c r="G62" s="200">
        <v>61</v>
      </c>
      <c r="H62" s="198">
        <f>基本情報入力シート!C100</f>
        <v>0</v>
      </c>
      <c r="I62" s="200">
        <f>基本情報入力シート!M100</f>
        <v>0</v>
      </c>
      <c r="J62" s="200">
        <f>基本情報入力シート!R100</f>
        <v>0</v>
      </c>
      <c r="K62" s="200">
        <f>基本情報入力シート!W100</f>
        <v>0</v>
      </c>
      <c r="L62" s="200">
        <f>基本情報入力シート!X100</f>
        <v>0</v>
      </c>
      <c r="M62" s="200">
        <f>基本情報入力シート!Y100</f>
        <v>0</v>
      </c>
      <c r="N62" s="200" t="str">
        <f>基本情報入力シート!Z100</f>
        <v/>
      </c>
      <c r="O62" s="200">
        <f>'別紙様式3-2（補助金）'!I71</f>
        <v>0</v>
      </c>
    </row>
    <row r="63" spans="6:15">
      <c r="F63" s="200">
        <f>基本情報入力シート!$M$23</f>
        <v>0</v>
      </c>
      <c r="G63" s="200">
        <v>62</v>
      </c>
      <c r="H63" s="198">
        <f>基本情報入力シート!C101</f>
        <v>0</v>
      </c>
      <c r="I63" s="200">
        <f>基本情報入力シート!M101</f>
        <v>0</v>
      </c>
      <c r="J63" s="200">
        <f>基本情報入力シート!R101</f>
        <v>0</v>
      </c>
      <c r="K63" s="200">
        <f>基本情報入力シート!W101</f>
        <v>0</v>
      </c>
      <c r="L63" s="200">
        <f>基本情報入力シート!X101</f>
        <v>0</v>
      </c>
      <c r="M63" s="200">
        <f>基本情報入力シート!Y101</f>
        <v>0</v>
      </c>
      <c r="N63" s="200" t="str">
        <f>基本情報入力シート!Z101</f>
        <v/>
      </c>
      <c r="O63" s="200">
        <f>'別紙様式3-2（補助金）'!I72</f>
        <v>0</v>
      </c>
    </row>
    <row r="64" spans="6:15">
      <c r="F64" s="200">
        <f>基本情報入力シート!$M$23</f>
        <v>0</v>
      </c>
      <c r="G64" s="200">
        <v>63</v>
      </c>
      <c r="H64" s="198">
        <f>基本情報入力シート!C102</f>
        <v>0</v>
      </c>
      <c r="I64" s="200">
        <f>基本情報入力シート!M102</f>
        <v>0</v>
      </c>
      <c r="J64" s="200">
        <f>基本情報入力シート!R102</f>
        <v>0</v>
      </c>
      <c r="K64" s="200">
        <f>基本情報入力シート!W102</f>
        <v>0</v>
      </c>
      <c r="L64" s="200">
        <f>基本情報入力シート!X102</f>
        <v>0</v>
      </c>
      <c r="M64" s="200">
        <f>基本情報入力シート!Y102</f>
        <v>0</v>
      </c>
      <c r="N64" s="200" t="str">
        <f>基本情報入力シート!Z102</f>
        <v/>
      </c>
      <c r="O64" s="200">
        <f>'別紙様式3-2（補助金）'!I73</f>
        <v>0</v>
      </c>
    </row>
    <row r="65" spans="6:15">
      <c r="F65" s="200">
        <f>基本情報入力シート!$M$23</f>
        <v>0</v>
      </c>
      <c r="G65" s="200">
        <v>64</v>
      </c>
      <c r="H65" s="198">
        <f>基本情報入力シート!C103</f>
        <v>0</v>
      </c>
      <c r="I65" s="200">
        <f>基本情報入力シート!M103</f>
        <v>0</v>
      </c>
      <c r="J65" s="200">
        <f>基本情報入力シート!R103</f>
        <v>0</v>
      </c>
      <c r="K65" s="200">
        <f>基本情報入力シート!W103</f>
        <v>0</v>
      </c>
      <c r="L65" s="200">
        <f>基本情報入力シート!X103</f>
        <v>0</v>
      </c>
      <c r="M65" s="200">
        <f>基本情報入力シート!Y103</f>
        <v>0</v>
      </c>
      <c r="N65" s="200" t="str">
        <f>基本情報入力シート!Z103</f>
        <v/>
      </c>
      <c r="O65" s="200">
        <f>'別紙様式3-2（補助金）'!I74</f>
        <v>0</v>
      </c>
    </row>
    <row r="66" spans="6:15">
      <c r="F66" s="200">
        <f>基本情報入力シート!$M$23</f>
        <v>0</v>
      </c>
      <c r="G66" s="200">
        <v>65</v>
      </c>
      <c r="H66" s="198">
        <f>基本情報入力シート!C104</f>
        <v>0</v>
      </c>
      <c r="I66" s="200">
        <f>基本情報入力シート!M104</f>
        <v>0</v>
      </c>
      <c r="J66" s="200">
        <f>基本情報入力シート!R104</f>
        <v>0</v>
      </c>
      <c r="K66" s="200">
        <f>基本情報入力シート!W104</f>
        <v>0</v>
      </c>
      <c r="L66" s="200">
        <f>基本情報入力シート!X104</f>
        <v>0</v>
      </c>
      <c r="M66" s="200">
        <f>基本情報入力シート!Y104</f>
        <v>0</v>
      </c>
      <c r="N66" s="200" t="str">
        <f>基本情報入力シート!Z104</f>
        <v/>
      </c>
      <c r="O66" s="200">
        <f>'別紙様式3-2（補助金）'!I75</f>
        <v>0</v>
      </c>
    </row>
    <row r="67" spans="6:15">
      <c r="F67" s="200">
        <f>基本情報入力シート!$M$23</f>
        <v>0</v>
      </c>
      <c r="G67" s="200">
        <v>66</v>
      </c>
      <c r="H67" s="198">
        <f>基本情報入力シート!C105</f>
        <v>0</v>
      </c>
      <c r="I67" s="200">
        <f>基本情報入力シート!M105</f>
        <v>0</v>
      </c>
      <c r="J67" s="200">
        <f>基本情報入力シート!R105</f>
        <v>0</v>
      </c>
      <c r="K67" s="200">
        <f>基本情報入力シート!W105</f>
        <v>0</v>
      </c>
      <c r="L67" s="200">
        <f>基本情報入力シート!X105</f>
        <v>0</v>
      </c>
      <c r="M67" s="200">
        <f>基本情報入力シート!Y105</f>
        <v>0</v>
      </c>
      <c r="N67" s="200" t="str">
        <f>基本情報入力シート!Z105</f>
        <v/>
      </c>
      <c r="O67" s="200">
        <f>'別紙様式3-2（補助金）'!I76</f>
        <v>0</v>
      </c>
    </row>
    <row r="68" spans="6:15">
      <c r="F68" s="200">
        <f>基本情報入力シート!$M$23</f>
        <v>0</v>
      </c>
      <c r="G68" s="200">
        <v>67</v>
      </c>
      <c r="H68" s="198">
        <f>基本情報入力シート!C106</f>
        <v>0</v>
      </c>
      <c r="I68" s="200">
        <f>基本情報入力シート!M106</f>
        <v>0</v>
      </c>
      <c r="J68" s="200">
        <f>基本情報入力シート!R106</f>
        <v>0</v>
      </c>
      <c r="K68" s="200">
        <f>基本情報入力シート!W106</f>
        <v>0</v>
      </c>
      <c r="L68" s="200">
        <f>基本情報入力シート!X106</f>
        <v>0</v>
      </c>
      <c r="M68" s="200">
        <f>基本情報入力シート!Y106</f>
        <v>0</v>
      </c>
      <c r="N68" s="200" t="str">
        <f>基本情報入力シート!Z106</f>
        <v/>
      </c>
      <c r="O68" s="200">
        <f>'別紙様式3-2（補助金）'!I77</f>
        <v>0</v>
      </c>
    </row>
    <row r="69" spans="6:15">
      <c r="F69" s="200">
        <f>基本情報入力シート!$M$23</f>
        <v>0</v>
      </c>
      <c r="G69" s="200">
        <v>68</v>
      </c>
      <c r="H69" s="198">
        <f>基本情報入力シート!C107</f>
        <v>0</v>
      </c>
      <c r="I69" s="200">
        <f>基本情報入力シート!M107</f>
        <v>0</v>
      </c>
      <c r="J69" s="200">
        <f>基本情報入力シート!R107</f>
        <v>0</v>
      </c>
      <c r="K69" s="200">
        <f>基本情報入力シート!W107</f>
        <v>0</v>
      </c>
      <c r="L69" s="200">
        <f>基本情報入力シート!X107</f>
        <v>0</v>
      </c>
      <c r="M69" s="200">
        <f>基本情報入力シート!Y107</f>
        <v>0</v>
      </c>
      <c r="N69" s="200" t="str">
        <f>基本情報入力シート!Z107</f>
        <v/>
      </c>
      <c r="O69" s="200">
        <f>'別紙様式3-2（補助金）'!I78</f>
        <v>0</v>
      </c>
    </row>
    <row r="70" spans="6:15">
      <c r="F70" s="200">
        <f>基本情報入力シート!$M$23</f>
        <v>0</v>
      </c>
      <c r="G70" s="200">
        <v>69</v>
      </c>
      <c r="H70" s="198">
        <f>基本情報入力シート!C108</f>
        <v>0</v>
      </c>
      <c r="I70" s="200">
        <f>基本情報入力シート!M108</f>
        <v>0</v>
      </c>
      <c r="J70" s="200">
        <f>基本情報入力シート!R108</f>
        <v>0</v>
      </c>
      <c r="K70" s="200">
        <f>基本情報入力シート!W108</f>
        <v>0</v>
      </c>
      <c r="L70" s="200">
        <f>基本情報入力シート!X108</f>
        <v>0</v>
      </c>
      <c r="M70" s="200">
        <f>基本情報入力シート!Y108</f>
        <v>0</v>
      </c>
      <c r="N70" s="200" t="str">
        <f>基本情報入力シート!Z108</f>
        <v/>
      </c>
      <c r="O70" s="200">
        <f>'別紙様式3-2（補助金）'!I79</f>
        <v>0</v>
      </c>
    </row>
    <row r="71" spans="6:15">
      <c r="F71" s="200">
        <f>基本情報入力シート!$M$23</f>
        <v>0</v>
      </c>
      <c r="G71" s="200">
        <v>70</v>
      </c>
      <c r="H71" s="198">
        <f>基本情報入力シート!C109</f>
        <v>0</v>
      </c>
      <c r="I71" s="200">
        <f>基本情報入力シート!M109</f>
        <v>0</v>
      </c>
      <c r="J71" s="200">
        <f>基本情報入力シート!R109</f>
        <v>0</v>
      </c>
      <c r="K71" s="200">
        <f>基本情報入力シート!W109</f>
        <v>0</v>
      </c>
      <c r="L71" s="200">
        <f>基本情報入力シート!X109</f>
        <v>0</v>
      </c>
      <c r="M71" s="200">
        <f>基本情報入力シート!Y109</f>
        <v>0</v>
      </c>
      <c r="N71" s="200" t="str">
        <f>基本情報入力シート!Z109</f>
        <v/>
      </c>
      <c r="O71" s="200">
        <f>'別紙様式3-2（補助金）'!I80</f>
        <v>0</v>
      </c>
    </row>
    <row r="72" spans="6:15">
      <c r="F72" s="200">
        <f>基本情報入力シート!$M$23</f>
        <v>0</v>
      </c>
      <c r="G72" s="200">
        <v>71</v>
      </c>
      <c r="H72" s="198">
        <f>基本情報入力シート!C110</f>
        <v>0</v>
      </c>
      <c r="I72" s="200">
        <f>基本情報入力シート!M110</f>
        <v>0</v>
      </c>
      <c r="J72" s="200">
        <f>基本情報入力シート!R110</f>
        <v>0</v>
      </c>
      <c r="K72" s="200">
        <f>基本情報入力シート!W110</f>
        <v>0</v>
      </c>
      <c r="L72" s="200">
        <f>基本情報入力シート!X110</f>
        <v>0</v>
      </c>
      <c r="M72" s="200">
        <f>基本情報入力シート!Y110</f>
        <v>0</v>
      </c>
      <c r="N72" s="200" t="str">
        <f>基本情報入力シート!Z110</f>
        <v/>
      </c>
      <c r="O72" s="200">
        <f>'別紙様式3-2（補助金）'!I81</f>
        <v>0</v>
      </c>
    </row>
    <row r="73" spans="6:15">
      <c r="F73" s="200">
        <f>基本情報入力シート!$M$23</f>
        <v>0</v>
      </c>
      <c r="G73" s="200">
        <v>72</v>
      </c>
      <c r="H73" s="198">
        <f>基本情報入力シート!C111</f>
        <v>0</v>
      </c>
      <c r="I73" s="200">
        <f>基本情報入力シート!M111</f>
        <v>0</v>
      </c>
      <c r="J73" s="200">
        <f>基本情報入力シート!R111</f>
        <v>0</v>
      </c>
      <c r="K73" s="200">
        <f>基本情報入力シート!W111</f>
        <v>0</v>
      </c>
      <c r="L73" s="200">
        <f>基本情報入力シート!X111</f>
        <v>0</v>
      </c>
      <c r="M73" s="200">
        <f>基本情報入力シート!Y111</f>
        <v>0</v>
      </c>
      <c r="N73" s="200" t="str">
        <f>基本情報入力シート!Z111</f>
        <v/>
      </c>
      <c r="O73" s="200">
        <f>'別紙様式3-2（補助金）'!I82</f>
        <v>0</v>
      </c>
    </row>
    <row r="74" spans="6:15">
      <c r="F74" s="200">
        <f>基本情報入力シート!$M$23</f>
        <v>0</v>
      </c>
      <c r="G74" s="200">
        <v>73</v>
      </c>
      <c r="H74" s="198">
        <f>基本情報入力シート!C112</f>
        <v>0</v>
      </c>
      <c r="I74" s="200">
        <f>基本情報入力シート!M112</f>
        <v>0</v>
      </c>
      <c r="J74" s="200">
        <f>基本情報入力シート!R112</f>
        <v>0</v>
      </c>
      <c r="K74" s="200">
        <f>基本情報入力シート!W112</f>
        <v>0</v>
      </c>
      <c r="L74" s="200">
        <f>基本情報入力シート!X112</f>
        <v>0</v>
      </c>
      <c r="M74" s="200">
        <f>基本情報入力シート!Y112</f>
        <v>0</v>
      </c>
      <c r="N74" s="200" t="str">
        <f>基本情報入力シート!Z112</f>
        <v/>
      </c>
      <c r="O74" s="200">
        <f>'別紙様式3-2（補助金）'!I83</f>
        <v>0</v>
      </c>
    </row>
    <row r="75" spans="6:15">
      <c r="F75" s="200">
        <f>基本情報入力シート!$M$23</f>
        <v>0</v>
      </c>
      <c r="G75" s="200">
        <v>74</v>
      </c>
      <c r="H75" s="198">
        <f>基本情報入力シート!C113</f>
        <v>0</v>
      </c>
      <c r="I75" s="200">
        <f>基本情報入力シート!M113</f>
        <v>0</v>
      </c>
      <c r="J75" s="200">
        <f>基本情報入力シート!R113</f>
        <v>0</v>
      </c>
      <c r="K75" s="200">
        <f>基本情報入力シート!W113</f>
        <v>0</v>
      </c>
      <c r="L75" s="200">
        <f>基本情報入力シート!X113</f>
        <v>0</v>
      </c>
      <c r="M75" s="200">
        <f>基本情報入力シート!Y113</f>
        <v>0</v>
      </c>
      <c r="N75" s="200" t="str">
        <f>基本情報入力シート!Z113</f>
        <v/>
      </c>
      <c r="O75" s="200">
        <f>'別紙様式3-2（補助金）'!I84</f>
        <v>0</v>
      </c>
    </row>
    <row r="76" spans="6:15">
      <c r="F76" s="200">
        <f>基本情報入力シート!$M$23</f>
        <v>0</v>
      </c>
      <c r="G76" s="200">
        <v>75</v>
      </c>
      <c r="H76" s="198">
        <f>基本情報入力シート!C114</f>
        <v>0</v>
      </c>
      <c r="I76" s="200">
        <f>基本情報入力シート!M114</f>
        <v>0</v>
      </c>
      <c r="J76" s="200">
        <f>基本情報入力シート!R114</f>
        <v>0</v>
      </c>
      <c r="K76" s="200">
        <f>基本情報入力シート!W114</f>
        <v>0</v>
      </c>
      <c r="L76" s="200">
        <f>基本情報入力シート!X114</f>
        <v>0</v>
      </c>
      <c r="M76" s="200">
        <f>基本情報入力シート!Y114</f>
        <v>0</v>
      </c>
      <c r="N76" s="200" t="str">
        <f>基本情報入力シート!Z114</f>
        <v/>
      </c>
      <c r="O76" s="200">
        <f>'別紙様式3-2（補助金）'!I85</f>
        <v>0</v>
      </c>
    </row>
    <row r="77" spans="6:15">
      <c r="F77" s="200">
        <f>基本情報入力シート!$M$23</f>
        <v>0</v>
      </c>
      <c r="G77" s="200">
        <v>76</v>
      </c>
      <c r="H77" s="198">
        <f>基本情報入力シート!C115</f>
        <v>0</v>
      </c>
      <c r="I77" s="200">
        <f>基本情報入力シート!M115</f>
        <v>0</v>
      </c>
      <c r="J77" s="200">
        <f>基本情報入力シート!R115</f>
        <v>0</v>
      </c>
      <c r="K77" s="200">
        <f>基本情報入力シート!W115</f>
        <v>0</v>
      </c>
      <c r="L77" s="200">
        <f>基本情報入力シート!X115</f>
        <v>0</v>
      </c>
      <c r="M77" s="200">
        <f>基本情報入力シート!Y115</f>
        <v>0</v>
      </c>
      <c r="N77" s="200" t="str">
        <f>基本情報入力シート!Z115</f>
        <v/>
      </c>
      <c r="O77" s="200">
        <f>'別紙様式3-2（補助金）'!I86</f>
        <v>0</v>
      </c>
    </row>
    <row r="78" spans="6:15">
      <c r="F78" s="200">
        <f>基本情報入力シート!$M$23</f>
        <v>0</v>
      </c>
      <c r="G78" s="200">
        <v>77</v>
      </c>
      <c r="H78" s="198">
        <f>基本情報入力シート!C116</f>
        <v>0</v>
      </c>
      <c r="I78" s="200">
        <f>基本情報入力シート!M116</f>
        <v>0</v>
      </c>
      <c r="J78" s="200">
        <f>基本情報入力シート!R116</f>
        <v>0</v>
      </c>
      <c r="K78" s="200">
        <f>基本情報入力シート!W116</f>
        <v>0</v>
      </c>
      <c r="L78" s="200">
        <f>基本情報入力シート!X116</f>
        <v>0</v>
      </c>
      <c r="M78" s="200">
        <f>基本情報入力シート!Y116</f>
        <v>0</v>
      </c>
      <c r="N78" s="200" t="str">
        <f>基本情報入力シート!Z116</f>
        <v/>
      </c>
      <c r="O78" s="200">
        <f>'別紙様式3-2（補助金）'!I87</f>
        <v>0</v>
      </c>
    </row>
    <row r="79" spans="6:15">
      <c r="F79" s="200">
        <f>基本情報入力シート!$M$23</f>
        <v>0</v>
      </c>
      <c r="G79" s="200">
        <v>78</v>
      </c>
      <c r="H79" s="198">
        <f>基本情報入力シート!C117</f>
        <v>0</v>
      </c>
      <c r="I79" s="200">
        <f>基本情報入力シート!M117</f>
        <v>0</v>
      </c>
      <c r="J79" s="200">
        <f>基本情報入力シート!R117</f>
        <v>0</v>
      </c>
      <c r="K79" s="200">
        <f>基本情報入力シート!W117</f>
        <v>0</v>
      </c>
      <c r="L79" s="200">
        <f>基本情報入力シート!X117</f>
        <v>0</v>
      </c>
      <c r="M79" s="200">
        <f>基本情報入力シート!Y117</f>
        <v>0</v>
      </c>
      <c r="N79" s="200" t="str">
        <f>基本情報入力シート!Z117</f>
        <v/>
      </c>
      <c r="O79" s="200">
        <f>'別紙様式3-2（補助金）'!I88</f>
        <v>0</v>
      </c>
    </row>
    <row r="80" spans="6:15">
      <c r="F80" s="200">
        <f>基本情報入力シート!$M$23</f>
        <v>0</v>
      </c>
      <c r="G80" s="200">
        <v>79</v>
      </c>
      <c r="H80" s="198">
        <f>基本情報入力シート!C118</f>
        <v>0</v>
      </c>
      <c r="I80" s="200">
        <f>基本情報入力シート!M118</f>
        <v>0</v>
      </c>
      <c r="J80" s="200">
        <f>基本情報入力シート!R118</f>
        <v>0</v>
      </c>
      <c r="K80" s="200">
        <f>基本情報入力シート!W118</f>
        <v>0</v>
      </c>
      <c r="L80" s="200">
        <f>基本情報入力シート!X118</f>
        <v>0</v>
      </c>
      <c r="M80" s="200">
        <f>基本情報入力シート!Y118</f>
        <v>0</v>
      </c>
      <c r="N80" s="200" t="str">
        <f>基本情報入力シート!Z118</f>
        <v/>
      </c>
      <c r="O80" s="200">
        <f>'別紙様式3-2（補助金）'!I89</f>
        <v>0</v>
      </c>
    </row>
    <row r="81" spans="6:15">
      <c r="F81" s="200">
        <f>基本情報入力シート!$M$23</f>
        <v>0</v>
      </c>
      <c r="G81" s="200">
        <v>80</v>
      </c>
      <c r="H81" s="198">
        <f>基本情報入力シート!C119</f>
        <v>0</v>
      </c>
      <c r="I81" s="200">
        <f>基本情報入力シート!M119</f>
        <v>0</v>
      </c>
      <c r="J81" s="200">
        <f>基本情報入力シート!R119</f>
        <v>0</v>
      </c>
      <c r="K81" s="200">
        <f>基本情報入力シート!W119</f>
        <v>0</v>
      </c>
      <c r="L81" s="200">
        <f>基本情報入力シート!X119</f>
        <v>0</v>
      </c>
      <c r="M81" s="200">
        <f>基本情報入力シート!Y119</f>
        <v>0</v>
      </c>
      <c r="N81" s="200" t="str">
        <f>基本情報入力シート!Z119</f>
        <v/>
      </c>
      <c r="O81" s="200">
        <f>'別紙様式3-2（補助金）'!I90</f>
        <v>0</v>
      </c>
    </row>
    <row r="82" spans="6:15">
      <c r="F82" s="200">
        <f>基本情報入力シート!$M$23</f>
        <v>0</v>
      </c>
      <c r="G82" s="200">
        <v>81</v>
      </c>
      <c r="H82" s="198">
        <f>基本情報入力シート!C120</f>
        <v>0</v>
      </c>
      <c r="I82" s="200">
        <f>基本情報入力シート!M120</f>
        <v>0</v>
      </c>
      <c r="J82" s="200">
        <f>基本情報入力シート!R120</f>
        <v>0</v>
      </c>
      <c r="K82" s="200">
        <f>基本情報入力シート!W120</f>
        <v>0</v>
      </c>
      <c r="L82" s="200">
        <f>基本情報入力シート!X120</f>
        <v>0</v>
      </c>
      <c r="M82" s="200">
        <f>基本情報入力シート!Y120</f>
        <v>0</v>
      </c>
      <c r="N82" s="200" t="str">
        <f>基本情報入力シート!Z120</f>
        <v/>
      </c>
      <c r="O82" s="200">
        <f>'別紙様式3-2（補助金）'!I91</f>
        <v>0</v>
      </c>
    </row>
    <row r="83" spans="6:15">
      <c r="F83" s="200">
        <f>基本情報入力シート!$M$23</f>
        <v>0</v>
      </c>
      <c r="G83" s="200">
        <v>82</v>
      </c>
      <c r="H83" s="198">
        <f>基本情報入力シート!C121</f>
        <v>0</v>
      </c>
      <c r="I83" s="200">
        <f>基本情報入力シート!M121</f>
        <v>0</v>
      </c>
      <c r="J83" s="200">
        <f>基本情報入力シート!R121</f>
        <v>0</v>
      </c>
      <c r="K83" s="200">
        <f>基本情報入力シート!W121</f>
        <v>0</v>
      </c>
      <c r="L83" s="200">
        <f>基本情報入力シート!X121</f>
        <v>0</v>
      </c>
      <c r="M83" s="200">
        <f>基本情報入力シート!Y121</f>
        <v>0</v>
      </c>
      <c r="N83" s="200" t="str">
        <f>基本情報入力シート!Z121</f>
        <v/>
      </c>
      <c r="O83" s="200">
        <f>'別紙様式3-2（補助金）'!I92</f>
        <v>0</v>
      </c>
    </row>
    <row r="84" spans="6:15">
      <c r="F84" s="200">
        <f>基本情報入力シート!$M$23</f>
        <v>0</v>
      </c>
      <c r="G84" s="200">
        <v>83</v>
      </c>
      <c r="H84" s="198">
        <f>基本情報入力シート!C122</f>
        <v>0</v>
      </c>
      <c r="I84" s="200">
        <f>基本情報入力シート!M122</f>
        <v>0</v>
      </c>
      <c r="J84" s="200">
        <f>基本情報入力シート!R122</f>
        <v>0</v>
      </c>
      <c r="K84" s="200">
        <f>基本情報入力シート!W122</f>
        <v>0</v>
      </c>
      <c r="L84" s="200">
        <f>基本情報入力シート!X122</f>
        <v>0</v>
      </c>
      <c r="M84" s="200">
        <f>基本情報入力シート!Y122</f>
        <v>0</v>
      </c>
      <c r="N84" s="200" t="str">
        <f>基本情報入力シート!Z122</f>
        <v/>
      </c>
      <c r="O84" s="200">
        <f>'別紙様式3-2（補助金）'!I93</f>
        <v>0</v>
      </c>
    </row>
    <row r="85" spans="6:15">
      <c r="F85" s="200">
        <f>基本情報入力シート!$M$23</f>
        <v>0</v>
      </c>
      <c r="G85" s="200">
        <v>84</v>
      </c>
      <c r="H85" s="198">
        <f>基本情報入力シート!C123</f>
        <v>0</v>
      </c>
      <c r="I85" s="200">
        <f>基本情報入力シート!M123</f>
        <v>0</v>
      </c>
      <c r="J85" s="200">
        <f>基本情報入力シート!R123</f>
        <v>0</v>
      </c>
      <c r="K85" s="200">
        <f>基本情報入力シート!W123</f>
        <v>0</v>
      </c>
      <c r="L85" s="200">
        <f>基本情報入力シート!X123</f>
        <v>0</v>
      </c>
      <c r="M85" s="200">
        <f>基本情報入力シート!Y123</f>
        <v>0</v>
      </c>
      <c r="N85" s="200" t="str">
        <f>基本情報入力シート!Z123</f>
        <v/>
      </c>
      <c r="O85" s="200">
        <f>'別紙様式3-2（補助金）'!I94</f>
        <v>0</v>
      </c>
    </row>
    <row r="86" spans="6:15">
      <c r="F86" s="200">
        <f>基本情報入力シート!$M$23</f>
        <v>0</v>
      </c>
      <c r="G86" s="200">
        <v>85</v>
      </c>
      <c r="H86" s="198">
        <f>基本情報入力シート!C124</f>
        <v>0</v>
      </c>
      <c r="I86" s="200">
        <f>基本情報入力シート!M124</f>
        <v>0</v>
      </c>
      <c r="J86" s="200">
        <f>基本情報入力シート!R124</f>
        <v>0</v>
      </c>
      <c r="K86" s="200">
        <f>基本情報入力シート!W124</f>
        <v>0</v>
      </c>
      <c r="L86" s="200">
        <f>基本情報入力シート!X124</f>
        <v>0</v>
      </c>
      <c r="M86" s="200">
        <f>基本情報入力シート!Y124</f>
        <v>0</v>
      </c>
      <c r="N86" s="200" t="str">
        <f>基本情報入力シート!Z124</f>
        <v/>
      </c>
      <c r="O86" s="200">
        <f>'別紙様式3-2（補助金）'!I95</f>
        <v>0</v>
      </c>
    </row>
    <row r="87" spans="6:15">
      <c r="F87" s="200">
        <f>基本情報入力シート!$M$23</f>
        <v>0</v>
      </c>
      <c r="G87" s="200">
        <v>86</v>
      </c>
      <c r="H87" s="198">
        <f>基本情報入力シート!C125</f>
        <v>0</v>
      </c>
      <c r="I87" s="200">
        <f>基本情報入力シート!M125</f>
        <v>0</v>
      </c>
      <c r="J87" s="200">
        <f>基本情報入力シート!R125</f>
        <v>0</v>
      </c>
      <c r="K87" s="200">
        <f>基本情報入力シート!W125</f>
        <v>0</v>
      </c>
      <c r="L87" s="200">
        <f>基本情報入力シート!X125</f>
        <v>0</v>
      </c>
      <c r="M87" s="200">
        <f>基本情報入力シート!Y125</f>
        <v>0</v>
      </c>
      <c r="N87" s="200" t="str">
        <f>基本情報入力シート!Z125</f>
        <v/>
      </c>
      <c r="O87" s="200">
        <f>'別紙様式3-2（補助金）'!I96</f>
        <v>0</v>
      </c>
    </row>
    <row r="88" spans="6:15">
      <c r="F88" s="200">
        <f>基本情報入力シート!$M$23</f>
        <v>0</v>
      </c>
      <c r="G88" s="200">
        <v>87</v>
      </c>
      <c r="H88" s="198">
        <f>基本情報入力シート!C126</f>
        <v>0</v>
      </c>
      <c r="I88" s="200">
        <f>基本情報入力シート!M126</f>
        <v>0</v>
      </c>
      <c r="J88" s="200">
        <f>基本情報入力シート!R126</f>
        <v>0</v>
      </c>
      <c r="K88" s="200">
        <f>基本情報入力シート!W126</f>
        <v>0</v>
      </c>
      <c r="L88" s="200">
        <f>基本情報入力シート!X126</f>
        <v>0</v>
      </c>
      <c r="M88" s="200">
        <f>基本情報入力シート!Y126</f>
        <v>0</v>
      </c>
      <c r="N88" s="200" t="str">
        <f>基本情報入力シート!Z126</f>
        <v/>
      </c>
      <c r="O88" s="200">
        <f>'別紙様式3-2（補助金）'!I97</f>
        <v>0</v>
      </c>
    </row>
    <row r="89" spans="6:15">
      <c r="F89" s="200">
        <f>基本情報入力シート!$M$23</f>
        <v>0</v>
      </c>
      <c r="G89" s="200">
        <v>88</v>
      </c>
      <c r="H89" s="198">
        <f>基本情報入力シート!C127</f>
        <v>0</v>
      </c>
      <c r="I89" s="200">
        <f>基本情報入力シート!M127</f>
        <v>0</v>
      </c>
      <c r="J89" s="200">
        <f>基本情報入力シート!R127</f>
        <v>0</v>
      </c>
      <c r="K89" s="200">
        <f>基本情報入力シート!W127</f>
        <v>0</v>
      </c>
      <c r="L89" s="200">
        <f>基本情報入力シート!X127</f>
        <v>0</v>
      </c>
      <c r="M89" s="200">
        <f>基本情報入力シート!Y127</f>
        <v>0</v>
      </c>
      <c r="N89" s="200" t="str">
        <f>基本情報入力シート!Z127</f>
        <v/>
      </c>
      <c r="O89" s="200">
        <f>'別紙様式3-2（補助金）'!I98</f>
        <v>0</v>
      </c>
    </row>
    <row r="90" spans="6:15">
      <c r="F90" s="200">
        <f>基本情報入力シート!$M$23</f>
        <v>0</v>
      </c>
      <c r="G90" s="200">
        <v>89</v>
      </c>
      <c r="H90" s="198">
        <f>基本情報入力シート!C128</f>
        <v>0</v>
      </c>
      <c r="I90" s="200">
        <f>基本情報入力シート!M128</f>
        <v>0</v>
      </c>
      <c r="J90" s="200">
        <f>基本情報入力シート!R128</f>
        <v>0</v>
      </c>
      <c r="K90" s="200">
        <f>基本情報入力シート!W128</f>
        <v>0</v>
      </c>
      <c r="L90" s="200">
        <f>基本情報入力シート!X128</f>
        <v>0</v>
      </c>
      <c r="M90" s="200">
        <f>基本情報入力シート!Y128</f>
        <v>0</v>
      </c>
      <c r="N90" s="200" t="str">
        <f>基本情報入力シート!Z128</f>
        <v/>
      </c>
      <c r="O90" s="200">
        <f>'別紙様式3-2（補助金）'!I99</f>
        <v>0</v>
      </c>
    </row>
    <row r="91" spans="6:15">
      <c r="F91" s="200">
        <f>基本情報入力シート!$M$23</f>
        <v>0</v>
      </c>
      <c r="G91" s="200">
        <v>90</v>
      </c>
      <c r="H91" s="198">
        <f>基本情報入力シート!C129</f>
        <v>0</v>
      </c>
      <c r="I91" s="200">
        <f>基本情報入力シート!M129</f>
        <v>0</v>
      </c>
      <c r="J91" s="200">
        <f>基本情報入力シート!R129</f>
        <v>0</v>
      </c>
      <c r="K91" s="200">
        <f>基本情報入力シート!W129</f>
        <v>0</v>
      </c>
      <c r="L91" s="200">
        <f>基本情報入力シート!X129</f>
        <v>0</v>
      </c>
      <c r="M91" s="200">
        <f>基本情報入力シート!Y129</f>
        <v>0</v>
      </c>
      <c r="N91" s="200" t="str">
        <f>基本情報入力シート!Z129</f>
        <v/>
      </c>
      <c r="O91" s="200">
        <f>'別紙様式3-2（補助金）'!I100</f>
        <v>0</v>
      </c>
    </row>
    <row r="92" spans="6:15">
      <c r="F92" s="200">
        <f>基本情報入力シート!$M$23</f>
        <v>0</v>
      </c>
      <c r="G92" s="200">
        <v>91</v>
      </c>
      <c r="H92" s="198">
        <f>基本情報入力シート!C130</f>
        <v>0</v>
      </c>
      <c r="I92" s="200">
        <f>基本情報入力シート!M130</f>
        <v>0</v>
      </c>
      <c r="J92" s="200">
        <f>基本情報入力シート!R130</f>
        <v>0</v>
      </c>
      <c r="K92" s="200">
        <f>基本情報入力シート!W130</f>
        <v>0</v>
      </c>
      <c r="L92" s="200">
        <f>基本情報入力シート!X130</f>
        <v>0</v>
      </c>
      <c r="M92" s="200">
        <f>基本情報入力シート!Y130</f>
        <v>0</v>
      </c>
      <c r="N92" s="200" t="str">
        <f>基本情報入力シート!Z130</f>
        <v/>
      </c>
      <c r="O92" s="200">
        <f>'別紙様式3-2（補助金）'!I101</f>
        <v>0</v>
      </c>
    </row>
    <row r="93" spans="6:15">
      <c r="F93" s="200">
        <f>基本情報入力シート!$M$23</f>
        <v>0</v>
      </c>
      <c r="G93" s="200">
        <v>92</v>
      </c>
      <c r="H93" s="198">
        <f>基本情報入力シート!C131</f>
        <v>0</v>
      </c>
      <c r="I93" s="200">
        <f>基本情報入力シート!M131</f>
        <v>0</v>
      </c>
      <c r="J93" s="200">
        <f>基本情報入力シート!R131</f>
        <v>0</v>
      </c>
      <c r="K93" s="200">
        <f>基本情報入力シート!W131</f>
        <v>0</v>
      </c>
      <c r="L93" s="200">
        <f>基本情報入力シート!X131</f>
        <v>0</v>
      </c>
      <c r="M93" s="200">
        <f>基本情報入力シート!Y131</f>
        <v>0</v>
      </c>
      <c r="N93" s="200" t="str">
        <f>基本情報入力シート!Z131</f>
        <v/>
      </c>
      <c r="O93" s="200">
        <f>'別紙様式3-2（補助金）'!I102</f>
        <v>0</v>
      </c>
    </row>
    <row r="94" spans="6:15">
      <c r="F94" s="200">
        <f>基本情報入力シート!$M$23</f>
        <v>0</v>
      </c>
      <c r="G94" s="200">
        <v>93</v>
      </c>
      <c r="H94" s="198">
        <f>基本情報入力シート!C132</f>
        <v>0</v>
      </c>
      <c r="I94" s="200">
        <f>基本情報入力シート!M132</f>
        <v>0</v>
      </c>
      <c r="J94" s="200">
        <f>基本情報入力シート!R132</f>
        <v>0</v>
      </c>
      <c r="K94" s="200">
        <f>基本情報入力シート!W132</f>
        <v>0</v>
      </c>
      <c r="L94" s="200">
        <f>基本情報入力シート!X132</f>
        <v>0</v>
      </c>
      <c r="M94" s="200">
        <f>基本情報入力シート!Y132</f>
        <v>0</v>
      </c>
      <c r="N94" s="200" t="str">
        <f>基本情報入力シート!Z132</f>
        <v/>
      </c>
      <c r="O94" s="200">
        <f>'別紙様式3-2（補助金）'!I103</f>
        <v>0</v>
      </c>
    </row>
    <row r="95" spans="6:15">
      <c r="F95" s="200">
        <f>基本情報入力シート!$M$23</f>
        <v>0</v>
      </c>
      <c r="G95" s="200">
        <v>94</v>
      </c>
      <c r="H95" s="198">
        <f>基本情報入力シート!C133</f>
        <v>0</v>
      </c>
      <c r="I95" s="200">
        <f>基本情報入力シート!M133</f>
        <v>0</v>
      </c>
      <c r="J95" s="200">
        <f>基本情報入力シート!R133</f>
        <v>0</v>
      </c>
      <c r="K95" s="200">
        <f>基本情報入力シート!W133</f>
        <v>0</v>
      </c>
      <c r="L95" s="200">
        <f>基本情報入力シート!X133</f>
        <v>0</v>
      </c>
      <c r="M95" s="200">
        <f>基本情報入力シート!Y133</f>
        <v>0</v>
      </c>
      <c r="N95" s="200" t="str">
        <f>基本情報入力シート!Z133</f>
        <v/>
      </c>
      <c r="O95" s="200">
        <f>'別紙様式3-2（補助金）'!I104</f>
        <v>0</v>
      </c>
    </row>
    <row r="96" spans="6:15">
      <c r="F96" s="200">
        <f>基本情報入力シート!$M$23</f>
        <v>0</v>
      </c>
      <c r="G96" s="200">
        <v>95</v>
      </c>
      <c r="H96" s="198">
        <f>基本情報入力シート!C134</f>
        <v>0</v>
      </c>
      <c r="I96" s="200">
        <f>基本情報入力シート!M134</f>
        <v>0</v>
      </c>
      <c r="J96" s="200">
        <f>基本情報入力シート!R134</f>
        <v>0</v>
      </c>
      <c r="K96" s="200">
        <f>基本情報入力シート!W134</f>
        <v>0</v>
      </c>
      <c r="L96" s="200">
        <f>基本情報入力シート!X134</f>
        <v>0</v>
      </c>
      <c r="M96" s="200">
        <f>基本情報入力シート!Y134</f>
        <v>0</v>
      </c>
      <c r="N96" s="200" t="str">
        <f>基本情報入力シート!Z134</f>
        <v/>
      </c>
      <c r="O96" s="200">
        <f>'別紙様式3-2（補助金）'!I105</f>
        <v>0</v>
      </c>
    </row>
    <row r="97" spans="6:15">
      <c r="F97" s="200">
        <f>基本情報入力シート!$M$23</f>
        <v>0</v>
      </c>
      <c r="G97" s="200">
        <v>96</v>
      </c>
      <c r="H97" s="198">
        <f>基本情報入力シート!C135</f>
        <v>0</v>
      </c>
      <c r="I97" s="200">
        <f>基本情報入力シート!M135</f>
        <v>0</v>
      </c>
      <c r="J97" s="200">
        <f>基本情報入力シート!R135</f>
        <v>0</v>
      </c>
      <c r="K97" s="200">
        <f>基本情報入力シート!W135</f>
        <v>0</v>
      </c>
      <c r="L97" s="200">
        <f>基本情報入力シート!X135</f>
        <v>0</v>
      </c>
      <c r="M97" s="200">
        <f>基本情報入力シート!Y135</f>
        <v>0</v>
      </c>
      <c r="N97" s="200" t="str">
        <f>基本情報入力シート!Z135</f>
        <v/>
      </c>
      <c r="O97" s="200">
        <f>'別紙様式3-2（補助金）'!I106</f>
        <v>0</v>
      </c>
    </row>
    <row r="98" spans="6:15">
      <c r="F98" s="200">
        <f>基本情報入力シート!$M$23</f>
        <v>0</v>
      </c>
      <c r="G98" s="200">
        <v>97</v>
      </c>
      <c r="H98" s="198">
        <f>基本情報入力シート!C136</f>
        <v>0</v>
      </c>
      <c r="I98" s="200">
        <f>基本情報入力シート!M136</f>
        <v>0</v>
      </c>
      <c r="J98" s="200">
        <f>基本情報入力シート!R136</f>
        <v>0</v>
      </c>
      <c r="K98" s="200">
        <f>基本情報入力シート!W136</f>
        <v>0</v>
      </c>
      <c r="L98" s="200">
        <f>基本情報入力シート!X136</f>
        <v>0</v>
      </c>
      <c r="M98" s="200">
        <f>基本情報入力シート!Y136</f>
        <v>0</v>
      </c>
      <c r="N98" s="200" t="str">
        <f>基本情報入力シート!Z136</f>
        <v/>
      </c>
      <c r="O98" s="200">
        <f>'別紙様式3-2（補助金）'!I107</f>
        <v>0</v>
      </c>
    </row>
    <row r="99" spans="6:15">
      <c r="F99" s="200">
        <f>基本情報入力シート!$M$23</f>
        <v>0</v>
      </c>
      <c r="G99" s="200">
        <v>98</v>
      </c>
      <c r="H99" s="198">
        <f>基本情報入力シート!C137</f>
        <v>0</v>
      </c>
      <c r="I99" s="200">
        <f>基本情報入力シート!M137</f>
        <v>0</v>
      </c>
      <c r="J99" s="200">
        <f>基本情報入力シート!R137</f>
        <v>0</v>
      </c>
      <c r="K99" s="200">
        <f>基本情報入力シート!W137</f>
        <v>0</v>
      </c>
      <c r="L99" s="200">
        <f>基本情報入力シート!X137</f>
        <v>0</v>
      </c>
      <c r="M99" s="200">
        <f>基本情報入力シート!Y137</f>
        <v>0</v>
      </c>
      <c r="N99" s="200" t="str">
        <f>基本情報入力シート!Z137</f>
        <v/>
      </c>
      <c r="O99" s="200">
        <f>'別紙様式3-2（補助金）'!I108</f>
        <v>0</v>
      </c>
    </row>
    <row r="100" spans="6:15">
      <c r="F100" s="200">
        <f>基本情報入力シート!$M$23</f>
        <v>0</v>
      </c>
      <c r="G100" s="200">
        <v>99</v>
      </c>
      <c r="H100" s="198">
        <f>基本情報入力シート!C138</f>
        <v>0</v>
      </c>
      <c r="I100" s="200">
        <f>基本情報入力シート!M138</f>
        <v>0</v>
      </c>
      <c r="J100" s="200">
        <f>基本情報入力シート!R138</f>
        <v>0</v>
      </c>
      <c r="K100" s="200">
        <f>基本情報入力シート!W138</f>
        <v>0</v>
      </c>
      <c r="L100" s="200">
        <f>基本情報入力シート!X138</f>
        <v>0</v>
      </c>
      <c r="M100" s="200">
        <f>基本情報入力シート!Y138</f>
        <v>0</v>
      </c>
      <c r="N100" s="200" t="str">
        <f>基本情報入力シート!Z138</f>
        <v/>
      </c>
      <c r="O100" s="200">
        <f>'別紙様式3-2（補助金）'!I109</f>
        <v>0</v>
      </c>
    </row>
    <row r="101" spans="6:15">
      <c r="F101" s="200">
        <f>基本情報入力シート!$M$23</f>
        <v>0</v>
      </c>
      <c r="G101" s="200">
        <v>100</v>
      </c>
      <c r="H101" s="198">
        <f>基本情報入力シート!C139</f>
        <v>0</v>
      </c>
      <c r="I101" s="200">
        <f>基本情報入力シート!M139</f>
        <v>0</v>
      </c>
      <c r="J101" s="200">
        <f>基本情報入力シート!R139</f>
        <v>0</v>
      </c>
      <c r="K101" s="200">
        <f>基本情報入力シート!W139</f>
        <v>0</v>
      </c>
      <c r="L101" s="200">
        <f>基本情報入力シート!X139</f>
        <v>0</v>
      </c>
      <c r="M101" s="200">
        <f>基本情報入力シート!Y139</f>
        <v>0</v>
      </c>
      <c r="N101" s="200" t="str">
        <f>基本情報入力シート!Z139</f>
        <v/>
      </c>
      <c r="O101" s="200">
        <f>'別紙様式3-2（補助金）'!I110</f>
        <v>0</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Normal="100" zoomScaleSheetLayoutView="100" workbookViewId="0">
      <selection activeCell="AF14" sqref="AF14"/>
    </sheetView>
  </sheetViews>
  <sheetFormatPr defaultColWidth="9" defaultRowHeight="20.149999999999999" customHeight="1"/>
  <cols>
    <col min="1" max="1" width="4.6328125" style="24" customWidth="1"/>
    <col min="2" max="2" width="11" style="24" customWidth="1"/>
    <col min="3" max="11" width="1.81640625" style="24" customWidth="1"/>
    <col min="12" max="12" width="2.08984375" style="24" customWidth="1"/>
    <col min="13" max="17" width="2.8164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1905</v>
      </c>
    </row>
    <row r="2" spans="1:27" ht="17.25" customHeight="1">
      <c r="A2" s="25"/>
    </row>
    <row r="3" spans="1:27" s="26" customFormat="1" ht="45.65" customHeight="1">
      <c r="A3" s="205" t="s">
        <v>1848</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1:27" s="26" customFormat="1" ht="30.75" customHeight="1">
      <c r="A4" s="207" t="s">
        <v>1906</v>
      </c>
      <c r="B4" s="207"/>
      <c r="C4" s="207"/>
      <c r="D4" s="207"/>
      <c r="E4" s="207"/>
      <c r="F4" s="207"/>
      <c r="G4" s="207"/>
      <c r="H4" s="207"/>
      <c r="I4" s="207"/>
      <c r="J4" s="207"/>
      <c r="K4" s="207"/>
      <c r="L4" s="207"/>
      <c r="M4" s="207"/>
      <c r="N4" s="207"/>
      <c r="O4" s="207"/>
      <c r="P4" s="207"/>
      <c r="Q4" s="207"/>
      <c r="R4" s="207"/>
      <c r="S4" s="207"/>
      <c r="T4" s="207"/>
      <c r="U4" s="207"/>
      <c r="V4" s="207"/>
      <c r="W4" s="207"/>
      <c r="X4" s="207"/>
      <c r="Y4" s="207"/>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
      <c r="A6" s="205" t="s">
        <v>86</v>
      </c>
      <c r="B6" s="205"/>
      <c r="C6" s="205"/>
      <c r="D6" s="205"/>
      <c r="E6" s="205"/>
      <c r="F6" s="205"/>
      <c r="G6" s="205"/>
      <c r="H6" s="205"/>
      <c r="I6" s="205"/>
      <c r="J6" s="205"/>
      <c r="K6" s="205"/>
      <c r="L6" s="205"/>
      <c r="M6" s="205"/>
      <c r="N6" s="205"/>
      <c r="O6" s="205"/>
      <c r="P6" s="205"/>
      <c r="Q6" s="205"/>
      <c r="R6" s="205"/>
      <c r="S6" s="205"/>
      <c r="T6" s="205"/>
      <c r="U6" s="205"/>
      <c r="V6" s="205"/>
      <c r="W6" s="205"/>
      <c r="X6" s="205"/>
      <c r="Y6" s="205"/>
      <c r="Z6" s="142"/>
      <c r="AA6" s="29"/>
    </row>
    <row r="7" spans="1:27" ht="20.149999999999999"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49999999999999"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49999999999999"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49999999999999"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49999999999999"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49999999999999"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205" t="s">
        <v>1849</v>
      </c>
      <c r="B14" s="205"/>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5" customHeight="1" thickBot="1">
      <c r="A17" s="28"/>
      <c r="B17" s="206" t="s">
        <v>1907</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142"/>
      <c r="AA17" s="28"/>
    </row>
    <row r="18" spans="1:28" ht="27.75" customHeight="1" thickBot="1">
      <c r="A18" s="28"/>
      <c r="B18" s="84" t="s">
        <v>10</v>
      </c>
      <c r="C18" s="283"/>
      <c r="D18" s="284"/>
      <c r="E18" s="284"/>
      <c r="F18" s="284"/>
      <c r="G18" s="284"/>
      <c r="H18" s="284"/>
      <c r="I18" s="284"/>
      <c r="J18" s="284"/>
      <c r="K18" s="284"/>
      <c r="L18" s="285"/>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49999999999999"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49999999999999"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49999999999999" customHeight="1">
      <c r="A22" s="28"/>
      <c r="B22" s="32" t="s">
        <v>15</v>
      </c>
      <c r="C22" s="235" t="s">
        <v>0</v>
      </c>
      <c r="D22" s="235"/>
      <c r="E22" s="235"/>
      <c r="F22" s="235"/>
      <c r="G22" s="235"/>
      <c r="H22" s="235"/>
      <c r="I22" s="235"/>
      <c r="J22" s="235"/>
      <c r="K22" s="235"/>
      <c r="L22" s="236"/>
      <c r="M22" s="286"/>
      <c r="N22" s="287"/>
      <c r="O22" s="287"/>
      <c r="P22" s="287"/>
      <c r="Q22" s="287"/>
      <c r="R22" s="287"/>
      <c r="S22" s="287"/>
      <c r="T22" s="287"/>
      <c r="U22" s="287"/>
      <c r="V22" s="287"/>
      <c r="W22" s="288"/>
      <c r="X22" s="289"/>
      <c r="Y22" s="28"/>
      <c r="Z22" s="28"/>
      <c r="AA22" s="28"/>
    </row>
    <row r="23" spans="1:28" ht="20.149999999999999" customHeight="1" thickBot="1">
      <c r="A23" s="28"/>
      <c r="B23" s="33"/>
      <c r="C23" s="235" t="s">
        <v>16</v>
      </c>
      <c r="D23" s="235"/>
      <c r="E23" s="235"/>
      <c r="F23" s="235"/>
      <c r="G23" s="235"/>
      <c r="H23" s="235"/>
      <c r="I23" s="235"/>
      <c r="J23" s="235"/>
      <c r="K23" s="235"/>
      <c r="L23" s="236"/>
      <c r="M23" s="222"/>
      <c r="N23" s="223"/>
      <c r="O23" s="223"/>
      <c r="P23" s="223"/>
      <c r="Q23" s="223"/>
      <c r="R23" s="223"/>
      <c r="S23" s="223"/>
      <c r="T23" s="223"/>
      <c r="U23" s="223"/>
      <c r="V23" s="223"/>
      <c r="W23" s="223"/>
      <c r="X23" s="224"/>
      <c r="Y23" s="28"/>
      <c r="Z23" s="28"/>
      <c r="AA23" s="28"/>
      <c r="AB23" s="24" t="s">
        <v>17</v>
      </c>
    </row>
    <row r="24" spans="1:28" ht="20.149999999999999" customHeight="1" thickBot="1">
      <c r="A24" s="28"/>
      <c r="B24" s="32" t="s">
        <v>18</v>
      </c>
      <c r="C24" s="235" t="s">
        <v>19</v>
      </c>
      <c r="D24" s="235"/>
      <c r="E24" s="235"/>
      <c r="F24" s="235"/>
      <c r="G24" s="235"/>
      <c r="H24" s="235"/>
      <c r="I24" s="235"/>
      <c r="J24" s="235"/>
      <c r="K24" s="235"/>
      <c r="L24" s="236"/>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72" t="s">
        <v>20</v>
      </c>
      <c r="D25" s="272"/>
      <c r="E25" s="272"/>
      <c r="F25" s="272"/>
      <c r="G25" s="272"/>
      <c r="H25" s="272"/>
      <c r="I25" s="272"/>
      <c r="J25" s="272"/>
      <c r="K25" s="272"/>
      <c r="L25" s="273"/>
      <c r="M25" s="274"/>
      <c r="N25" s="275"/>
      <c r="O25" s="275"/>
      <c r="P25" s="275"/>
      <c r="Q25" s="275"/>
      <c r="R25" s="275"/>
      <c r="S25" s="275"/>
      <c r="T25" s="275"/>
      <c r="U25" s="276"/>
      <c r="V25" s="276"/>
      <c r="W25" s="277"/>
      <c r="X25" s="278"/>
      <c r="Y25" s="28"/>
      <c r="Z25" s="28"/>
      <c r="AA25" s="28"/>
    </row>
    <row r="26" spans="1:28" ht="20.149999999999999" customHeight="1">
      <c r="A26" s="28"/>
      <c r="B26" s="33"/>
      <c r="C26" s="235" t="s">
        <v>21</v>
      </c>
      <c r="D26" s="235"/>
      <c r="E26" s="235"/>
      <c r="F26" s="235"/>
      <c r="G26" s="235"/>
      <c r="H26" s="235"/>
      <c r="I26" s="235"/>
      <c r="J26" s="235"/>
      <c r="K26" s="235"/>
      <c r="L26" s="236"/>
      <c r="M26" s="279"/>
      <c r="N26" s="280"/>
      <c r="O26" s="280"/>
      <c r="P26" s="280"/>
      <c r="Q26" s="280"/>
      <c r="R26" s="280"/>
      <c r="S26" s="280"/>
      <c r="T26" s="280"/>
      <c r="U26" s="280"/>
      <c r="V26" s="280"/>
      <c r="W26" s="281"/>
      <c r="X26" s="282"/>
      <c r="Y26" s="28"/>
      <c r="Z26" s="28"/>
      <c r="AA26" s="28"/>
    </row>
    <row r="27" spans="1:28" ht="20.149999999999999" customHeight="1">
      <c r="A27" s="28"/>
      <c r="B27" s="32" t="s">
        <v>22</v>
      </c>
      <c r="C27" s="235" t="s">
        <v>23</v>
      </c>
      <c r="D27" s="235"/>
      <c r="E27" s="235"/>
      <c r="F27" s="235"/>
      <c r="G27" s="235"/>
      <c r="H27" s="235"/>
      <c r="I27" s="235"/>
      <c r="J27" s="235"/>
      <c r="K27" s="235"/>
      <c r="L27" s="236"/>
      <c r="M27" s="267"/>
      <c r="N27" s="268"/>
      <c r="O27" s="268"/>
      <c r="P27" s="268"/>
      <c r="Q27" s="268"/>
      <c r="R27" s="268"/>
      <c r="S27" s="268"/>
      <c r="T27" s="268"/>
      <c r="U27" s="268"/>
      <c r="V27" s="268"/>
      <c r="W27" s="269"/>
      <c r="X27" s="270"/>
      <c r="Y27" s="28"/>
      <c r="Z27" s="28"/>
      <c r="AA27" s="28"/>
    </row>
    <row r="28" spans="1:28" ht="20.149999999999999" customHeight="1" thickBot="1">
      <c r="A28" s="28"/>
      <c r="B28" s="33"/>
      <c r="C28" s="235" t="s">
        <v>24</v>
      </c>
      <c r="D28" s="235"/>
      <c r="E28" s="235"/>
      <c r="F28" s="235"/>
      <c r="G28" s="235"/>
      <c r="H28" s="235"/>
      <c r="I28" s="235"/>
      <c r="J28" s="235"/>
      <c r="K28" s="235"/>
      <c r="L28" s="236"/>
      <c r="M28" s="261"/>
      <c r="N28" s="262"/>
      <c r="O28" s="262"/>
      <c r="P28" s="262"/>
      <c r="Q28" s="262"/>
      <c r="R28" s="262"/>
      <c r="S28" s="262"/>
      <c r="T28" s="262"/>
      <c r="U28" s="262"/>
      <c r="V28" s="262"/>
      <c r="W28" s="263"/>
      <c r="X28" s="264"/>
      <c r="Y28" s="28"/>
      <c r="Z28" s="28"/>
      <c r="AA28" s="28"/>
    </row>
    <row r="29" spans="1:28" ht="20.149999999999999" customHeight="1" thickBot="1">
      <c r="A29" s="28"/>
      <c r="B29" s="236" t="s">
        <v>1815</v>
      </c>
      <c r="C29" s="237"/>
      <c r="D29" s="237"/>
      <c r="E29" s="237"/>
      <c r="F29" s="237"/>
      <c r="G29" s="237"/>
      <c r="H29" s="237"/>
      <c r="I29" s="237"/>
      <c r="J29" s="237"/>
      <c r="K29" s="237"/>
      <c r="L29" s="238"/>
      <c r="M29" s="239"/>
      <c r="N29" s="240"/>
      <c r="O29" s="240"/>
      <c r="P29" s="240"/>
      <c r="Q29" s="240"/>
      <c r="R29" s="240"/>
      <c r="S29" s="240"/>
      <c r="T29" s="241"/>
      <c r="U29" s="153"/>
      <c r="V29" s="154"/>
      <c r="W29" s="154"/>
      <c r="X29" s="154"/>
      <c r="Y29" s="28"/>
      <c r="Z29" s="28"/>
      <c r="AA29" s="28"/>
    </row>
    <row r="30" spans="1:28" ht="20.149999999999999" customHeight="1">
      <c r="A30" s="28"/>
      <c r="B30" s="265" t="s">
        <v>25</v>
      </c>
      <c r="C30" s="235" t="s">
        <v>0</v>
      </c>
      <c r="D30" s="235"/>
      <c r="E30" s="235"/>
      <c r="F30" s="235"/>
      <c r="G30" s="235"/>
      <c r="H30" s="235"/>
      <c r="I30" s="235"/>
      <c r="J30" s="235"/>
      <c r="K30" s="235"/>
      <c r="L30" s="236"/>
      <c r="M30" s="267"/>
      <c r="N30" s="268"/>
      <c r="O30" s="268"/>
      <c r="P30" s="268"/>
      <c r="Q30" s="268"/>
      <c r="R30" s="268"/>
      <c r="S30" s="268"/>
      <c r="T30" s="268"/>
      <c r="U30" s="268"/>
      <c r="V30" s="268"/>
      <c r="W30" s="269"/>
      <c r="X30" s="270"/>
      <c r="Y30" s="28"/>
      <c r="Z30" s="28"/>
      <c r="AA30" s="28"/>
    </row>
    <row r="31" spans="1:28" ht="20.149999999999999" customHeight="1">
      <c r="A31" s="28"/>
      <c r="B31" s="266"/>
      <c r="C31" s="271" t="s">
        <v>24</v>
      </c>
      <c r="D31" s="271"/>
      <c r="E31" s="271"/>
      <c r="F31" s="271"/>
      <c r="G31" s="271"/>
      <c r="H31" s="271"/>
      <c r="I31" s="271"/>
      <c r="J31" s="271"/>
      <c r="K31" s="271"/>
      <c r="L31" s="271"/>
      <c r="M31" s="267"/>
      <c r="N31" s="268"/>
      <c r="O31" s="268"/>
      <c r="P31" s="268"/>
      <c r="Q31" s="268"/>
      <c r="R31" s="268"/>
      <c r="S31" s="268"/>
      <c r="T31" s="268"/>
      <c r="U31" s="268"/>
      <c r="V31" s="268"/>
      <c r="W31" s="269"/>
      <c r="X31" s="270"/>
      <c r="Y31" s="28"/>
      <c r="Z31" s="28"/>
      <c r="AA31" s="28"/>
    </row>
    <row r="32" spans="1:28" ht="20.149999999999999" customHeight="1">
      <c r="A32" s="28"/>
      <c r="B32" s="32" t="s">
        <v>13</v>
      </c>
      <c r="C32" s="235" t="s">
        <v>7</v>
      </c>
      <c r="D32" s="235"/>
      <c r="E32" s="235"/>
      <c r="F32" s="235"/>
      <c r="G32" s="235"/>
      <c r="H32" s="235"/>
      <c r="I32" s="235"/>
      <c r="J32" s="235"/>
      <c r="K32" s="235"/>
      <c r="L32" s="236"/>
      <c r="M32" s="253"/>
      <c r="N32" s="254"/>
      <c r="O32" s="254"/>
      <c r="P32" s="254"/>
      <c r="Q32" s="254"/>
      <c r="R32" s="254"/>
      <c r="S32" s="254"/>
      <c r="T32" s="254"/>
      <c r="U32" s="254"/>
      <c r="V32" s="254"/>
      <c r="W32" s="255"/>
      <c r="X32" s="256"/>
      <c r="Y32" s="28"/>
      <c r="Z32" s="28"/>
      <c r="AA32" s="28"/>
    </row>
    <row r="33" spans="1:41" ht="20.149999999999999" customHeight="1" thickBot="1">
      <c r="A33" s="28"/>
      <c r="B33" s="35"/>
      <c r="C33" s="235" t="s">
        <v>14</v>
      </c>
      <c r="D33" s="235"/>
      <c r="E33" s="235"/>
      <c r="F33" s="235"/>
      <c r="G33" s="235"/>
      <c r="H33" s="235"/>
      <c r="I33" s="235"/>
      <c r="J33" s="235"/>
      <c r="K33" s="235"/>
      <c r="L33" s="236"/>
      <c r="M33" s="257"/>
      <c r="N33" s="258"/>
      <c r="O33" s="258"/>
      <c r="P33" s="258"/>
      <c r="Q33" s="258"/>
      <c r="R33" s="258"/>
      <c r="S33" s="258"/>
      <c r="T33" s="258"/>
      <c r="U33" s="258"/>
      <c r="V33" s="258"/>
      <c r="W33" s="259"/>
      <c r="X33" s="260"/>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49999999999999"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
      <c r="A37" s="28"/>
      <c r="B37" s="37"/>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row>
    <row r="38" spans="1:41" ht="28.5" customHeight="1">
      <c r="A38" s="28"/>
      <c r="B38" s="242" t="s">
        <v>26</v>
      </c>
      <c r="C38" s="243" t="s">
        <v>1850</v>
      </c>
      <c r="D38" s="244"/>
      <c r="E38" s="244"/>
      <c r="F38" s="244"/>
      <c r="G38" s="244"/>
      <c r="H38" s="244"/>
      <c r="I38" s="244"/>
      <c r="J38" s="244"/>
      <c r="K38" s="244"/>
      <c r="L38" s="245"/>
      <c r="M38" s="242" t="s">
        <v>27</v>
      </c>
      <c r="N38" s="242"/>
      <c r="O38" s="242"/>
      <c r="P38" s="242"/>
      <c r="Q38" s="242"/>
      <c r="R38" s="230" t="s">
        <v>31</v>
      </c>
      <c r="S38" s="231"/>
      <c r="T38" s="231"/>
      <c r="U38" s="231"/>
      <c r="V38" s="231"/>
      <c r="W38" s="232"/>
      <c r="X38" s="242" t="s">
        <v>28</v>
      </c>
      <c r="Y38" s="248" t="s">
        <v>6</v>
      </c>
      <c r="Z38" s="250" t="s">
        <v>1833</v>
      </c>
      <c r="AA38" s="143"/>
    </row>
    <row r="39" spans="1:41" ht="28.25" customHeight="1" thickBot="1">
      <c r="A39" s="28"/>
      <c r="B39" s="242"/>
      <c r="C39" s="246"/>
      <c r="D39" s="246"/>
      <c r="E39" s="246"/>
      <c r="F39" s="246"/>
      <c r="G39" s="246"/>
      <c r="H39" s="246"/>
      <c r="I39" s="246"/>
      <c r="J39" s="246"/>
      <c r="K39" s="246"/>
      <c r="L39" s="247"/>
      <c r="M39" s="227"/>
      <c r="N39" s="227"/>
      <c r="O39" s="227"/>
      <c r="P39" s="227"/>
      <c r="Q39" s="227"/>
      <c r="R39" s="226" t="s">
        <v>32</v>
      </c>
      <c r="S39" s="227"/>
      <c r="T39" s="227"/>
      <c r="U39" s="227"/>
      <c r="V39" s="227"/>
      <c r="W39" s="144" t="s">
        <v>33</v>
      </c>
      <c r="X39" s="227"/>
      <c r="Y39" s="249"/>
      <c r="Z39" s="251"/>
      <c r="AA39" s="36"/>
    </row>
    <row r="40" spans="1:41" ht="38.25" customHeight="1">
      <c r="A40" s="28"/>
      <c r="B40" s="38">
        <v>1</v>
      </c>
      <c r="C40" s="233"/>
      <c r="D40" s="234"/>
      <c r="E40" s="234"/>
      <c r="F40" s="234"/>
      <c r="G40" s="234"/>
      <c r="H40" s="234"/>
      <c r="I40" s="234"/>
      <c r="J40" s="234"/>
      <c r="K40" s="234"/>
      <c r="L40" s="234"/>
      <c r="M40" s="228"/>
      <c r="N40" s="228"/>
      <c r="O40" s="228"/>
      <c r="P40" s="228"/>
      <c r="Q40" s="228"/>
      <c r="R40" s="229"/>
      <c r="S40" s="229"/>
      <c r="T40" s="229"/>
      <c r="U40" s="229"/>
      <c r="V40" s="229"/>
      <c r="W40" s="4"/>
      <c r="X40" s="163"/>
      <c r="Y40" s="170"/>
      <c r="Z40" s="169" t="str">
        <f>IFERROR(VLOOKUP(Y40, 【参考】数式用!$A$3:$B$48, 2, FALSE), "")</f>
        <v/>
      </c>
      <c r="AA40" s="87"/>
      <c r="AC40" s="252"/>
      <c r="AD40" s="252"/>
      <c r="AE40" s="252"/>
      <c r="AF40" s="252"/>
      <c r="AG40" s="252"/>
      <c r="AH40" s="252"/>
      <c r="AI40" s="252"/>
      <c r="AJ40" s="252"/>
      <c r="AK40" s="252"/>
      <c r="AL40" s="252"/>
      <c r="AM40" s="252"/>
      <c r="AN40" s="252"/>
      <c r="AO40" s="252"/>
    </row>
    <row r="41" spans="1:41" ht="38.25" customHeight="1">
      <c r="A41" s="28"/>
      <c r="B41" s="145">
        <f>B40+1</f>
        <v>2</v>
      </c>
      <c r="C41" s="208"/>
      <c r="D41" s="209"/>
      <c r="E41" s="209"/>
      <c r="F41" s="209"/>
      <c r="G41" s="209"/>
      <c r="H41" s="209"/>
      <c r="I41" s="209"/>
      <c r="J41" s="209"/>
      <c r="K41" s="209"/>
      <c r="L41" s="210"/>
      <c r="M41" s="219"/>
      <c r="N41" s="220"/>
      <c r="O41" s="220"/>
      <c r="P41" s="220"/>
      <c r="Q41" s="221"/>
      <c r="R41" s="214"/>
      <c r="S41" s="214"/>
      <c r="T41" s="214"/>
      <c r="U41" s="214"/>
      <c r="V41" s="214"/>
      <c r="W41" s="162"/>
      <c r="X41" s="164"/>
      <c r="Y41" s="171"/>
      <c r="Z41" s="169" t="str">
        <f>IFERROR(VLOOKUP(Y41, 【参考】数式用!$A$3:$B$48, 2, FALSE), "")</f>
        <v/>
      </c>
      <c r="AA41" s="39"/>
    </row>
    <row r="42" spans="1:41" ht="38.25" customHeight="1">
      <c r="A42" s="28"/>
      <c r="B42" s="145">
        <f t="shared" ref="B42:B105" si="0">B41+1</f>
        <v>3</v>
      </c>
      <c r="C42" s="208"/>
      <c r="D42" s="209"/>
      <c r="E42" s="209"/>
      <c r="F42" s="209"/>
      <c r="G42" s="209"/>
      <c r="H42" s="209"/>
      <c r="I42" s="209"/>
      <c r="J42" s="209"/>
      <c r="K42" s="209"/>
      <c r="L42" s="210"/>
      <c r="M42" s="219"/>
      <c r="N42" s="220"/>
      <c r="O42" s="220"/>
      <c r="P42" s="220"/>
      <c r="Q42" s="221"/>
      <c r="R42" s="214"/>
      <c r="S42" s="214"/>
      <c r="T42" s="214"/>
      <c r="U42" s="214"/>
      <c r="V42" s="214"/>
      <c r="W42" s="162"/>
      <c r="X42" s="184"/>
      <c r="Y42" s="171"/>
      <c r="Z42" s="169" t="str">
        <f>IFERROR(VLOOKUP(Y42, 【参考】数式用!$A$3:$B$48, 2, FALSE), "")</f>
        <v/>
      </c>
      <c r="AA42" s="39"/>
    </row>
    <row r="43" spans="1:41" ht="38.25" customHeight="1">
      <c r="A43" s="28"/>
      <c r="B43" s="145">
        <f t="shared" si="0"/>
        <v>4</v>
      </c>
      <c r="C43" s="208"/>
      <c r="D43" s="209"/>
      <c r="E43" s="209"/>
      <c r="F43" s="209"/>
      <c r="G43" s="209"/>
      <c r="H43" s="209"/>
      <c r="I43" s="209"/>
      <c r="J43" s="209"/>
      <c r="K43" s="209"/>
      <c r="L43" s="210"/>
      <c r="M43" s="219"/>
      <c r="N43" s="220"/>
      <c r="O43" s="220"/>
      <c r="P43" s="220"/>
      <c r="Q43" s="221"/>
      <c r="R43" s="214"/>
      <c r="S43" s="214"/>
      <c r="T43" s="214"/>
      <c r="U43" s="214"/>
      <c r="V43" s="214"/>
      <c r="W43" s="162"/>
      <c r="X43" s="184"/>
      <c r="Y43" s="171"/>
      <c r="Z43" s="169" t="str">
        <f>IFERROR(VLOOKUP(Y43, 【参考】数式用!$A$3:$B$48, 2, FALSE), "")</f>
        <v/>
      </c>
      <c r="AA43" s="39"/>
    </row>
    <row r="44" spans="1:41" ht="38.25" customHeight="1">
      <c r="A44" s="28"/>
      <c r="B44" s="145">
        <f t="shared" si="0"/>
        <v>5</v>
      </c>
      <c r="C44" s="208"/>
      <c r="D44" s="209"/>
      <c r="E44" s="209"/>
      <c r="F44" s="209"/>
      <c r="G44" s="209"/>
      <c r="H44" s="209"/>
      <c r="I44" s="209"/>
      <c r="J44" s="209"/>
      <c r="K44" s="209"/>
      <c r="L44" s="210"/>
      <c r="M44" s="219"/>
      <c r="N44" s="220"/>
      <c r="O44" s="220"/>
      <c r="P44" s="220"/>
      <c r="Q44" s="221"/>
      <c r="R44" s="214"/>
      <c r="S44" s="214"/>
      <c r="T44" s="214"/>
      <c r="U44" s="214"/>
      <c r="V44" s="214"/>
      <c r="W44" s="162"/>
      <c r="X44" s="184"/>
      <c r="Y44" s="171"/>
      <c r="Z44" s="169" t="str">
        <f>IFERROR(VLOOKUP(Y44, 【参考】数式用!$A$3:$B$48, 2, FALSE), "")</f>
        <v/>
      </c>
      <c r="AA44" s="39"/>
    </row>
    <row r="45" spans="1:41" ht="38.25" customHeight="1">
      <c r="A45" s="28"/>
      <c r="B45" s="145">
        <f t="shared" si="0"/>
        <v>6</v>
      </c>
      <c r="C45" s="208"/>
      <c r="D45" s="209"/>
      <c r="E45" s="209"/>
      <c r="F45" s="209"/>
      <c r="G45" s="209"/>
      <c r="H45" s="209"/>
      <c r="I45" s="209"/>
      <c r="J45" s="209"/>
      <c r="K45" s="209"/>
      <c r="L45" s="210"/>
      <c r="M45" s="216"/>
      <c r="N45" s="217"/>
      <c r="O45" s="217"/>
      <c r="P45" s="217"/>
      <c r="Q45" s="218"/>
      <c r="R45" s="214"/>
      <c r="S45" s="214"/>
      <c r="T45" s="214"/>
      <c r="U45" s="214"/>
      <c r="V45" s="214"/>
      <c r="W45" s="162"/>
      <c r="X45" s="164"/>
      <c r="Y45" s="171"/>
      <c r="Z45" s="169" t="str">
        <f>IFERROR(VLOOKUP(Y45, 【参考】数式用!$A$3:$B$48, 2, FALSE), "")</f>
        <v/>
      </c>
      <c r="AA45" s="39"/>
    </row>
    <row r="46" spans="1:41" ht="38.25" customHeight="1">
      <c r="A46" s="28"/>
      <c r="B46" s="145">
        <f t="shared" si="0"/>
        <v>7</v>
      </c>
      <c r="C46" s="208"/>
      <c r="D46" s="209"/>
      <c r="E46" s="209"/>
      <c r="F46" s="209"/>
      <c r="G46" s="209"/>
      <c r="H46" s="209"/>
      <c r="I46" s="209"/>
      <c r="J46" s="209"/>
      <c r="K46" s="209"/>
      <c r="L46" s="210"/>
      <c r="M46" s="165"/>
      <c r="N46" s="166"/>
      <c r="O46" s="166"/>
      <c r="P46" s="166"/>
      <c r="Q46" s="167"/>
      <c r="R46" s="214"/>
      <c r="S46" s="214"/>
      <c r="T46" s="214"/>
      <c r="U46" s="214"/>
      <c r="V46" s="214"/>
      <c r="W46" s="162"/>
      <c r="X46" s="164"/>
      <c r="Y46" s="171"/>
      <c r="Z46" s="169" t="str">
        <f>IFERROR(VLOOKUP(Y46, 【参考】数式用!$A$3:$B$48, 2, FALSE), "")</f>
        <v/>
      </c>
      <c r="AA46" s="39"/>
    </row>
    <row r="47" spans="1:41" ht="38.25" customHeight="1">
      <c r="A47" s="28"/>
      <c r="B47" s="145">
        <f t="shared" si="0"/>
        <v>8</v>
      </c>
      <c r="C47" s="208"/>
      <c r="D47" s="209"/>
      <c r="E47" s="209"/>
      <c r="F47" s="209"/>
      <c r="G47" s="209"/>
      <c r="H47" s="209"/>
      <c r="I47" s="209"/>
      <c r="J47" s="209"/>
      <c r="K47" s="209"/>
      <c r="L47" s="210"/>
      <c r="M47" s="216"/>
      <c r="N47" s="217"/>
      <c r="O47" s="217"/>
      <c r="P47" s="217"/>
      <c r="Q47" s="218"/>
      <c r="R47" s="214"/>
      <c r="S47" s="214"/>
      <c r="T47" s="214"/>
      <c r="U47" s="214"/>
      <c r="V47" s="214"/>
      <c r="W47" s="162"/>
      <c r="X47" s="164"/>
      <c r="Y47" s="171"/>
      <c r="Z47" s="169" t="str">
        <f>IFERROR(VLOOKUP(Y47, 【参考】数式用!$A$3:$B$48, 2, FALSE), "")</f>
        <v/>
      </c>
      <c r="AA47" s="39"/>
    </row>
    <row r="48" spans="1:41" ht="38.25" customHeight="1">
      <c r="A48" s="28"/>
      <c r="B48" s="145">
        <f t="shared" si="0"/>
        <v>9</v>
      </c>
      <c r="C48" s="208"/>
      <c r="D48" s="209"/>
      <c r="E48" s="209"/>
      <c r="F48" s="209"/>
      <c r="G48" s="209"/>
      <c r="H48" s="209"/>
      <c r="I48" s="209"/>
      <c r="J48" s="209"/>
      <c r="K48" s="209"/>
      <c r="L48" s="210"/>
      <c r="M48" s="216"/>
      <c r="N48" s="217"/>
      <c r="O48" s="217"/>
      <c r="P48" s="217"/>
      <c r="Q48" s="218"/>
      <c r="R48" s="214"/>
      <c r="S48" s="214"/>
      <c r="T48" s="214"/>
      <c r="U48" s="214"/>
      <c r="V48" s="214"/>
      <c r="W48" s="162"/>
      <c r="X48" s="164"/>
      <c r="Y48" s="171"/>
      <c r="Z48" s="169" t="str">
        <f>IFERROR(VLOOKUP(Y48, 【参考】数式用!$A$3:$B$48, 2, FALSE), "")</f>
        <v/>
      </c>
      <c r="AA48" s="39"/>
    </row>
    <row r="49" spans="1:27" ht="38.25" customHeight="1">
      <c r="A49" s="28"/>
      <c r="B49" s="145">
        <f t="shared" si="0"/>
        <v>10</v>
      </c>
      <c r="C49" s="208"/>
      <c r="D49" s="209"/>
      <c r="E49" s="209"/>
      <c r="F49" s="209"/>
      <c r="G49" s="209"/>
      <c r="H49" s="209"/>
      <c r="I49" s="209"/>
      <c r="J49" s="209"/>
      <c r="K49" s="209"/>
      <c r="L49" s="210"/>
      <c r="M49" s="216"/>
      <c r="N49" s="217"/>
      <c r="O49" s="217"/>
      <c r="P49" s="217"/>
      <c r="Q49" s="218"/>
      <c r="R49" s="214"/>
      <c r="S49" s="214"/>
      <c r="T49" s="214"/>
      <c r="U49" s="214"/>
      <c r="V49" s="214"/>
      <c r="W49" s="162"/>
      <c r="X49" s="164"/>
      <c r="Y49" s="171"/>
      <c r="Z49" s="169" t="str">
        <f>IFERROR(VLOOKUP(Y49, 【参考】数式用!$A$3:$B$48, 2, FALSE), "")</f>
        <v/>
      </c>
      <c r="AA49" s="39"/>
    </row>
    <row r="50" spans="1:27" ht="38.25" customHeight="1">
      <c r="A50" s="28"/>
      <c r="B50" s="145">
        <f t="shared" si="0"/>
        <v>11</v>
      </c>
      <c r="C50" s="208"/>
      <c r="D50" s="209"/>
      <c r="E50" s="209"/>
      <c r="F50" s="209"/>
      <c r="G50" s="209"/>
      <c r="H50" s="209"/>
      <c r="I50" s="209"/>
      <c r="J50" s="209"/>
      <c r="K50" s="209"/>
      <c r="L50" s="210"/>
      <c r="M50" s="216"/>
      <c r="N50" s="217"/>
      <c r="O50" s="217"/>
      <c r="P50" s="217"/>
      <c r="Q50" s="218"/>
      <c r="R50" s="214"/>
      <c r="S50" s="214"/>
      <c r="T50" s="214"/>
      <c r="U50" s="214"/>
      <c r="V50" s="214"/>
      <c r="W50" s="162"/>
      <c r="X50" s="164"/>
      <c r="Y50" s="171"/>
      <c r="Z50" s="169" t="str">
        <f>IFERROR(VLOOKUP(Y50, 【参考】数式用!$A$3:$B$48, 2, FALSE), "")</f>
        <v/>
      </c>
      <c r="AA50" s="39"/>
    </row>
    <row r="51" spans="1:27" ht="38.25" customHeight="1">
      <c r="A51" s="28"/>
      <c r="B51" s="145">
        <f t="shared" si="0"/>
        <v>12</v>
      </c>
      <c r="C51" s="208"/>
      <c r="D51" s="209"/>
      <c r="E51" s="209"/>
      <c r="F51" s="209"/>
      <c r="G51" s="209"/>
      <c r="H51" s="209"/>
      <c r="I51" s="209"/>
      <c r="J51" s="209"/>
      <c r="K51" s="209"/>
      <c r="L51" s="210"/>
      <c r="M51" s="216"/>
      <c r="N51" s="217"/>
      <c r="O51" s="217"/>
      <c r="P51" s="217"/>
      <c r="Q51" s="218"/>
      <c r="R51" s="214"/>
      <c r="S51" s="214"/>
      <c r="T51" s="214"/>
      <c r="U51" s="214"/>
      <c r="V51" s="214"/>
      <c r="W51" s="162"/>
      <c r="X51" s="164"/>
      <c r="Y51" s="171"/>
      <c r="Z51" s="169" t="str">
        <f>IFERROR(VLOOKUP(Y51, 【参考】数式用!$A$3:$B$48, 2, FALSE), "")</f>
        <v/>
      </c>
      <c r="AA51" s="39"/>
    </row>
    <row r="52" spans="1:27" ht="38.25" customHeight="1">
      <c r="A52" s="28"/>
      <c r="B52" s="145">
        <f t="shared" si="0"/>
        <v>13</v>
      </c>
      <c r="C52" s="208"/>
      <c r="D52" s="209"/>
      <c r="E52" s="209"/>
      <c r="F52" s="209"/>
      <c r="G52" s="209"/>
      <c r="H52" s="209"/>
      <c r="I52" s="209"/>
      <c r="J52" s="209"/>
      <c r="K52" s="209"/>
      <c r="L52" s="210"/>
      <c r="M52" s="214"/>
      <c r="N52" s="214"/>
      <c r="O52" s="214"/>
      <c r="P52" s="214"/>
      <c r="Q52" s="214"/>
      <c r="R52" s="214"/>
      <c r="S52" s="214"/>
      <c r="T52" s="214"/>
      <c r="U52" s="214"/>
      <c r="V52" s="214"/>
      <c r="W52" s="162"/>
      <c r="X52" s="164"/>
      <c r="Y52" s="171"/>
      <c r="Z52" s="169" t="str">
        <f>IFERROR(VLOOKUP(Y52, 【参考】数式用!$A$3:$B$48, 2, FALSE), "")</f>
        <v/>
      </c>
      <c r="AA52" s="39"/>
    </row>
    <row r="53" spans="1:27" ht="38.25" customHeight="1">
      <c r="A53" s="28"/>
      <c r="B53" s="145">
        <f t="shared" si="0"/>
        <v>14</v>
      </c>
      <c r="C53" s="208"/>
      <c r="D53" s="209"/>
      <c r="E53" s="209"/>
      <c r="F53" s="209"/>
      <c r="G53" s="209"/>
      <c r="H53" s="209"/>
      <c r="I53" s="209"/>
      <c r="J53" s="209"/>
      <c r="K53" s="209"/>
      <c r="L53" s="210"/>
      <c r="M53" s="214"/>
      <c r="N53" s="214"/>
      <c r="O53" s="214"/>
      <c r="P53" s="214"/>
      <c r="Q53" s="214"/>
      <c r="R53" s="214"/>
      <c r="S53" s="214"/>
      <c r="T53" s="214"/>
      <c r="U53" s="214"/>
      <c r="V53" s="214"/>
      <c r="W53" s="162"/>
      <c r="X53" s="164"/>
      <c r="Y53" s="171"/>
      <c r="Z53" s="169" t="str">
        <f>IFERROR(VLOOKUP(Y53, 【参考】数式用!$A$3:$B$48, 2, FALSE), "")</f>
        <v/>
      </c>
      <c r="AA53" s="39"/>
    </row>
    <row r="54" spans="1:27" ht="38.25" customHeight="1">
      <c r="A54" s="28"/>
      <c r="B54" s="145">
        <f t="shared" si="0"/>
        <v>15</v>
      </c>
      <c r="C54" s="208"/>
      <c r="D54" s="209"/>
      <c r="E54" s="209"/>
      <c r="F54" s="209"/>
      <c r="G54" s="209"/>
      <c r="H54" s="209"/>
      <c r="I54" s="209"/>
      <c r="J54" s="209"/>
      <c r="K54" s="209"/>
      <c r="L54" s="210"/>
      <c r="M54" s="214"/>
      <c r="N54" s="214"/>
      <c r="O54" s="214"/>
      <c r="P54" s="214"/>
      <c r="Q54" s="214"/>
      <c r="R54" s="214"/>
      <c r="S54" s="214"/>
      <c r="T54" s="214"/>
      <c r="U54" s="214"/>
      <c r="V54" s="214"/>
      <c r="W54" s="162"/>
      <c r="X54" s="164"/>
      <c r="Y54" s="171"/>
      <c r="Z54" s="169" t="str">
        <f>IFERROR(VLOOKUP(Y54, 【参考】数式用!$A$3:$B$48, 2, FALSE), "")</f>
        <v/>
      </c>
      <c r="AA54" s="39"/>
    </row>
    <row r="55" spans="1:27" ht="38.25" customHeight="1">
      <c r="A55" s="28"/>
      <c r="B55" s="145">
        <f t="shared" si="0"/>
        <v>16</v>
      </c>
      <c r="C55" s="208"/>
      <c r="D55" s="209"/>
      <c r="E55" s="209"/>
      <c r="F55" s="209"/>
      <c r="G55" s="209"/>
      <c r="H55" s="209"/>
      <c r="I55" s="209"/>
      <c r="J55" s="209"/>
      <c r="K55" s="209"/>
      <c r="L55" s="210"/>
      <c r="M55" s="214"/>
      <c r="N55" s="214"/>
      <c r="O55" s="214"/>
      <c r="P55" s="214"/>
      <c r="Q55" s="214"/>
      <c r="R55" s="214"/>
      <c r="S55" s="214"/>
      <c r="T55" s="214"/>
      <c r="U55" s="214"/>
      <c r="V55" s="214"/>
      <c r="W55" s="162"/>
      <c r="X55" s="164"/>
      <c r="Y55" s="171"/>
      <c r="Z55" s="169" t="str">
        <f>IFERROR(VLOOKUP(Y55, 【参考】数式用!$A$3:$B$48, 2, FALSE), "")</f>
        <v/>
      </c>
      <c r="AA55" s="39"/>
    </row>
    <row r="56" spans="1:27" ht="38.25" customHeight="1">
      <c r="A56" s="28"/>
      <c r="B56" s="145">
        <f t="shared" si="0"/>
        <v>17</v>
      </c>
      <c r="C56" s="208"/>
      <c r="D56" s="209"/>
      <c r="E56" s="209"/>
      <c r="F56" s="209"/>
      <c r="G56" s="209"/>
      <c r="H56" s="209"/>
      <c r="I56" s="209"/>
      <c r="J56" s="209"/>
      <c r="K56" s="209"/>
      <c r="L56" s="210"/>
      <c r="M56" s="214"/>
      <c r="N56" s="214"/>
      <c r="O56" s="214"/>
      <c r="P56" s="214"/>
      <c r="Q56" s="214"/>
      <c r="R56" s="214"/>
      <c r="S56" s="214"/>
      <c r="T56" s="214"/>
      <c r="U56" s="214"/>
      <c r="V56" s="214"/>
      <c r="W56" s="162"/>
      <c r="X56" s="164"/>
      <c r="Y56" s="171"/>
      <c r="Z56" s="169" t="str">
        <f>IFERROR(VLOOKUP(Y56, 【参考】数式用!$A$3:$B$48, 2, FALSE), "")</f>
        <v/>
      </c>
      <c r="AA56" s="39"/>
    </row>
    <row r="57" spans="1:27" ht="38.25" customHeight="1">
      <c r="A57" s="28"/>
      <c r="B57" s="145">
        <f t="shared" si="0"/>
        <v>18</v>
      </c>
      <c r="C57" s="208"/>
      <c r="D57" s="209"/>
      <c r="E57" s="209"/>
      <c r="F57" s="209"/>
      <c r="G57" s="209"/>
      <c r="H57" s="209"/>
      <c r="I57" s="209"/>
      <c r="J57" s="209"/>
      <c r="K57" s="209"/>
      <c r="L57" s="210"/>
      <c r="M57" s="214"/>
      <c r="N57" s="214"/>
      <c r="O57" s="214"/>
      <c r="P57" s="214"/>
      <c r="Q57" s="214"/>
      <c r="R57" s="214"/>
      <c r="S57" s="214"/>
      <c r="T57" s="214"/>
      <c r="U57" s="214"/>
      <c r="V57" s="214"/>
      <c r="W57" s="162"/>
      <c r="X57" s="164"/>
      <c r="Y57" s="171"/>
      <c r="Z57" s="169" t="str">
        <f>IFERROR(VLOOKUP(Y57, 【参考】数式用!$A$3:$B$48, 2, FALSE), "")</f>
        <v/>
      </c>
      <c r="AA57" s="39"/>
    </row>
    <row r="58" spans="1:27" ht="38.25" customHeight="1">
      <c r="A58" s="28"/>
      <c r="B58" s="145">
        <f t="shared" si="0"/>
        <v>19</v>
      </c>
      <c r="C58" s="208"/>
      <c r="D58" s="209"/>
      <c r="E58" s="209"/>
      <c r="F58" s="209"/>
      <c r="G58" s="209"/>
      <c r="H58" s="209"/>
      <c r="I58" s="209"/>
      <c r="J58" s="209"/>
      <c r="K58" s="209"/>
      <c r="L58" s="210"/>
      <c r="M58" s="214"/>
      <c r="N58" s="214"/>
      <c r="O58" s="214"/>
      <c r="P58" s="214"/>
      <c r="Q58" s="214"/>
      <c r="R58" s="214"/>
      <c r="S58" s="214"/>
      <c r="T58" s="214"/>
      <c r="U58" s="214"/>
      <c r="V58" s="214"/>
      <c r="W58" s="162"/>
      <c r="X58" s="164"/>
      <c r="Y58" s="171"/>
      <c r="Z58" s="169" t="str">
        <f>IFERROR(VLOOKUP(Y58, 【参考】数式用!$A$3:$B$48, 2, FALSE), "")</f>
        <v/>
      </c>
      <c r="AA58" s="39"/>
    </row>
    <row r="59" spans="1:27" ht="38.25" customHeight="1">
      <c r="A59" s="28"/>
      <c r="B59" s="145">
        <f t="shared" si="0"/>
        <v>20</v>
      </c>
      <c r="C59" s="208"/>
      <c r="D59" s="209"/>
      <c r="E59" s="209"/>
      <c r="F59" s="209"/>
      <c r="G59" s="209"/>
      <c r="H59" s="209"/>
      <c r="I59" s="209"/>
      <c r="J59" s="209"/>
      <c r="K59" s="209"/>
      <c r="L59" s="210"/>
      <c r="M59" s="214"/>
      <c r="N59" s="214"/>
      <c r="O59" s="214"/>
      <c r="P59" s="214"/>
      <c r="Q59" s="214"/>
      <c r="R59" s="214"/>
      <c r="S59" s="214"/>
      <c r="T59" s="214"/>
      <c r="U59" s="214"/>
      <c r="V59" s="214"/>
      <c r="W59" s="162"/>
      <c r="X59" s="164"/>
      <c r="Y59" s="171"/>
      <c r="Z59" s="169" t="str">
        <f>IFERROR(VLOOKUP(Y59, 【参考】数式用!$A$3:$B$48, 2, FALSE), "")</f>
        <v/>
      </c>
      <c r="AA59" s="39"/>
    </row>
    <row r="60" spans="1:27" ht="38.25" customHeight="1">
      <c r="A60" s="28"/>
      <c r="B60" s="145">
        <f t="shared" si="0"/>
        <v>21</v>
      </c>
      <c r="C60" s="208"/>
      <c r="D60" s="209"/>
      <c r="E60" s="209"/>
      <c r="F60" s="209"/>
      <c r="G60" s="209"/>
      <c r="H60" s="209"/>
      <c r="I60" s="209"/>
      <c r="J60" s="209"/>
      <c r="K60" s="209"/>
      <c r="L60" s="210"/>
      <c r="M60" s="214"/>
      <c r="N60" s="214"/>
      <c r="O60" s="214"/>
      <c r="P60" s="214"/>
      <c r="Q60" s="214"/>
      <c r="R60" s="214"/>
      <c r="S60" s="214"/>
      <c r="T60" s="214"/>
      <c r="U60" s="214"/>
      <c r="V60" s="214"/>
      <c r="W60" s="162"/>
      <c r="X60" s="164"/>
      <c r="Y60" s="171"/>
      <c r="Z60" s="169" t="str">
        <f>IFERROR(VLOOKUP(Y60, 【参考】数式用!$A$3:$B$48, 2, FALSE), "")</f>
        <v/>
      </c>
      <c r="AA60" s="39"/>
    </row>
    <row r="61" spans="1:27" ht="38.25" customHeight="1">
      <c r="A61" s="28"/>
      <c r="B61" s="145">
        <f t="shared" si="0"/>
        <v>22</v>
      </c>
      <c r="C61" s="208"/>
      <c r="D61" s="209"/>
      <c r="E61" s="209"/>
      <c r="F61" s="209"/>
      <c r="G61" s="209"/>
      <c r="H61" s="209"/>
      <c r="I61" s="209"/>
      <c r="J61" s="209"/>
      <c r="K61" s="209"/>
      <c r="L61" s="210"/>
      <c r="M61" s="214"/>
      <c r="N61" s="214"/>
      <c r="O61" s="214"/>
      <c r="P61" s="214"/>
      <c r="Q61" s="214"/>
      <c r="R61" s="214"/>
      <c r="S61" s="214"/>
      <c r="T61" s="214"/>
      <c r="U61" s="214"/>
      <c r="V61" s="214"/>
      <c r="W61" s="162"/>
      <c r="X61" s="164"/>
      <c r="Y61" s="171"/>
      <c r="Z61" s="169" t="str">
        <f>IFERROR(VLOOKUP(Y61, 【参考】数式用!$A$3:$B$48, 2, FALSE), "")</f>
        <v/>
      </c>
      <c r="AA61" s="39"/>
    </row>
    <row r="62" spans="1:27" ht="38.25" customHeight="1">
      <c r="A62" s="28"/>
      <c r="B62" s="145">
        <f t="shared" si="0"/>
        <v>23</v>
      </c>
      <c r="C62" s="208"/>
      <c r="D62" s="209"/>
      <c r="E62" s="209"/>
      <c r="F62" s="209"/>
      <c r="G62" s="209"/>
      <c r="H62" s="209"/>
      <c r="I62" s="209"/>
      <c r="J62" s="209"/>
      <c r="K62" s="209"/>
      <c r="L62" s="210"/>
      <c r="M62" s="214"/>
      <c r="N62" s="214"/>
      <c r="O62" s="214"/>
      <c r="P62" s="214"/>
      <c r="Q62" s="214"/>
      <c r="R62" s="214"/>
      <c r="S62" s="214"/>
      <c r="T62" s="214"/>
      <c r="U62" s="214"/>
      <c r="V62" s="214"/>
      <c r="W62" s="162"/>
      <c r="X62" s="164"/>
      <c r="Y62" s="171"/>
      <c r="Z62" s="169" t="str">
        <f>IFERROR(VLOOKUP(Y62, 【参考】数式用!$A$3:$B$48, 2, FALSE), "")</f>
        <v/>
      </c>
      <c r="AA62" s="39"/>
    </row>
    <row r="63" spans="1:27" ht="38.25" customHeight="1">
      <c r="A63" s="28"/>
      <c r="B63" s="145">
        <f t="shared" si="0"/>
        <v>24</v>
      </c>
      <c r="C63" s="208"/>
      <c r="D63" s="209"/>
      <c r="E63" s="209"/>
      <c r="F63" s="209"/>
      <c r="G63" s="209"/>
      <c r="H63" s="209"/>
      <c r="I63" s="209"/>
      <c r="J63" s="209"/>
      <c r="K63" s="209"/>
      <c r="L63" s="210"/>
      <c r="M63" s="214"/>
      <c r="N63" s="214"/>
      <c r="O63" s="214"/>
      <c r="P63" s="214"/>
      <c r="Q63" s="214"/>
      <c r="R63" s="214"/>
      <c r="S63" s="214"/>
      <c r="T63" s="214"/>
      <c r="U63" s="214"/>
      <c r="V63" s="214"/>
      <c r="W63" s="162"/>
      <c r="X63" s="164"/>
      <c r="Y63" s="171"/>
      <c r="Z63" s="169" t="str">
        <f>IFERROR(VLOOKUP(Y63, 【参考】数式用!$A$3:$B$48, 2, FALSE), "")</f>
        <v/>
      </c>
      <c r="AA63" s="39"/>
    </row>
    <row r="64" spans="1:27" ht="38.25" customHeight="1">
      <c r="A64" s="28"/>
      <c r="B64" s="145">
        <f t="shared" si="0"/>
        <v>25</v>
      </c>
      <c r="C64" s="208"/>
      <c r="D64" s="209"/>
      <c r="E64" s="209"/>
      <c r="F64" s="209"/>
      <c r="G64" s="209"/>
      <c r="H64" s="209"/>
      <c r="I64" s="209"/>
      <c r="J64" s="209"/>
      <c r="K64" s="209"/>
      <c r="L64" s="210"/>
      <c r="M64" s="214"/>
      <c r="N64" s="214"/>
      <c r="O64" s="214"/>
      <c r="P64" s="214"/>
      <c r="Q64" s="214"/>
      <c r="R64" s="214"/>
      <c r="S64" s="214"/>
      <c r="T64" s="214"/>
      <c r="U64" s="214"/>
      <c r="V64" s="214"/>
      <c r="W64" s="162"/>
      <c r="X64" s="164"/>
      <c r="Y64" s="171"/>
      <c r="Z64" s="169" t="str">
        <f>IFERROR(VLOOKUP(Y64, 【参考】数式用!$A$3:$B$48, 2, FALSE), "")</f>
        <v/>
      </c>
      <c r="AA64" s="39"/>
    </row>
    <row r="65" spans="1:27" ht="38.25" customHeight="1">
      <c r="A65" s="28"/>
      <c r="B65" s="145">
        <f t="shared" si="0"/>
        <v>26</v>
      </c>
      <c r="C65" s="208"/>
      <c r="D65" s="209"/>
      <c r="E65" s="209"/>
      <c r="F65" s="209"/>
      <c r="G65" s="209"/>
      <c r="H65" s="209"/>
      <c r="I65" s="209"/>
      <c r="J65" s="209"/>
      <c r="K65" s="209"/>
      <c r="L65" s="210"/>
      <c r="M65" s="214"/>
      <c r="N65" s="214"/>
      <c r="O65" s="214"/>
      <c r="P65" s="214"/>
      <c r="Q65" s="214"/>
      <c r="R65" s="214"/>
      <c r="S65" s="214"/>
      <c r="T65" s="214"/>
      <c r="U65" s="214"/>
      <c r="V65" s="214"/>
      <c r="W65" s="162"/>
      <c r="X65" s="164"/>
      <c r="Y65" s="171"/>
      <c r="Z65" s="169" t="str">
        <f>IFERROR(VLOOKUP(Y65, 【参考】数式用!$A$3:$B$48, 2, FALSE), "")</f>
        <v/>
      </c>
      <c r="AA65" s="39"/>
    </row>
    <row r="66" spans="1:27" ht="38.25" customHeight="1">
      <c r="A66" s="28"/>
      <c r="B66" s="145">
        <f t="shared" si="0"/>
        <v>27</v>
      </c>
      <c r="C66" s="208"/>
      <c r="D66" s="209"/>
      <c r="E66" s="209"/>
      <c r="F66" s="209"/>
      <c r="G66" s="209"/>
      <c r="H66" s="209"/>
      <c r="I66" s="209"/>
      <c r="J66" s="209"/>
      <c r="K66" s="209"/>
      <c r="L66" s="210"/>
      <c r="M66" s="214"/>
      <c r="N66" s="214"/>
      <c r="O66" s="214"/>
      <c r="P66" s="214"/>
      <c r="Q66" s="214"/>
      <c r="R66" s="214"/>
      <c r="S66" s="214"/>
      <c r="T66" s="214"/>
      <c r="U66" s="214"/>
      <c r="V66" s="214"/>
      <c r="W66" s="162"/>
      <c r="X66" s="164"/>
      <c r="Y66" s="171"/>
      <c r="Z66" s="169" t="str">
        <f>IFERROR(VLOOKUP(Y66, 【参考】数式用!$A$3:$B$48, 2, FALSE), "")</f>
        <v/>
      </c>
      <c r="AA66" s="39"/>
    </row>
    <row r="67" spans="1:27" ht="38.25" customHeight="1">
      <c r="A67" s="28"/>
      <c r="B67" s="145">
        <f t="shared" si="0"/>
        <v>28</v>
      </c>
      <c r="C67" s="208"/>
      <c r="D67" s="209"/>
      <c r="E67" s="209"/>
      <c r="F67" s="209"/>
      <c r="G67" s="209"/>
      <c r="H67" s="209"/>
      <c r="I67" s="209"/>
      <c r="J67" s="209"/>
      <c r="K67" s="209"/>
      <c r="L67" s="210"/>
      <c r="M67" s="214"/>
      <c r="N67" s="214"/>
      <c r="O67" s="214"/>
      <c r="P67" s="214"/>
      <c r="Q67" s="214"/>
      <c r="R67" s="214"/>
      <c r="S67" s="214"/>
      <c r="T67" s="214"/>
      <c r="U67" s="214"/>
      <c r="V67" s="214"/>
      <c r="W67" s="162"/>
      <c r="X67" s="164"/>
      <c r="Y67" s="171"/>
      <c r="Z67" s="169" t="str">
        <f>IFERROR(VLOOKUP(Y67, 【参考】数式用!$A$3:$B$48, 2, FALSE), "")</f>
        <v/>
      </c>
      <c r="AA67" s="39"/>
    </row>
    <row r="68" spans="1:27" ht="38.25" customHeight="1">
      <c r="A68" s="28"/>
      <c r="B68" s="145">
        <f t="shared" si="0"/>
        <v>29</v>
      </c>
      <c r="C68" s="208"/>
      <c r="D68" s="209"/>
      <c r="E68" s="209"/>
      <c r="F68" s="209"/>
      <c r="G68" s="209"/>
      <c r="H68" s="209"/>
      <c r="I68" s="209"/>
      <c r="J68" s="209"/>
      <c r="K68" s="209"/>
      <c r="L68" s="210"/>
      <c r="M68" s="214"/>
      <c r="N68" s="214"/>
      <c r="O68" s="214"/>
      <c r="P68" s="214"/>
      <c r="Q68" s="214"/>
      <c r="R68" s="214"/>
      <c r="S68" s="214"/>
      <c r="T68" s="214"/>
      <c r="U68" s="214"/>
      <c r="V68" s="214"/>
      <c r="W68" s="162"/>
      <c r="X68" s="164"/>
      <c r="Y68" s="171"/>
      <c r="Z68" s="169" t="str">
        <f>IFERROR(VLOOKUP(Y68, 【参考】数式用!$A$3:$B$48, 2, FALSE), "")</f>
        <v/>
      </c>
      <c r="AA68" s="39"/>
    </row>
    <row r="69" spans="1:27" ht="38.25" customHeight="1">
      <c r="A69" s="28"/>
      <c r="B69" s="145">
        <f t="shared" si="0"/>
        <v>30</v>
      </c>
      <c r="C69" s="208"/>
      <c r="D69" s="209"/>
      <c r="E69" s="209"/>
      <c r="F69" s="209"/>
      <c r="G69" s="209"/>
      <c r="H69" s="209"/>
      <c r="I69" s="209"/>
      <c r="J69" s="209"/>
      <c r="K69" s="209"/>
      <c r="L69" s="210"/>
      <c r="M69" s="214"/>
      <c r="N69" s="214"/>
      <c r="O69" s="214"/>
      <c r="P69" s="214"/>
      <c r="Q69" s="214"/>
      <c r="R69" s="214"/>
      <c r="S69" s="214"/>
      <c r="T69" s="214"/>
      <c r="U69" s="214"/>
      <c r="V69" s="214"/>
      <c r="W69" s="162"/>
      <c r="X69" s="164"/>
      <c r="Y69" s="171"/>
      <c r="Z69" s="169" t="str">
        <f>IFERROR(VLOOKUP(Y69, 【参考】数式用!$A$3:$B$48, 2, FALSE), "")</f>
        <v/>
      </c>
      <c r="AA69" s="39"/>
    </row>
    <row r="70" spans="1:27" ht="38.25" customHeight="1">
      <c r="A70" s="28"/>
      <c r="B70" s="145">
        <f t="shared" si="0"/>
        <v>31</v>
      </c>
      <c r="C70" s="208"/>
      <c r="D70" s="209"/>
      <c r="E70" s="209"/>
      <c r="F70" s="209"/>
      <c r="G70" s="209"/>
      <c r="H70" s="209"/>
      <c r="I70" s="209"/>
      <c r="J70" s="209"/>
      <c r="K70" s="209"/>
      <c r="L70" s="210"/>
      <c r="M70" s="214"/>
      <c r="N70" s="214"/>
      <c r="O70" s="214"/>
      <c r="P70" s="214"/>
      <c r="Q70" s="214"/>
      <c r="R70" s="214"/>
      <c r="S70" s="214"/>
      <c r="T70" s="214"/>
      <c r="U70" s="214"/>
      <c r="V70" s="214"/>
      <c r="W70" s="162"/>
      <c r="X70" s="164"/>
      <c r="Y70" s="171"/>
      <c r="Z70" s="169" t="str">
        <f>IFERROR(VLOOKUP(Y70, 【参考】数式用!$A$3:$B$48, 2, FALSE), "")</f>
        <v/>
      </c>
      <c r="AA70" s="39"/>
    </row>
    <row r="71" spans="1:27" ht="38.25" customHeight="1">
      <c r="A71" s="28"/>
      <c r="B71" s="145">
        <f t="shared" si="0"/>
        <v>32</v>
      </c>
      <c r="C71" s="208"/>
      <c r="D71" s="209"/>
      <c r="E71" s="209"/>
      <c r="F71" s="209"/>
      <c r="G71" s="209"/>
      <c r="H71" s="209"/>
      <c r="I71" s="209"/>
      <c r="J71" s="209"/>
      <c r="K71" s="209"/>
      <c r="L71" s="210"/>
      <c r="M71" s="214"/>
      <c r="N71" s="214"/>
      <c r="O71" s="214"/>
      <c r="P71" s="214"/>
      <c r="Q71" s="214"/>
      <c r="R71" s="214"/>
      <c r="S71" s="214"/>
      <c r="T71" s="214"/>
      <c r="U71" s="214"/>
      <c r="V71" s="214"/>
      <c r="W71" s="162"/>
      <c r="X71" s="164"/>
      <c r="Y71" s="171"/>
      <c r="Z71" s="169" t="str">
        <f>IFERROR(VLOOKUP(Y71, 【参考】数式用!$A$3:$B$48, 2, FALSE), "")</f>
        <v/>
      </c>
      <c r="AA71" s="39"/>
    </row>
    <row r="72" spans="1:27" ht="38.25" customHeight="1">
      <c r="A72" s="28"/>
      <c r="B72" s="145">
        <f t="shared" si="0"/>
        <v>33</v>
      </c>
      <c r="C72" s="208"/>
      <c r="D72" s="209"/>
      <c r="E72" s="209"/>
      <c r="F72" s="209"/>
      <c r="G72" s="209"/>
      <c r="H72" s="209"/>
      <c r="I72" s="209"/>
      <c r="J72" s="209"/>
      <c r="K72" s="209"/>
      <c r="L72" s="210"/>
      <c r="M72" s="214"/>
      <c r="N72" s="214"/>
      <c r="O72" s="214"/>
      <c r="P72" s="214"/>
      <c r="Q72" s="214"/>
      <c r="R72" s="214"/>
      <c r="S72" s="214"/>
      <c r="T72" s="214"/>
      <c r="U72" s="214"/>
      <c r="V72" s="214"/>
      <c r="W72" s="162"/>
      <c r="X72" s="164"/>
      <c r="Y72" s="171"/>
      <c r="Z72" s="169" t="str">
        <f>IFERROR(VLOOKUP(Y72, 【参考】数式用!$A$3:$B$48, 2, FALSE), "")</f>
        <v/>
      </c>
      <c r="AA72" s="39"/>
    </row>
    <row r="73" spans="1:27" ht="38.25" customHeight="1">
      <c r="A73" s="28"/>
      <c r="B73" s="145">
        <f t="shared" si="0"/>
        <v>34</v>
      </c>
      <c r="C73" s="208"/>
      <c r="D73" s="209"/>
      <c r="E73" s="209"/>
      <c r="F73" s="209"/>
      <c r="G73" s="209"/>
      <c r="H73" s="209"/>
      <c r="I73" s="209"/>
      <c r="J73" s="209"/>
      <c r="K73" s="209"/>
      <c r="L73" s="210"/>
      <c r="M73" s="214"/>
      <c r="N73" s="214"/>
      <c r="O73" s="214"/>
      <c r="P73" s="214"/>
      <c r="Q73" s="214"/>
      <c r="R73" s="214"/>
      <c r="S73" s="214"/>
      <c r="T73" s="214"/>
      <c r="U73" s="214"/>
      <c r="V73" s="214"/>
      <c r="W73" s="162"/>
      <c r="X73" s="164"/>
      <c r="Y73" s="171"/>
      <c r="Z73" s="169" t="str">
        <f>IFERROR(VLOOKUP(Y73, 【参考】数式用!$A$3:$B$48, 2, FALSE), "")</f>
        <v/>
      </c>
      <c r="AA73" s="39"/>
    </row>
    <row r="74" spans="1:27" ht="38.25" customHeight="1">
      <c r="A74" s="28"/>
      <c r="B74" s="145">
        <f t="shared" si="0"/>
        <v>35</v>
      </c>
      <c r="C74" s="208"/>
      <c r="D74" s="209"/>
      <c r="E74" s="209"/>
      <c r="F74" s="209"/>
      <c r="G74" s="209"/>
      <c r="H74" s="209"/>
      <c r="I74" s="209"/>
      <c r="J74" s="209"/>
      <c r="K74" s="209"/>
      <c r="L74" s="210"/>
      <c r="M74" s="214"/>
      <c r="N74" s="214"/>
      <c r="O74" s="214"/>
      <c r="P74" s="214"/>
      <c r="Q74" s="214"/>
      <c r="R74" s="214"/>
      <c r="S74" s="214"/>
      <c r="T74" s="214"/>
      <c r="U74" s="214"/>
      <c r="V74" s="214"/>
      <c r="W74" s="162"/>
      <c r="X74" s="164"/>
      <c r="Y74" s="171"/>
      <c r="Z74" s="169" t="str">
        <f>IFERROR(VLOOKUP(Y74, 【参考】数式用!$A$3:$B$48, 2, FALSE), "")</f>
        <v/>
      </c>
      <c r="AA74" s="39"/>
    </row>
    <row r="75" spans="1:27" ht="38.25" customHeight="1">
      <c r="A75" s="28"/>
      <c r="B75" s="145">
        <f t="shared" si="0"/>
        <v>36</v>
      </c>
      <c r="C75" s="208"/>
      <c r="D75" s="209"/>
      <c r="E75" s="209"/>
      <c r="F75" s="209"/>
      <c r="G75" s="209"/>
      <c r="H75" s="209"/>
      <c r="I75" s="209"/>
      <c r="J75" s="209"/>
      <c r="K75" s="209"/>
      <c r="L75" s="210"/>
      <c r="M75" s="214"/>
      <c r="N75" s="214"/>
      <c r="O75" s="214"/>
      <c r="P75" s="214"/>
      <c r="Q75" s="214"/>
      <c r="R75" s="214"/>
      <c r="S75" s="214"/>
      <c r="T75" s="214"/>
      <c r="U75" s="214"/>
      <c r="V75" s="214"/>
      <c r="W75" s="162"/>
      <c r="X75" s="164"/>
      <c r="Y75" s="171"/>
      <c r="Z75" s="169" t="str">
        <f>IFERROR(VLOOKUP(Y75, 【参考】数式用!$A$3:$B$48, 2, FALSE), "")</f>
        <v/>
      </c>
      <c r="AA75" s="39"/>
    </row>
    <row r="76" spans="1:27" ht="38.25" customHeight="1">
      <c r="A76" s="28"/>
      <c r="B76" s="145">
        <f t="shared" si="0"/>
        <v>37</v>
      </c>
      <c r="C76" s="208"/>
      <c r="D76" s="209"/>
      <c r="E76" s="209"/>
      <c r="F76" s="209"/>
      <c r="G76" s="209"/>
      <c r="H76" s="209"/>
      <c r="I76" s="209"/>
      <c r="J76" s="209"/>
      <c r="K76" s="209"/>
      <c r="L76" s="210"/>
      <c r="M76" s="214"/>
      <c r="N76" s="214"/>
      <c r="O76" s="214"/>
      <c r="P76" s="214"/>
      <c r="Q76" s="214"/>
      <c r="R76" s="214"/>
      <c r="S76" s="214"/>
      <c r="T76" s="214"/>
      <c r="U76" s="214"/>
      <c r="V76" s="214"/>
      <c r="W76" s="162"/>
      <c r="X76" s="164"/>
      <c r="Y76" s="171"/>
      <c r="Z76" s="169" t="str">
        <f>IFERROR(VLOOKUP(Y76, 【参考】数式用!$A$3:$B$48, 2, FALSE), "")</f>
        <v/>
      </c>
      <c r="AA76" s="39"/>
    </row>
    <row r="77" spans="1:27" ht="38.25" customHeight="1">
      <c r="A77" s="28"/>
      <c r="B77" s="145">
        <f t="shared" si="0"/>
        <v>38</v>
      </c>
      <c r="C77" s="208"/>
      <c r="D77" s="209"/>
      <c r="E77" s="209"/>
      <c r="F77" s="209"/>
      <c r="G77" s="209"/>
      <c r="H77" s="209"/>
      <c r="I77" s="209"/>
      <c r="J77" s="209"/>
      <c r="K77" s="209"/>
      <c r="L77" s="210"/>
      <c r="M77" s="214"/>
      <c r="N77" s="214"/>
      <c r="O77" s="214"/>
      <c r="P77" s="214"/>
      <c r="Q77" s="214"/>
      <c r="R77" s="214"/>
      <c r="S77" s="214"/>
      <c r="T77" s="214"/>
      <c r="U77" s="214"/>
      <c r="V77" s="214"/>
      <c r="W77" s="162"/>
      <c r="X77" s="164"/>
      <c r="Y77" s="171"/>
      <c r="Z77" s="169" t="str">
        <f>IFERROR(VLOOKUP(Y77, 【参考】数式用!$A$3:$B$48, 2, FALSE), "")</f>
        <v/>
      </c>
      <c r="AA77" s="39"/>
    </row>
    <row r="78" spans="1:27" ht="38.25" customHeight="1">
      <c r="A78" s="28"/>
      <c r="B78" s="145">
        <f t="shared" si="0"/>
        <v>39</v>
      </c>
      <c r="C78" s="208"/>
      <c r="D78" s="209"/>
      <c r="E78" s="209"/>
      <c r="F78" s="209"/>
      <c r="G78" s="209"/>
      <c r="H78" s="209"/>
      <c r="I78" s="209"/>
      <c r="J78" s="209"/>
      <c r="K78" s="209"/>
      <c r="L78" s="210"/>
      <c r="M78" s="214"/>
      <c r="N78" s="214"/>
      <c r="O78" s="214"/>
      <c r="P78" s="214"/>
      <c r="Q78" s="214"/>
      <c r="R78" s="214"/>
      <c r="S78" s="214"/>
      <c r="T78" s="214"/>
      <c r="U78" s="214"/>
      <c r="V78" s="214"/>
      <c r="W78" s="162"/>
      <c r="X78" s="164"/>
      <c r="Y78" s="171"/>
      <c r="Z78" s="169" t="str">
        <f>IFERROR(VLOOKUP(Y78, 【参考】数式用!$A$3:$B$48, 2, FALSE), "")</f>
        <v/>
      </c>
      <c r="AA78" s="39"/>
    </row>
    <row r="79" spans="1:27" ht="38.25" customHeight="1">
      <c r="A79" s="28"/>
      <c r="B79" s="145">
        <f t="shared" si="0"/>
        <v>40</v>
      </c>
      <c r="C79" s="208"/>
      <c r="D79" s="209"/>
      <c r="E79" s="209"/>
      <c r="F79" s="209"/>
      <c r="G79" s="209"/>
      <c r="H79" s="209"/>
      <c r="I79" s="209"/>
      <c r="J79" s="209"/>
      <c r="K79" s="209"/>
      <c r="L79" s="210"/>
      <c r="M79" s="214"/>
      <c r="N79" s="214"/>
      <c r="O79" s="214"/>
      <c r="P79" s="214"/>
      <c r="Q79" s="214"/>
      <c r="R79" s="214"/>
      <c r="S79" s="214"/>
      <c r="T79" s="214"/>
      <c r="U79" s="214"/>
      <c r="V79" s="214"/>
      <c r="W79" s="162"/>
      <c r="X79" s="164"/>
      <c r="Y79" s="171"/>
      <c r="Z79" s="169" t="str">
        <f>IFERROR(VLOOKUP(Y79, 【参考】数式用!$A$3:$B$48, 2, FALSE), "")</f>
        <v/>
      </c>
      <c r="AA79" s="39"/>
    </row>
    <row r="80" spans="1:27" ht="38.25" customHeight="1">
      <c r="A80" s="28"/>
      <c r="B80" s="145">
        <f t="shared" si="0"/>
        <v>41</v>
      </c>
      <c r="C80" s="208"/>
      <c r="D80" s="209"/>
      <c r="E80" s="209"/>
      <c r="F80" s="209"/>
      <c r="G80" s="209"/>
      <c r="H80" s="209"/>
      <c r="I80" s="209"/>
      <c r="J80" s="209"/>
      <c r="K80" s="209"/>
      <c r="L80" s="210"/>
      <c r="M80" s="214"/>
      <c r="N80" s="214"/>
      <c r="O80" s="214"/>
      <c r="P80" s="214"/>
      <c r="Q80" s="214"/>
      <c r="R80" s="214"/>
      <c r="S80" s="214"/>
      <c r="T80" s="214"/>
      <c r="U80" s="214"/>
      <c r="V80" s="214"/>
      <c r="W80" s="162"/>
      <c r="X80" s="164"/>
      <c r="Y80" s="171"/>
      <c r="Z80" s="169" t="str">
        <f>IFERROR(VLOOKUP(Y80, 【参考】数式用!$A$3:$B$48, 2, FALSE), "")</f>
        <v/>
      </c>
      <c r="AA80" s="39"/>
    </row>
    <row r="81" spans="1:27" ht="38.25" customHeight="1">
      <c r="A81" s="28"/>
      <c r="B81" s="145">
        <f t="shared" si="0"/>
        <v>42</v>
      </c>
      <c r="C81" s="208"/>
      <c r="D81" s="209"/>
      <c r="E81" s="209"/>
      <c r="F81" s="209"/>
      <c r="G81" s="209"/>
      <c r="H81" s="209"/>
      <c r="I81" s="209"/>
      <c r="J81" s="209"/>
      <c r="K81" s="209"/>
      <c r="L81" s="210"/>
      <c r="M81" s="214"/>
      <c r="N81" s="214"/>
      <c r="O81" s="214"/>
      <c r="P81" s="214"/>
      <c r="Q81" s="214"/>
      <c r="R81" s="214"/>
      <c r="S81" s="214"/>
      <c r="T81" s="214"/>
      <c r="U81" s="214"/>
      <c r="V81" s="214"/>
      <c r="W81" s="162"/>
      <c r="X81" s="164"/>
      <c r="Y81" s="171"/>
      <c r="Z81" s="169" t="str">
        <f>IFERROR(VLOOKUP(Y81, 【参考】数式用!$A$3:$B$48, 2, FALSE), "")</f>
        <v/>
      </c>
      <c r="AA81" s="39"/>
    </row>
    <row r="82" spans="1:27" ht="38.25" customHeight="1">
      <c r="A82" s="28"/>
      <c r="B82" s="145">
        <f t="shared" si="0"/>
        <v>43</v>
      </c>
      <c r="C82" s="208"/>
      <c r="D82" s="209"/>
      <c r="E82" s="209"/>
      <c r="F82" s="209"/>
      <c r="G82" s="209"/>
      <c r="H82" s="209"/>
      <c r="I82" s="209"/>
      <c r="J82" s="209"/>
      <c r="K82" s="209"/>
      <c r="L82" s="210"/>
      <c r="M82" s="214"/>
      <c r="N82" s="214"/>
      <c r="O82" s="214"/>
      <c r="P82" s="214"/>
      <c r="Q82" s="214"/>
      <c r="R82" s="214"/>
      <c r="S82" s="214"/>
      <c r="T82" s="214"/>
      <c r="U82" s="214"/>
      <c r="V82" s="214"/>
      <c r="W82" s="162"/>
      <c r="X82" s="164"/>
      <c r="Y82" s="171"/>
      <c r="Z82" s="169" t="str">
        <f>IFERROR(VLOOKUP(Y82, 【参考】数式用!$A$3:$B$48, 2, FALSE), "")</f>
        <v/>
      </c>
      <c r="AA82" s="39"/>
    </row>
    <row r="83" spans="1:27" ht="38.25" customHeight="1">
      <c r="A83" s="28"/>
      <c r="B83" s="145">
        <f t="shared" si="0"/>
        <v>44</v>
      </c>
      <c r="C83" s="208"/>
      <c r="D83" s="209"/>
      <c r="E83" s="209"/>
      <c r="F83" s="209"/>
      <c r="G83" s="209"/>
      <c r="H83" s="209"/>
      <c r="I83" s="209"/>
      <c r="J83" s="209"/>
      <c r="K83" s="209"/>
      <c r="L83" s="210"/>
      <c r="M83" s="214"/>
      <c r="N83" s="214"/>
      <c r="O83" s="214"/>
      <c r="P83" s="214"/>
      <c r="Q83" s="214"/>
      <c r="R83" s="214"/>
      <c r="S83" s="214"/>
      <c r="T83" s="214"/>
      <c r="U83" s="214"/>
      <c r="V83" s="214"/>
      <c r="W83" s="162"/>
      <c r="X83" s="164"/>
      <c r="Y83" s="171"/>
      <c r="Z83" s="169" t="str">
        <f>IFERROR(VLOOKUP(Y83, 【参考】数式用!$A$3:$B$48, 2, FALSE), "")</f>
        <v/>
      </c>
      <c r="AA83" s="39"/>
    </row>
    <row r="84" spans="1:27" ht="38.25" customHeight="1">
      <c r="A84" s="28"/>
      <c r="B84" s="145">
        <f t="shared" si="0"/>
        <v>45</v>
      </c>
      <c r="C84" s="208"/>
      <c r="D84" s="209"/>
      <c r="E84" s="209"/>
      <c r="F84" s="209"/>
      <c r="G84" s="209"/>
      <c r="H84" s="209"/>
      <c r="I84" s="209"/>
      <c r="J84" s="209"/>
      <c r="K84" s="209"/>
      <c r="L84" s="210"/>
      <c r="M84" s="214"/>
      <c r="N84" s="214"/>
      <c r="O84" s="214"/>
      <c r="P84" s="214"/>
      <c r="Q84" s="214"/>
      <c r="R84" s="214"/>
      <c r="S84" s="214"/>
      <c r="T84" s="214"/>
      <c r="U84" s="214"/>
      <c r="V84" s="214"/>
      <c r="W84" s="162"/>
      <c r="X84" s="164"/>
      <c r="Y84" s="171"/>
      <c r="Z84" s="169" t="str">
        <f>IFERROR(VLOOKUP(Y84, 【参考】数式用!$A$3:$B$48, 2, FALSE), "")</f>
        <v/>
      </c>
      <c r="AA84" s="39"/>
    </row>
    <row r="85" spans="1:27" ht="38.25" customHeight="1">
      <c r="A85" s="28"/>
      <c r="B85" s="145">
        <f t="shared" si="0"/>
        <v>46</v>
      </c>
      <c r="C85" s="208"/>
      <c r="D85" s="209"/>
      <c r="E85" s="209"/>
      <c r="F85" s="209"/>
      <c r="G85" s="209"/>
      <c r="H85" s="209"/>
      <c r="I85" s="209"/>
      <c r="J85" s="209"/>
      <c r="K85" s="209"/>
      <c r="L85" s="210"/>
      <c r="M85" s="214"/>
      <c r="N85" s="214"/>
      <c r="O85" s="214"/>
      <c r="P85" s="214"/>
      <c r="Q85" s="214"/>
      <c r="R85" s="214"/>
      <c r="S85" s="214"/>
      <c r="T85" s="214"/>
      <c r="U85" s="214"/>
      <c r="V85" s="214"/>
      <c r="W85" s="162"/>
      <c r="X85" s="164"/>
      <c r="Y85" s="171"/>
      <c r="Z85" s="169" t="str">
        <f>IFERROR(VLOOKUP(Y85, 【参考】数式用!$A$3:$B$48, 2, FALSE), "")</f>
        <v/>
      </c>
      <c r="AA85" s="39"/>
    </row>
    <row r="86" spans="1:27" ht="38.25" customHeight="1">
      <c r="A86" s="28"/>
      <c r="B86" s="145">
        <f t="shared" si="0"/>
        <v>47</v>
      </c>
      <c r="C86" s="208"/>
      <c r="D86" s="209"/>
      <c r="E86" s="209"/>
      <c r="F86" s="209"/>
      <c r="G86" s="209"/>
      <c r="H86" s="209"/>
      <c r="I86" s="209"/>
      <c r="J86" s="209"/>
      <c r="K86" s="209"/>
      <c r="L86" s="210"/>
      <c r="M86" s="214"/>
      <c r="N86" s="214"/>
      <c r="O86" s="214"/>
      <c r="P86" s="214"/>
      <c r="Q86" s="214"/>
      <c r="R86" s="214"/>
      <c r="S86" s="214"/>
      <c r="T86" s="214"/>
      <c r="U86" s="214"/>
      <c r="V86" s="214"/>
      <c r="W86" s="162"/>
      <c r="X86" s="164"/>
      <c r="Y86" s="171"/>
      <c r="Z86" s="169" t="str">
        <f>IFERROR(VLOOKUP(Y86, 【参考】数式用!$A$3:$B$48, 2, FALSE), "")</f>
        <v/>
      </c>
      <c r="AA86" s="39"/>
    </row>
    <row r="87" spans="1:27" ht="38.25" customHeight="1">
      <c r="A87" s="28"/>
      <c r="B87" s="145">
        <f t="shared" si="0"/>
        <v>48</v>
      </c>
      <c r="C87" s="208"/>
      <c r="D87" s="209"/>
      <c r="E87" s="209"/>
      <c r="F87" s="209"/>
      <c r="G87" s="209"/>
      <c r="H87" s="209"/>
      <c r="I87" s="209"/>
      <c r="J87" s="209"/>
      <c r="K87" s="209"/>
      <c r="L87" s="210"/>
      <c r="M87" s="214"/>
      <c r="N87" s="214"/>
      <c r="O87" s="214"/>
      <c r="P87" s="214"/>
      <c r="Q87" s="214"/>
      <c r="R87" s="214"/>
      <c r="S87" s="214"/>
      <c r="T87" s="214"/>
      <c r="U87" s="214"/>
      <c r="V87" s="214"/>
      <c r="W87" s="162"/>
      <c r="X87" s="164"/>
      <c r="Y87" s="171"/>
      <c r="Z87" s="169" t="str">
        <f>IFERROR(VLOOKUP(Y87, 【参考】数式用!$A$3:$B$48, 2, FALSE), "")</f>
        <v/>
      </c>
      <c r="AA87" s="39"/>
    </row>
    <row r="88" spans="1:27" ht="38.25" customHeight="1">
      <c r="A88" s="28"/>
      <c r="B88" s="145">
        <f t="shared" si="0"/>
        <v>49</v>
      </c>
      <c r="C88" s="208"/>
      <c r="D88" s="209"/>
      <c r="E88" s="209"/>
      <c r="F88" s="209"/>
      <c r="G88" s="209"/>
      <c r="H88" s="209"/>
      <c r="I88" s="209"/>
      <c r="J88" s="209"/>
      <c r="K88" s="209"/>
      <c r="L88" s="210"/>
      <c r="M88" s="214"/>
      <c r="N88" s="214"/>
      <c r="O88" s="214"/>
      <c r="P88" s="214"/>
      <c r="Q88" s="214"/>
      <c r="R88" s="214"/>
      <c r="S88" s="214"/>
      <c r="T88" s="214"/>
      <c r="U88" s="214"/>
      <c r="V88" s="214"/>
      <c r="W88" s="162"/>
      <c r="X88" s="164"/>
      <c r="Y88" s="171"/>
      <c r="Z88" s="169" t="str">
        <f>IFERROR(VLOOKUP(Y88, 【参考】数式用!$A$3:$B$48, 2, FALSE), "")</f>
        <v/>
      </c>
      <c r="AA88" s="39"/>
    </row>
    <row r="89" spans="1:27" ht="38.25" customHeight="1">
      <c r="A89" s="28"/>
      <c r="B89" s="145">
        <f t="shared" si="0"/>
        <v>50</v>
      </c>
      <c r="C89" s="208"/>
      <c r="D89" s="209"/>
      <c r="E89" s="209"/>
      <c r="F89" s="209"/>
      <c r="G89" s="209"/>
      <c r="H89" s="209"/>
      <c r="I89" s="209"/>
      <c r="J89" s="209"/>
      <c r="K89" s="209"/>
      <c r="L89" s="210"/>
      <c r="M89" s="214"/>
      <c r="N89" s="214"/>
      <c r="O89" s="214"/>
      <c r="P89" s="214"/>
      <c r="Q89" s="214"/>
      <c r="R89" s="214"/>
      <c r="S89" s="214"/>
      <c r="T89" s="214"/>
      <c r="U89" s="214"/>
      <c r="V89" s="214"/>
      <c r="W89" s="162"/>
      <c r="X89" s="164"/>
      <c r="Y89" s="171"/>
      <c r="Z89" s="169" t="str">
        <f>IFERROR(VLOOKUP(Y89, 【参考】数式用!$A$3:$B$48, 2, FALSE), "")</f>
        <v/>
      </c>
      <c r="AA89" s="39"/>
    </row>
    <row r="90" spans="1:27" ht="38.25" customHeight="1">
      <c r="A90" s="28"/>
      <c r="B90" s="145">
        <f t="shared" si="0"/>
        <v>51</v>
      </c>
      <c r="C90" s="208"/>
      <c r="D90" s="209"/>
      <c r="E90" s="209"/>
      <c r="F90" s="209"/>
      <c r="G90" s="209"/>
      <c r="H90" s="209"/>
      <c r="I90" s="209"/>
      <c r="J90" s="209"/>
      <c r="K90" s="209"/>
      <c r="L90" s="210"/>
      <c r="M90" s="214"/>
      <c r="N90" s="214"/>
      <c r="O90" s="214"/>
      <c r="P90" s="214"/>
      <c r="Q90" s="214"/>
      <c r="R90" s="214"/>
      <c r="S90" s="214"/>
      <c r="T90" s="214"/>
      <c r="U90" s="214"/>
      <c r="V90" s="214"/>
      <c r="W90" s="162"/>
      <c r="X90" s="164"/>
      <c r="Y90" s="171"/>
      <c r="Z90" s="169" t="str">
        <f>IFERROR(VLOOKUP(Y90, 【参考】数式用!$A$3:$B$48, 2, FALSE), "")</f>
        <v/>
      </c>
      <c r="AA90" s="39"/>
    </row>
    <row r="91" spans="1:27" ht="38.25" customHeight="1">
      <c r="A91" s="28"/>
      <c r="B91" s="145">
        <f t="shared" si="0"/>
        <v>52</v>
      </c>
      <c r="C91" s="208"/>
      <c r="D91" s="209"/>
      <c r="E91" s="209"/>
      <c r="F91" s="209"/>
      <c r="G91" s="209"/>
      <c r="H91" s="209"/>
      <c r="I91" s="209"/>
      <c r="J91" s="209"/>
      <c r="K91" s="209"/>
      <c r="L91" s="210"/>
      <c r="M91" s="214"/>
      <c r="N91" s="214"/>
      <c r="O91" s="214"/>
      <c r="P91" s="214"/>
      <c r="Q91" s="214"/>
      <c r="R91" s="214"/>
      <c r="S91" s="214"/>
      <c r="T91" s="214"/>
      <c r="U91" s="214"/>
      <c r="V91" s="214"/>
      <c r="W91" s="162"/>
      <c r="X91" s="164"/>
      <c r="Y91" s="171"/>
      <c r="Z91" s="169" t="str">
        <f>IFERROR(VLOOKUP(Y91, 【参考】数式用!$A$3:$B$48, 2, FALSE), "")</f>
        <v/>
      </c>
      <c r="AA91" s="39"/>
    </row>
    <row r="92" spans="1:27" ht="38.25" customHeight="1">
      <c r="A92" s="28"/>
      <c r="B92" s="145">
        <f t="shared" si="0"/>
        <v>53</v>
      </c>
      <c r="C92" s="208"/>
      <c r="D92" s="209"/>
      <c r="E92" s="209"/>
      <c r="F92" s="209"/>
      <c r="G92" s="209"/>
      <c r="H92" s="209"/>
      <c r="I92" s="209"/>
      <c r="J92" s="209"/>
      <c r="K92" s="209"/>
      <c r="L92" s="210"/>
      <c r="M92" s="214"/>
      <c r="N92" s="214"/>
      <c r="O92" s="214"/>
      <c r="P92" s="214"/>
      <c r="Q92" s="214"/>
      <c r="R92" s="214"/>
      <c r="S92" s="214"/>
      <c r="T92" s="214"/>
      <c r="U92" s="214"/>
      <c r="V92" s="214"/>
      <c r="W92" s="162"/>
      <c r="X92" s="164"/>
      <c r="Y92" s="171"/>
      <c r="Z92" s="169" t="str">
        <f>IFERROR(VLOOKUP(Y92, 【参考】数式用!$A$3:$B$48, 2, FALSE), "")</f>
        <v/>
      </c>
      <c r="AA92" s="39"/>
    </row>
    <row r="93" spans="1:27" ht="38.25" customHeight="1">
      <c r="A93" s="28"/>
      <c r="B93" s="145">
        <f t="shared" si="0"/>
        <v>54</v>
      </c>
      <c r="C93" s="208"/>
      <c r="D93" s="209"/>
      <c r="E93" s="209"/>
      <c r="F93" s="209"/>
      <c r="G93" s="209"/>
      <c r="H93" s="209"/>
      <c r="I93" s="209"/>
      <c r="J93" s="209"/>
      <c r="K93" s="209"/>
      <c r="L93" s="210"/>
      <c r="M93" s="214"/>
      <c r="N93" s="214"/>
      <c r="O93" s="214"/>
      <c r="P93" s="214"/>
      <c r="Q93" s="214"/>
      <c r="R93" s="214"/>
      <c r="S93" s="214"/>
      <c r="T93" s="214"/>
      <c r="U93" s="214"/>
      <c r="V93" s="214"/>
      <c r="W93" s="162"/>
      <c r="X93" s="164"/>
      <c r="Y93" s="171"/>
      <c r="Z93" s="169" t="str">
        <f>IFERROR(VLOOKUP(Y93, 【参考】数式用!$A$3:$B$48, 2, FALSE), "")</f>
        <v/>
      </c>
      <c r="AA93" s="39"/>
    </row>
    <row r="94" spans="1:27" ht="38.25" customHeight="1">
      <c r="A94" s="28"/>
      <c r="B94" s="145">
        <f t="shared" si="0"/>
        <v>55</v>
      </c>
      <c r="C94" s="208"/>
      <c r="D94" s="209"/>
      <c r="E94" s="209"/>
      <c r="F94" s="209"/>
      <c r="G94" s="209"/>
      <c r="H94" s="209"/>
      <c r="I94" s="209"/>
      <c r="J94" s="209"/>
      <c r="K94" s="209"/>
      <c r="L94" s="210"/>
      <c r="M94" s="214"/>
      <c r="N94" s="214"/>
      <c r="O94" s="214"/>
      <c r="P94" s="214"/>
      <c r="Q94" s="214"/>
      <c r="R94" s="214"/>
      <c r="S94" s="214"/>
      <c r="T94" s="214"/>
      <c r="U94" s="214"/>
      <c r="V94" s="214"/>
      <c r="W94" s="162"/>
      <c r="X94" s="164"/>
      <c r="Y94" s="171"/>
      <c r="Z94" s="169" t="str">
        <f>IFERROR(VLOOKUP(Y94, 【参考】数式用!$A$3:$B$48, 2, FALSE), "")</f>
        <v/>
      </c>
      <c r="AA94" s="39"/>
    </row>
    <row r="95" spans="1:27" ht="38.25" customHeight="1">
      <c r="A95" s="28"/>
      <c r="B95" s="145">
        <f t="shared" si="0"/>
        <v>56</v>
      </c>
      <c r="C95" s="208"/>
      <c r="D95" s="209"/>
      <c r="E95" s="209"/>
      <c r="F95" s="209"/>
      <c r="G95" s="209"/>
      <c r="H95" s="209"/>
      <c r="I95" s="209"/>
      <c r="J95" s="209"/>
      <c r="K95" s="209"/>
      <c r="L95" s="210"/>
      <c r="M95" s="214"/>
      <c r="N95" s="214"/>
      <c r="O95" s="214"/>
      <c r="P95" s="214"/>
      <c r="Q95" s="214"/>
      <c r="R95" s="214"/>
      <c r="S95" s="214"/>
      <c r="T95" s="214"/>
      <c r="U95" s="214"/>
      <c r="V95" s="214"/>
      <c r="W95" s="162"/>
      <c r="X95" s="164"/>
      <c r="Y95" s="171"/>
      <c r="Z95" s="169" t="str">
        <f>IFERROR(VLOOKUP(Y95, 【参考】数式用!$A$3:$B$48, 2, FALSE), "")</f>
        <v/>
      </c>
      <c r="AA95" s="39"/>
    </row>
    <row r="96" spans="1:27" ht="38.25" customHeight="1">
      <c r="A96" s="28"/>
      <c r="B96" s="145">
        <f t="shared" si="0"/>
        <v>57</v>
      </c>
      <c r="C96" s="208"/>
      <c r="D96" s="209"/>
      <c r="E96" s="209"/>
      <c r="F96" s="209"/>
      <c r="G96" s="209"/>
      <c r="H96" s="209"/>
      <c r="I96" s="209"/>
      <c r="J96" s="209"/>
      <c r="K96" s="209"/>
      <c r="L96" s="210"/>
      <c r="M96" s="214"/>
      <c r="N96" s="214"/>
      <c r="O96" s="214"/>
      <c r="P96" s="214"/>
      <c r="Q96" s="214"/>
      <c r="R96" s="214"/>
      <c r="S96" s="214"/>
      <c r="T96" s="214"/>
      <c r="U96" s="214"/>
      <c r="V96" s="214"/>
      <c r="W96" s="162"/>
      <c r="X96" s="164"/>
      <c r="Y96" s="171"/>
      <c r="Z96" s="169" t="str">
        <f>IFERROR(VLOOKUP(Y96, 【参考】数式用!$A$3:$B$48, 2, FALSE), "")</f>
        <v/>
      </c>
      <c r="AA96" s="39"/>
    </row>
    <row r="97" spans="1:27" ht="38.25" customHeight="1">
      <c r="A97" s="28"/>
      <c r="B97" s="145">
        <f t="shared" si="0"/>
        <v>58</v>
      </c>
      <c r="C97" s="208"/>
      <c r="D97" s="209"/>
      <c r="E97" s="209"/>
      <c r="F97" s="209"/>
      <c r="G97" s="209"/>
      <c r="H97" s="209"/>
      <c r="I97" s="209"/>
      <c r="J97" s="209"/>
      <c r="K97" s="209"/>
      <c r="L97" s="210"/>
      <c r="M97" s="214"/>
      <c r="N97" s="214"/>
      <c r="O97" s="214"/>
      <c r="P97" s="214"/>
      <c r="Q97" s="214"/>
      <c r="R97" s="214"/>
      <c r="S97" s="214"/>
      <c r="T97" s="214"/>
      <c r="U97" s="214"/>
      <c r="V97" s="214"/>
      <c r="W97" s="162"/>
      <c r="X97" s="164"/>
      <c r="Y97" s="171"/>
      <c r="Z97" s="169" t="str">
        <f>IFERROR(VLOOKUP(Y97, 【参考】数式用!$A$3:$B$48, 2, FALSE), "")</f>
        <v/>
      </c>
      <c r="AA97" s="39"/>
    </row>
    <row r="98" spans="1:27" ht="38.25" customHeight="1">
      <c r="A98" s="28"/>
      <c r="B98" s="145">
        <f t="shared" si="0"/>
        <v>59</v>
      </c>
      <c r="C98" s="208"/>
      <c r="D98" s="209"/>
      <c r="E98" s="209"/>
      <c r="F98" s="209"/>
      <c r="G98" s="209"/>
      <c r="H98" s="209"/>
      <c r="I98" s="209"/>
      <c r="J98" s="209"/>
      <c r="K98" s="209"/>
      <c r="L98" s="210"/>
      <c r="M98" s="214"/>
      <c r="N98" s="214"/>
      <c r="O98" s="214"/>
      <c r="P98" s="214"/>
      <c r="Q98" s="214"/>
      <c r="R98" s="214"/>
      <c r="S98" s="214"/>
      <c r="T98" s="214"/>
      <c r="U98" s="214"/>
      <c r="V98" s="214"/>
      <c r="W98" s="162"/>
      <c r="X98" s="164"/>
      <c r="Y98" s="171"/>
      <c r="Z98" s="169" t="str">
        <f>IFERROR(VLOOKUP(Y98, 【参考】数式用!$A$3:$B$48, 2, FALSE), "")</f>
        <v/>
      </c>
      <c r="AA98" s="39"/>
    </row>
    <row r="99" spans="1:27" ht="38.25" customHeight="1">
      <c r="A99" s="28"/>
      <c r="B99" s="145">
        <f t="shared" si="0"/>
        <v>60</v>
      </c>
      <c r="C99" s="208"/>
      <c r="D99" s="209"/>
      <c r="E99" s="209"/>
      <c r="F99" s="209"/>
      <c r="G99" s="209"/>
      <c r="H99" s="209"/>
      <c r="I99" s="209"/>
      <c r="J99" s="209"/>
      <c r="K99" s="209"/>
      <c r="L99" s="210"/>
      <c r="M99" s="214"/>
      <c r="N99" s="214"/>
      <c r="O99" s="214"/>
      <c r="P99" s="214"/>
      <c r="Q99" s="214"/>
      <c r="R99" s="214"/>
      <c r="S99" s="214"/>
      <c r="T99" s="214"/>
      <c r="U99" s="214"/>
      <c r="V99" s="214"/>
      <c r="W99" s="162"/>
      <c r="X99" s="164"/>
      <c r="Y99" s="171"/>
      <c r="Z99" s="169" t="str">
        <f>IFERROR(VLOOKUP(Y99, 【参考】数式用!$A$3:$B$48, 2, FALSE), "")</f>
        <v/>
      </c>
      <c r="AA99" s="39"/>
    </row>
    <row r="100" spans="1:27" ht="38.25" customHeight="1">
      <c r="A100" s="28"/>
      <c r="B100" s="145">
        <f t="shared" si="0"/>
        <v>61</v>
      </c>
      <c r="C100" s="208"/>
      <c r="D100" s="209"/>
      <c r="E100" s="209"/>
      <c r="F100" s="209"/>
      <c r="G100" s="209"/>
      <c r="H100" s="209"/>
      <c r="I100" s="209"/>
      <c r="J100" s="209"/>
      <c r="K100" s="209"/>
      <c r="L100" s="210"/>
      <c r="M100" s="214"/>
      <c r="N100" s="214"/>
      <c r="O100" s="214"/>
      <c r="P100" s="214"/>
      <c r="Q100" s="214"/>
      <c r="R100" s="214"/>
      <c r="S100" s="214"/>
      <c r="T100" s="214"/>
      <c r="U100" s="214"/>
      <c r="V100" s="214"/>
      <c r="W100" s="162"/>
      <c r="X100" s="164"/>
      <c r="Y100" s="171"/>
      <c r="Z100" s="169" t="str">
        <f>IFERROR(VLOOKUP(Y100, 【参考】数式用!$A$3:$B$48, 2, FALSE), "")</f>
        <v/>
      </c>
      <c r="AA100" s="39"/>
    </row>
    <row r="101" spans="1:27" ht="38.25" customHeight="1">
      <c r="A101" s="28"/>
      <c r="B101" s="145">
        <f t="shared" si="0"/>
        <v>62</v>
      </c>
      <c r="C101" s="208"/>
      <c r="D101" s="209"/>
      <c r="E101" s="209"/>
      <c r="F101" s="209"/>
      <c r="G101" s="209"/>
      <c r="H101" s="209"/>
      <c r="I101" s="209"/>
      <c r="J101" s="209"/>
      <c r="K101" s="209"/>
      <c r="L101" s="210"/>
      <c r="M101" s="214"/>
      <c r="N101" s="214"/>
      <c r="O101" s="214"/>
      <c r="P101" s="214"/>
      <c r="Q101" s="214"/>
      <c r="R101" s="214"/>
      <c r="S101" s="214"/>
      <c r="T101" s="214"/>
      <c r="U101" s="214"/>
      <c r="V101" s="214"/>
      <c r="W101" s="162"/>
      <c r="X101" s="164"/>
      <c r="Y101" s="171"/>
      <c r="Z101" s="169" t="str">
        <f>IFERROR(VLOOKUP(Y101, 【参考】数式用!$A$3:$B$48, 2, FALSE), "")</f>
        <v/>
      </c>
      <c r="AA101" s="39"/>
    </row>
    <row r="102" spans="1:27" ht="38.25" customHeight="1">
      <c r="A102" s="28"/>
      <c r="B102" s="145">
        <f t="shared" si="0"/>
        <v>63</v>
      </c>
      <c r="C102" s="208"/>
      <c r="D102" s="209"/>
      <c r="E102" s="209"/>
      <c r="F102" s="209"/>
      <c r="G102" s="209"/>
      <c r="H102" s="209"/>
      <c r="I102" s="209"/>
      <c r="J102" s="209"/>
      <c r="K102" s="209"/>
      <c r="L102" s="210"/>
      <c r="M102" s="214"/>
      <c r="N102" s="214"/>
      <c r="O102" s="214"/>
      <c r="P102" s="214"/>
      <c r="Q102" s="214"/>
      <c r="R102" s="214"/>
      <c r="S102" s="214"/>
      <c r="T102" s="214"/>
      <c r="U102" s="214"/>
      <c r="V102" s="214"/>
      <c r="W102" s="162"/>
      <c r="X102" s="164"/>
      <c r="Y102" s="171"/>
      <c r="Z102" s="169" t="str">
        <f>IFERROR(VLOOKUP(Y102, 【参考】数式用!$A$3:$B$48, 2, FALSE), "")</f>
        <v/>
      </c>
      <c r="AA102" s="39"/>
    </row>
    <row r="103" spans="1:27" ht="38.25" customHeight="1">
      <c r="A103" s="28"/>
      <c r="B103" s="145">
        <f t="shared" si="0"/>
        <v>64</v>
      </c>
      <c r="C103" s="208"/>
      <c r="D103" s="209"/>
      <c r="E103" s="209"/>
      <c r="F103" s="209"/>
      <c r="G103" s="209"/>
      <c r="H103" s="209"/>
      <c r="I103" s="209"/>
      <c r="J103" s="209"/>
      <c r="K103" s="209"/>
      <c r="L103" s="210"/>
      <c r="M103" s="214"/>
      <c r="N103" s="214"/>
      <c r="O103" s="214"/>
      <c r="P103" s="214"/>
      <c r="Q103" s="214"/>
      <c r="R103" s="214"/>
      <c r="S103" s="214"/>
      <c r="T103" s="214"/>
      <c r="U103" s="214"/>
      <c r="V103" s="214"/>
      <c r="W103" s="162"/>
      <c r="X103" s="164"/>
      <c r="Y103" s="171"/>
      <c r="Z103" s="169" t="str">
        <f>IFERROR(VLOOKUP(Y103, 【参考】数式用!$A$3:$B$48, 2, FALSE), "")</f>
        <v/>
      </c>
      <c r="AA103" s="39"/>
    </row>
    <row r="104" spans="1:27" ht="38.25" customHeight="1">
      <c r="A104" s="28"/>
      <c r="B104" s="145">
        <f t="shared" si="0"/>
        <v>65</v>
      </c>
      <c r="C104" s="208"/>
      <c r="D104" s="209"/>
      <c r="E104" s="209"/>
      <c r="F104" s="209"/>
      <c r="G104" s="209"/>
      <c r="H104" s="209"/>
      <c r="I104" s="209"/>
      <c r="J104" s="209"/>
      <c r="K104" s="209"/>
      <c r="L104" s="210"/>
      <c r="M104" s="214"/>
      <c r="N104" s="214"/>
      <c r="O104" s="214"/>
      <c r="P104" s="214"/>
      <c r="Q104" s="214"/>
      <c r="R104" s="214"/>
      <c r="S104" s="214"/>
      <c r="T104" s="214"/>
      <c r="U104" s="214"/>
      <c r="V104" s="214"/>
      <c r="W104" s="162"/>
      <c r="X104" s="164"/>
      <c r="Y104" s="171"/>
      <c r="Z104" s="169" t="str">
        <f>IFERROR(VLOOKUP(Y104, 【参考】数式用!$A$3:$B$48, 2, FALSE), "")</f>
        <v/>
      </c>
      <c r="AA104" s="39"/>
    </row>
    <row r="105" spans="1:27" ht="38.25" customHeight="1">
      <c r="A105" s="28"/>
      <c r="B105" s="145">
        <f t="shared" si="0"/>
        <v>66</v>
      </c>
      <c r="C105" s="208"/>
      <c r="D105" s="209"/>
      <c r="E105" s="209"/>
      <c r="F105" s="209"/>
      <c r="G105" s="209"/>
      <c r="H105" s="209"/>
      <c r="I105" s="209"/>
      <c r="J105" s="209"/>
      <c r="K105" s="209"/>
      <c r="L105" s="210"/>
      <c r="M105" s="214"/>
      <c r="N105" s="214"/>
      <c r="O105" s="214"/>
      <c r="P105" s="214"/>
      <c r="Q105" s="214"/>
      <c r="R105" s="214"/>
      <c r="S105" s="214"/>
      <c r="T105" s="214"/>
      <c r="U105" s="214"/>
      <c r="V105" s="214"/>
      <c r="W105" s="162"/>
      <c r="X105" s="164"/>
      <c r="Y105" s="171"/>
      <c r="Z105" s="169" t="str">
        <f>IFERROR(VLOOKUP(Y105, 【参考】数式用!$A$3:$B$48, 2, FALSE), "")</f>
        <v/>
      </c>
      <c r="AA105" s="39"/>
    </row>
    <row r="106" spans="1:27" ht="38.25" customHeight="1">
      <c r="A106" s="28"/>
      <c r="B106" s="145">
        <f t="shared" ref="B106:B139" si="1">B105+1</f>
        <v>67</v>
      </c>
      <c r="C106" s="208"/>
      <c r="D106" s="209"/>
      <c r="E106" s="209"/>
      <c r="F106" s="209"/>
      <c r="G106" s="209"/>
      <c r="H106" s="209"/>
      <c r="I106" s="209"/>
      <c r="J106" s="209"/>
      <c r="K106" s="209"/>
      <c r="L106" s="210"/>
      <c r="M106" s="214"/>
      <c r="N106" s="214"/>
      <c r="O106" s="214"/>
      <c r="P106" s="214"/>
      <c r="Q106" s="214"/>
      <c r="R106" s="214"/>
      <c r="S106" s="214"/>
      <c r="T106" s="214"/>
      <c r="U106" s="214"/>
      <c r="V106" s="214"/>
      <c r="W106" s="162"/>
      <c r="X106" s="164"/>
      <c r="Y106" s="171"/>
      <c r="Z106" s="169" t="str">
        <f>IFERROR(VLOOKUP(Y106, 【参考】数式用!$A$3:$B$48, 2, FALSE), "")</f>
        <v/>
      </c>
      <c r="AA106" s="39"/>
    </row>
    <row r="107" spans="1:27" ht="38.25" customHeight="1">
      <c r="A107" s="28"/>
      <c r="B107" s="145">
        <f t="shared" si="1"/>
        <v>68</v>
      </c>
      <c r="C107" s="208"/>
      <c r="D107" s="209"/>
      <c r="E107" s="209"/>
      <c r="F107" s="209"/>
      <c r="G107" s="209"/>
      <c r="H107" s="209"/>
      <c r="I107" s="209"/>
      <c r="J107" s="209"/>
      <c r="K107" s="209"/>
      <c r="L107" s="210"/>
      <c r="M107" s="214"/>
      <c r="N107" s="214"/>
      <c r="O107" s="214"/>
      <c r="P107" s="214"/>
      <c r="Q107" s="214"/>
      <c r="R107" s="214"/>
      <c r="S107" s="214"/>
      <c r="T107" s="214"/>
      <c r="U107" s="214"/>
      <c r="V107" s="214"/>
      <c r="W107" s="162"/>
      <c r="X107" s="164"/>
      <c r="Y107" s="171"/>
      <c r="Z107" s="169" t="str">
        <f>IFERROR(VLOOKUP(Y107, 【参考】数式用!$A$3:$B$48, 2, FALSE), "")</f>
        <v/>
      </c>
      <c r="AA107" s="39"/>
    </row>
    <row r="108" spans="1:27" ht="38.25" customHeight="1">
      <c r="A108" s="28"/>
      <c r="B108" s="145">
        <f t="shared" si="1"/>
        <v>69</v>
      </c>
      <c r="C108" s="208"/>
      <c r="D108" s="209"/>
      <c r="E108" s="209"/>
      <c r="F108" s="209"/>
      <c r="G108" s="209"/>
      <c r="H108" s="209"/>
      <c r="I108" s="209"/>
      <c r="J108" s="209"/>
      <c r="K108" s="209"/>
      <c r="L108" s="210"/>
      <c r="M108" s="214"/>
      <c r="N108" s="214"/>
      <c r="O108" s="214"/>
      <c r="P108" s="214"/>
      <c r="Q108" s="214"/>
      <c r="R108" s="214"/>
      <c r="S108" s="214"/>
      <c r="T108" s="214"/>
      <c r="U108" s="214"/>
      <c r="V108" s="214"/>
      <c r="W108" s="162"/>
      <c r="X108" s="164"/>
      <c r="Y108" s="171"/>
      <c r="Z108" s="169" t="str">
        <f>IFERROR(VLOOKUP(Y108, 【参考】数式用!$A$3:$B$48, 2, FALSE), "")</f>
        <v/>
      </c>
      <c r="AA108" s="39"/>
    </row>
    <row r="109" spans="1:27" ht="38.25" customHeight="1">
      <c r="A109" s="28"/>
      <c r="B109" s="145">
        <f t="shared" si="1"/>
        <v>70</v>
      </c>
      <c r="C109" s="208"/>
      <c r="D109" s="209"/>
      <c r="E109" s="209"/>
      <c r="F109" s="209"/>
      <c r="G109" s="209"/>
      <c r="H109" s="209"/>
      <c r="I109" s="209"/>
      <c r="J109" s="209"/>
      <c r="K109" s="209"/>
      <c r="L109" s="210"/>
      <c r="M109" s="214"/>
      <c r="N109" s="214"/>
      <c r="O109" s="214"/>
      <c r="P109" s="214"/>
      <c r="Q109" s="214"/>
      <c r="R109" s="214"/>
      <c r="S109" s="214"/>
      <c r="T109" s="214"/>
      <c r="U109" s="214"/>
      <c r="V109" s="214"/>
      <c r="W109" s="162"/>
      <c r="X109" s="164"/>
      <c r="Y109" s="171"/>
      <c r="Z109" s="169" t="str">
        <f>IFERROR(VLOOKUP(Y109, 【参考】数式用!$A$3:$B$48, 2, FALSE), "")</f>
        <v/>
      </c>
      <c r="AA109" s="39"/>
    </row>
    <row r="110" spans="1:27" ht="38.25" customHeight="1">
      <c r="A110" s="28"/>
      <c r="B110" s="145">
        <f t="shared" si="1"/>
        <v>71</v>
      </c>
      <c r="C110" s="208"/>
      <c r="D110" s="209"/>
      <c r="E110" s="209"/>
      <c r="F110" s="209"/>
      <c r="G110" s="209"/>
      <c r="H110" s="209"/>
      <c r="I110" s="209"/>
      <c r="J110" s="209"/>
      <c r="K110" s="209"/>
      <c r="L110" s="210"/>
      <c r="M110" s="214"/>
      <c r="N110" s="214"/>
      <c r="O110" s="214"/>
      <c r="P110" s="214"/>
      <c r="Q110" s="214"/>
      <c r="R110" s="214"/>
      <c r="S110" s="214"/>
      <c r="T110" s="214"/>
      <c r="U110" s="214"/>
      <c r="V110" s="214"/>
      <c r="W110" s="162"/>
      <c r="X110" s="164"/>
      <c r="Y110" s="171"/>
      <c r="Z110" s="169" t="str">
        <f>IFERROR(VLOOKUP(Y110, 【参考】数式用!$A$3:$B$48, 2, FALSE), "")</f>
        <v/>
      </c>
      <c r="AA110" s="39"/>
    </row>
    <row r="111" spans="1:27" ht="38.25" customHeight="1">
      <c r="A111" s="28"/>
      <c r="B111" s="145">
        <f t="shared" si="1"/>
        <v>72</v>
      </c>
      <c r="C111" s="208"/>
      <c r="D111" s="209"/>
      <c r="E111" s="209"/>
      <c r="F111" s="209"/>
      <c r="G111" s="209"/>
      <c r="H111" s="209"/>
      <c r="I111" s="209"/>
      <c r="J111" s="209"/>
      <c r="K111" s="209"/>
      <c r="L111" s="210"/>
      <c r="M111" s="214"/>
      <c r="N111" s="214"/>
      <c r="O111" s="214"/>
      <c r="P111" s="214"/>
      <c r="Q111" s="214"/>
      <c r="R111" s="214"/>
      <c r="S111" s="214"/>
      <c r="T111" s="214"/>
      <c r="U111" s="214"/>
      <c r="V111" s="214"/>
      <c r="W111" s="162"/>
      <c r="X111" s="164"/>
      <c r="Y111" s="171"/>
      <c r="Z111" s="169" t="str">
        <f>IFERROR(VLOOKUP(Y111, 【参考】数式用!$A$3:$B$48, 2, FALSE), "")</f>
        <v/>
      </c>
      <c r="AA111" s="39"/>
    </row>
    <row r="112" spans="1:27" ht="38.25" customHeight="1">
      <c r="A112" s="28"/>
      <c r="B112" s="145">
        <f t="shared" si="1"/>
        <v>73</v>
      </c>
      <c r="C112" s="208"/>
      <c r="D112" s="209"/>
      <c r="E112" s="209"/>
      <c r="F112" s="209"/>
      <c r="G112" s="209"/>
      <c r="H112" s="209"/>
      <c r="I112" s="209"/>
      <c r="J112" s="209"/>
      <c r="K112" s="209"/>
      <c r="L112" s="210"/>
      <c r="M112" s="214"/>
      <c r="N112" s="214"/>
      <c r="O112" s="214"/>
      <c r="P112" s="214"/>
      <c r="Q112" s="214"/>
      <c r="R112" s="214"/>
      <c r="S112" s="214"/>
      <c r="T112" s="214"/>
      <c r="U112" s="214"/>
      <c r="V112" s="214"/>
      <c r="W112" s="162"/>
      <c r="X112" s="164"/>
      <c r="Y112" s="171"/>
      <c r="Z112" s="169" t="str">
        <f>IFERROR(VLOOKUP(Y112, 【参考】数式用!$A$3:$B$48, 2, FALSE), "")</f>
        <v/>
      </c>
      <c r="AA112" s="39"/>
    </row>
    <row r="113" spans="1:27" ht="38.25" customHeight="1">
      <c r="A113" s="28"/>
      <c r="B113" s="145">
        <f t="shared" si="1"/>
        <v>74</v>
      </c>
      <c r="C113" s="208"/>
      <c r="D113" s="209"/>
      <c r="E113" s="209"/>
      <c r="F113" s="209"/>
      <c r="G113" s="209"/>
      <c r="H113" s="209"/>
      <c r="I113" s="209"/>
      <c r="J113" s="209"/>
      <c r="K113" s="209"/>
      <c r="L113" s="210"/>
      <c r="M113" s="214"/>
      <c r="N113" s="214"/>
      <c r="O113" s="214"/>
      <c r="P113" s="214"/>
      <c r="Q113" s="214"/>
      <c r="R113" s="214"/>
      <c r="S113" s="214"/>
      <c r="T113" s="214"/>
      <c r="U113" s="214"/>
      <c r="V113" s="214"/>
      <c r="W113" s="162"/>
      <c r="X113" s="164"/>
      <c r="Y113" s="171"/>
      <c r="Z113" s="169" t="str">
        <f>IFERROR(VLOOKUP(Y113, 【参考】数式用!$A$3:$B$48, 2, FALSE), "")</f>
        <v/>
      </c>
      <c r="AA113" s="39"/>
    </row>
    <row r="114" spans="1:27" ht="38.25" customHeight="1">
      <c r="A114" s="28"/>
      <c r="B114" s="145">
        <f t="shared" si="1"/>
        <v>75</v>
      </c>
      <c r="C114" s="208"/>
      <c r="D114" s="209"/>
      <c r="E114" s="209"/>
      <c r="F114" s="209"/>
      <c r="G114" s="209"/>
      <c r="H114" s="209"/>
      <c r="I114" s="209"/>
      <c r="J114" s="209"/>
      <c r="K114" s="209"/>
      <c r="L114" s="210"/>
      <c r="M114" s="214"/>
      <c r="N114" s="214"/>
      <c r="O114" s="214"/>
      <c r="P114" s="214"/>
      <c r="Q114" s="214"/>
      <c r="R114" s="214"/>
      <c r="S114" s="214"/>
      <c r="T114" s="214"/>
      <c r="U114" s="214"/>
      <c r="V114" s="214"/>
      <c r="W114" s="162"/>
      <c r="X114" s="164"/>
      <c r="Y114" s="171"/>
      <c r="Z114" s="169" t="str">
        <f>IFERROR(VLOOKUP(Y114, 【参考】数式用!$A$3:$B$48, 2, FALSE), "")</f>
        <v/>
      </c>
      <c r="AA114" s="39"/>
    </row>
    <row r="115" spans="1:27" ht="38.25" customHeight="1">
      <c r="A115" s="28"/>
      <c r="B115" s="145">
        <f t="shared" si="1"/>
        <v>76</v>
      </c>
      <c r="C115" s="208"/>
      <c r="D115" s="209"/>
      <c r="E115" s="209"/>
      <c r="F115" s="209"/>
      <c r="G115" s="209"/>
      <c r="H115" s="209"/>
      <c r="I115" s="209"/>
      <c r="J115" s="209"/>
      <c r="K115" s="209"/>
      <c r="L115" s="210"/>
      <c r="M115" s="214"/>
      <c r="N115" s="214"/>
      <c r="O115" s="214"/>
      <c r="P115" s="214"/>
      <c r="Q115" s="214"/>
      <c r="R115" s="214"/>
      <c r="S115" s="214"/>
      <c r="T115" s="214"/>
      <c r="U115" s="214"/>
      <c r="V115" s="214"/>
      <c r="W115" s="162"/>
      <c r="X115" s="164"/>
      <c r="Y115" s="171"/>
      <c r="Z115" s="169" t="str">
        <f>IFERROR(VLOOKUP(Y115, 【参考】数式用!$A$3:$B$48, 2, FALSE), "")</f>
        <v/>
      </c>
      <c r="AA115" s="39"/>
    </row>
    <row r="116" spans="1:27" ht="38.25" customHeight="1">
      <c r="A116" s="28"/>
      <c r="B116" s="145">
        <f t="shared" si="1"/>
        <v>77</v>
      </c>
      <c r="C116" s="208"/>
      <c r="D116" s="209"/>
      <c r="E116" s="209"/>
      <c r="F116" s="209"/>
      <c r="G116" s="209"/>
      <c r="H116" s="209"/>
      <c r="I116" s="209"/>
      <c r="J116" s="209"/>
      <c r="K116" s="209"/>
      <c r="L116" s="210"/>
      <c r="M116" s="214"/>
      <c r="N116" s="214"/>
      <c r="O116" s="214"/>
      <c r="P116" s="214"/>
      <c r="Q116" s="214"/>
      <c r="R116" s="214"/>
      <c r="S116" s="214"/>
      <c r="T116" s="214"/>
      <c r="U116" s="214"/>
      <c r="V116" s="214"/>
      <c r="W116" s="162"/>
      <c r="X116" s="164"/>
      <c r="Y116" s="171"/>
      <c r="Z116" s="169" t="str">
        <f>IFERROR(VLOOKUP(Y116, 【参考】数式用!$A$3:$B$48, 2, FALSE), "")</f>
        <v/>
      </c>
      <c r="AA116" s="39"/>
    </row>
    <row r="117" spans="1:27" ht="38.25" customHeight="1">
      <c r="A117" s="28"/>
      <c r="B117" s="145">
        <f t="shared" si="1"/>
        <v>78</v>
      </c>
      <c r="C117" s="208"/>
      <c r="D117" s="209"/>
      <c r="E117" s="209"/>
      <c r="F117" s="209"/>
      <c r="G117" s="209"/>
      <c r="H117" s="209"/>
      <c r="I117" s="209"/>
      <c r="J117" s="209"/>
      <c r="K117" s="209"/>
      <c r="L117" s="210"/>
      <c r="M117" s="214"/>
      <c r="N117" s="214"/>
      <c r="O117" s="214"/>
      <c r="P117" s="214"/>
      <c r="Q117" s="214"/>
      <c r="R117" s="214"/>
      <c r="S117" s="214"/>
      <c r="T117" s="214"/>
      <c r="U117" s="214"/>
      <c r="V117" s="214"/>
      <c r="W117" s="162"/>
      <c r="X117" s="164"/>
      <c r="Y117" s="171"/>
      <c r="Z117" s="169" t="str">
        <f>IFERROR(VLOOKUP(Y117, 【参考】数式用!$A$3:$B$48, 2, FALSE), "")</f>
        <v/>
      </c>
      <c r="AA117" s="39"/>
    </row>
    <row r="118" spans="1:27" ht="38.25" customHeight="1">
      <c r="A118" s="28"/>
      <c r="B118" s="145">
        <f t="shared" si="1"/>
        <v>79</v>
      </c>
      <c r="C118" s="208"/>
      <c r="D118" s="209"/>
      <c r="E118" s="209"/>
      <c r="F118" s="209"/>
      <c r="G118" s="209"/>
      <c r="H118" s="209"/>
      <c r="I118" s="209"/>
      <c r="J118" s="209"/>
      <c r="K118" s="209"/>
      <c r="L118" s="210"/>
      <c r="M118" s="214"/>
      <c r="N118" s="214"/>
      <c r="O118" s="214"/>
      <c r="P118" s="214"/>
      <c r="Q118" s="214"/>
      <c r="R118" s="214"/>
      <c r="S118" s="214"/>
      <c r="T118" s="214"/>
      <c r="U118" s="214"/>
      <c r="V118" s="214"/>
      <c r="W118" s="162"/>
      <c r="X118" s="164"/>
      <c r="Y118" s="171"/>
      <c r="Z118" s="169" t="str">
        <f>IFERROR(VLOOKUP(Y118, 【参考】数式用!$A$3:$B$48, 2, FALSE), "")</f>
        <v/>
      </c>
      <c r="AA118" s="39"/>
    </row>
    <row r="119" spans="1:27" ht="38.25" customHeight="1">
      <c r="A119" s="28"/>
      <c r="B119" s="145">
        <f t="shared" si="1"/>
        <v>80</v>
      </c>
      <c r="C119" s="208"/>
      <c r="D119" s="209"/>
      <c r="E119" s="209"/>
      <c r="F119" s="209"/>
      <c r="G119" s="209"/>
      <c r="H119" s="209"/>
      <c r="I119" s="209"/>
      <c r="J119" s="209"/>
      <c r="K119" s="209"/>
      <c r="L119" s="210"/>
      <c r="M119" s="214"/>
      <c r="N119" s="214"/>
      <c r="O119" s="214"/>
      <c r="P119" s="214"/>
      <c r="Q119" s="214"/>
      <c r="R119" s="214"/>
      <c r="S119" s="214"/>
      <c r="T119" s="214"/>
      <c r="U119" s="214"/>
      <c r="V119" s="214"/>
      <c r="W119" s="162"/>
      <c r="X119" s="164"/>
      <c r="Y119" s="171"/>
      <c r="Z119" s="169" t="str">
        <f>IFERROR(VLOOKUP(Y119, 【参考】数式用!$A$3:$B$48, 2, FALSE), "")</f>
        <v/>
      </c>
      <c r="AA119" s="39"/>
    </row>
    <row r="120" spans="1:27" ht="38.25" customHeight="1">
      <c r="A120" s="28"/>
      <c r="B120" s="145">
        <f t="shared" si="1"/>
        <v>81</v>
      </c>
      <c r="C120" s="208"/>
      <c r="D120" s="209"/>
      <c r="E120" s="209"/>
      <c r="F120" s="209"/>
      <c r="G120" s="209"/>
      <c r="H120" s="209"/>
      <c r="I120" s="209"/>
      <c r="J120" s="209"/>
      <c r="K120" s="209"/>
      <c r="L120" s="210"/>
      <c r="M120" s="214"/>
      <c r="N120" s="214"/>
      <c r="O120" s="214"/>
      <c r="P120" s="214"/>
      <c r="Q120" s="214"/>
      <c r="R120" s="214"/>
      <c r="S120" s="214"/>
      <c r="T120" s="214"/>
      <c r="U120" s="214"/>
      <c r="V120" s="214"/>
      <c r="W120" s="162"/>
      <c r="X120" s="164"/>
      <c r="Y120" s="171"/>
      <c r="Z120" s="169" t="str">
        <f>IFERROR(VLOOKUP(Y120, 【参考】数式用!$A$3:$B$48, 2, FALSE), "")</f>
        <v/>
      </c>
      <c r="AA120" s="39"/>
    </row>
    <row r="121" spans="1:27" ht="38.25" customHeight="1">
      <c r="A121" s="28"/>
      <c r="B121" s="145">
        <f t="shared" si="1"/>
        <v>82</v>
      </c>
      <c r="C121" s="208"/>
      <c r="D121" s="209"/>
      <c r="E121" s="209"/>
      <c r="F121" s="209"/>
      <c r="G121" s="209"/>
      <c r="H121" s="209"/>
      <c r="I121" s="209"/>
      <c r="J121" s="209"/>
      <c r="K121" s="209"/>
      <c r="L121" s="210"/>
      <c r="M121" s="214"/>
      <c r="N121" s="214"/>
      <c r="O121" s="214"/>
      <c r="P121" s="214"/>
      <c r="Q121" s="214"/>
      <c r="R121" s="214"/>
      <c r="S121" s="214"/>
      <c r="T121" s="214"/>
      <c r="U121" s="214"/>
      <c r="V121" s="214"/>
      <c r="W121" s="162"/>
      <c r="X121" s="164"/>
      <c r="Y121" s="171"/>
      <c r="Z121" s="169" t="str">
        <f>IFERROR(VLOOKUP(Y121, 【参考】数式用!$A$3:$B$48, 2, FALSE), "")</f>
        <v/>
      </c>
      <c r="AA121" s="39"/>
    </row>
    <row r="122" spans="1:27" ht="38.25" customHeight="1">
      <c r="A122" s="28"/>
      <c r="B122" s="145">
        <f t="shared" si="1"/>
        <v>83</v>
      </c>
      <c r="C122" s="208"/>
      <c r="D122" s="209"/>
      <c r="E122" s="209"/>
      <c r="F122" s="209"/>
      <c r="G122" s="209"/>
      <c r="H122" s="209"/>
      <c r="I122" s="209"/>
      <c r="J122" s="209"/>
      <c r="K122" s="209"/>
      <c r="L122" s="210"/>
      <c r="M122" s="214"/>
      <c r="N122" s="214"/>
      <c r="O122" s="214"/>
      <c r="P122" s="214"/>
      <c r="Q122" s="214"/>
      <c r="R122" s="214"/>
      <c r="S122" s="214"/>
      <c r="T122" s="214"/>
      <c r="U122" s="214"/>
      <c r="V122" s="214"/>
      <c r="W122" s="162"/>
      <c r="X122" s="164"/>
      <c r="Y122" s="171"/>
      <c r="Z122" s="169" t="str">
        <f>IFERROR(VLOOKUP(Y122, 【参考】数式用!$A$3:$B$48, 2, FALSE), "")</f>
        <v/>
      </c>
      <c r="AA122" s="39"/>
    </row>
    <row r="123" spans="1:27" ht="38.25" customHeight="1">
      <c r="A123" s="28"/>
      <c r="B123" s="145">
        <f t="shared" si="1"/>
        <v>84</v>
      </c>
      <c r="C123" s="208"/>
      <c r="D123" s="209"/>
      <c r="E123" s="209"/>
      <c r="F123" s="209"/>
      <c r="G123" s="209"/>
      <c r="H123" s="209"/>
      <c r="I123" s="209"/>
      <c r="J123" s="209"/>
      <c r="K123" s="209"/>
      <c r="L123" s="210"/>
      <c r="M123" s="214"/>
      <c r="N123" s="214"/>
      <c r="O123" s="214"/>
      <c r="P123" s="214"/>
      <c r="Q123" s="214"/>
      <c r="R123" s="214"/>
      <c r="S123" s="214"/>
      <c r="T123" s="214"/>
      <c r="U123" s="214"/>
      <c r="V123" s="214"/>
      <c r="W123" s="162"/>
      <c r="X123" s="164"/>
      <c r="Y123" s="171"/>
      <c r="Z123" s="169" t="str">
        <f>IFERROR(VLOOKUP(Y123, 【参考】数式用!$A$3:$B$48, 2, FALSE), "")</f>
        <v/>
      </c>
      <c r="AA123" s="39"/>
    </row>
    <row r="124" spans="1:27" ht="38.25" customHeight="1">
      <c r="A124" s="28"/>
      <c r="B124" s="145">
        <f t="shared" si="1"/>
        <v>85</v>
      </c>
      <c r="C124" s="208"/>
      <c r="D124" s="209"/>
      <c r="E124" s="209"/>
      <c r="F124" s="209"/>
      <c r="G124" s="209"/>
      <c r="H124" s="209"/>
      <c r="I124" s="209"/>
      <c r="J124" s="209"/>
      <c r="K124" s="209"/>
      <c r="L124" s="210"/>
      <c r="M124" s="214"/>
      <c r="N124" s="214"/>
      <c r="O124" s="214"/>
      <c r="P124" s="214"/>
      <c r="Q124" s="214"/>
      <c r="R124" s="214"/>
      <c r="S124" s="214"/>
      <c r="T124" s="214"/>
      <c r="U124" s="214"/>
      <c r="V124" s="214"/>
      <c r="W124" s="162"/>
      <c r="X124" s="164"/>
      <c r="Y124" s="171"/>
      <c r="Z124" s="169" t="str">
        <f>IFERROR(VLOOKUP(Y124, 【参考】数式用!$A$3:$B$48, 2, FALSE), "")</f>
        <v/>
      </c>
      <c r="AA124" s="39"/>
    </row>
    <row r="125" spans="1:27" ht="38.25" customHeight="1">
      <c r="A125" s="28"/>
      <c r="B125" s="145">
        <f t="shared" si="1"/>
        <v>86</v>
      </c>
      <c r="C125" s="208"/>
      <c r="D125" s="209"/>
      <c r="E125" s="209"/>
      <c r="F125" s="209"/>
      <c r="G125" s="209"/>
      <c r="H125" s="209"/>
      <c r="I125" s="209"/>
      <c r="J125" s="209"/>
      <c r="K125" s="209"/>
      <c r="L125" s="210"/>
      <c r="M125" s="214"/>
      <c r="N125" s="214"/>
      <c r="O125" s="214"/>
      <c r="P125" s="214"/>
      <c r="Q125" s="214"/>
      <c r="R125" s="214"/>
      <c r="S125" s="214"/>
      <c r="T125" s="214"/>
      <c r="U125" s="214"/>
      <c r="V125" s="214"/>
      <c r="W125" s="162"/>
      <c r="X125" s="164"/>
      <c r="Y125" s="171"/>
      <c r="Z125" s="169" t="str">
        <f>IFERROR(VLOOKUP(Y125, 【参考】数式用!$A$3:$B$48, 2, FALSE), "")</f>
        <v/>
      </c>
      <c r="AA125" s="39"/>
    </row>
    <row r="126" spans="1:27" ht="38.25" customHeight="1">
      <c r="A126" s="28"/>
      <c r="B126" s="145">
        <f t="shared" si="1"/>
        <v>87</v>
      </c>
      <c r="C126" s="208"/>
      <c r="D126" s="209"/>
      <c r="E126" s="209"/>
      <c r="F126" s="209"/>
      <c r="G126" s="209"/>
      <c r="H126" s="209"/>
      <c r="I126" s="209"/>
      <c r="J126" s="209"/>
      <c r="K126" s="209"/>
      <c r="L126" s="210"/>
      <c r="M126" s="214"/>
      <c r="N126" s="214"/>
      <c r="O126" s="214"/>
      <c r="P126" s="214"/>
      <c r="Q126" s="214"/>
      <c r="R126" s="214"/>
      <c r="S126" s="214"/>
      <c r="T126" s="214"/>
      <c r="U126" s="214"/>
      <c r="V126" s="214"/>
      <c r="W126" s="162"/>
      <c r="X126" s="164"/>
      <c r="Y126" s="171"/>
      <c r="Z126" s="169" t="str">
        <f>IFERROR(VLOOKUP(Y126, 【参考】数式用!$A$3:$B$48, 2, FALSE), "")</f>
        <v/>
      </c>
      <c r="AA126" s="39"/>
    </row>
    <row r="127" spans="1:27" ht="38.25" customHeight="1">
      <c r="A127" s="28"/>
      <c r="B127" s="145">
        <f t="shared" si="1"/>
        <v>88</v>
      </c>
      <c r="C127" s="208"/>
      <c r="D127" s="209"/>
      <c r="E127" s="209"/>
      <c r="F127" s="209"/>
      <c r="G127" s="209"/>
      <c r="H127" s="209"/>
      <c r="I127" s="209"/>
      <c r="J127" s="209"/>
      <c r="K127" s="209"/>
      <c r="L127" s="210"/>
      <c r="M127" s="214"/>
      <c r="N127" s="214"/>
      <c r="O127" s="214"/>
      <c r="P127" s="214"/>
      <c r="Q127" s="214"/>
      <c r="R127" s="214"/>
      <c r="S127" s="214"/>
      <c r="T127" s="214"/>
      <c r="U127" s="214"/>
      <c r="V127" s="214"/>
      <c r="W127" s="162"/>
      <c r="X127" s="164"/>
      <c r="Y127" s="171"/>
      <c r="Z127" s="169" t="str">
        <f>IFERROR(VLOOKUP(Y127, 【参考】数式用!$A$3:$B$48, 2, FALSE), "")</f>
        <v/>
      </c>
      <c r="AA127" s="39"/>
    </row>
    <row r="128" spans="1:27" ht="38.25" customHeight="1">
      <c r="A128" s="28"/>
      <c r="B128" s="145">
        <f t="shared" si="1"/>
        <v>89</v>
      </c>
      <c r="C128" s="208"/>
      <c r="D128" s="209"/>
      <c r="E128" s="209"/>
      <c r="F128" s="209"/>
      <c r="G128" s="209"/>
      <c r="H128" s="209"/>
      <c r="I128" s="209"/>
      <c r="J128" s="209"/>
      <c r="K128" s="209"/>
      <c r="L128" s="210"/>
      <c r="M128" s="214"/>
      <c r="N128" s="214"/>
      <c r="O128" s="214"/>
      <c r="P128" s="214"/>
      <c r="Q128" s="214"/>
      <c r="R128" s="214"/>
      <c r="S128" s="214"/>
      <c r="T128" s="214"/>
      <c r="U128" s="214"/>
      <c r="V128" s="214"/>
      <c r="W128" s="162"/>
      <c r="X128" s="164"/>
      <c r="Y128" s="171"/>
      <c r="Z128" s="169" t="str">
        <f>IFERROR(VLOOKUP(Y128, 【参考】数式用!$A$3:$B$48, 2, FALSE), "")</f>
        <v/>
      </c>
      <c r="AA128" s="39"/>
    </row>
    <row r="129" spans="1:27" ht="38.25" customHeight="1">
      <c r="A129" s="28"/>
      <c r="B129" s="145">
        <f t="shared" si="1"/>
        <v>90</v>
      </c>
      <c r="C129" s="208"/>
      <c r="D129" s="209"/>
      <c r="E129" s="209"/>
      <c r="F129" s="209"/>
      <c r="G129" s="209"/>
      <c r="H129" s="209"/>
      <c r="I129" s="209"/>
      <c r="J129" s="209"/>
      <c r="K129" s="209"/>
      <c r="L129" s="210"/>
      <c r="M129" s="214"/>
      <c r="N129" s="214"/>
      <c r="O129" s="214"/>
      <c r="P129" s="214"/>
      <c r="Q129" s="214"/>
      <c r="R129" s="214"/>
      <c r="S129" s="214"/>
      <c r="T129" s="214"/>
      <c r="U129" s="214"/>
      <c r="V129" s="214"/>
      <c r="W129" s="162"/>
      <c r="X129" s="164"/>
      <c r="Y129" s="171"/>
      <c r="Z129" s="169" t="str">
        <f>IFERROR(VLOOKUP(Y129, 【参考】数式用!$A$3:$B$48, 2, FALSE), "")</f>
        <v/>
      </c>
      <c r="AA129" s="39"/>
    </row>
    <row r="130" spans="1:27" ht="38.25" customHeight="1">
      <c r="A130" s="28"/>
      <c r="B130" s="145">
        <f t="shared" si="1"/>
        <v>91</v>
      </c>
      <c r="C130" s="208"/>
      <c r="D130" s="209"/>
      <c r="E130" s="209"/>
      <c r="F130" s="209"/>
      <c r="G130" s="209"/>
      <c r="H130" s="209"/>
      <c r="I130" s="209"/>
      <c r="J130" s="209"/>
      <c r="K130" s="209"/>
      <c r="L130" s="210"/>
      <c r="M130" s="214"/>
      <c r="N130" s="214"/>
      <c r="O130" s="214"/>
      <c r="P130" s="214"/>
      <c r="Q130" s="214"/>
      <c r="R130" s="214"/>
      <c r="S130" s="214"/>
      <c r="T130" s="214"/>
      <c r="U130" s="214"/>
      <c r="V130" s="214"/>
      <c r="W130" s="162"/>
      <c r="X130" s="164"/>
      <c r="Y130" s="171"/>
      <c r="Z130" s="169" t="str">
        <f>IFERROR(VLOOKUP(Y130, 【参考】数式用!$A$3:$B$48, 2, FALSE), "")</f>
        <v/>
      </c>
      <c r="AA130" s="39"/>
    </row>
    <row r="131" spans="1:27" ht="38.25" customHeight="1">
      <c r="A131" s="28"/>
      <c r="B131" s="145">
        <f t="shared" si="1"/>
        <v>92</v>
      </c>
      <c r="C131" s="208"/>
      <c r="D131" s="209"/>
      <c r="E131" s="209"/>
      <c r="F131" s="209"/>
      <c r="G131" s="209"/>
      <c r="H131" s="209"/>
      <c r="I131" s="209"/>
      <c r="J131" s="209"/>
      <c r="K131" s="209"/>
      <c r="L131" s="210"/>
      <c r="M131" s="214"/>
      <c r="N131" s="214"/>
      <c r="O131" s="214"/>
      <c r="P131" s="214"/>
      <c r="Q131" s="214"/>
      <c r="R131" s="214"/>
      <c r="S131" s="214"/>
      <c r="T131" s="214"/>
      <c r="U131" s="214"/>
      <c r="V131" s="214"/>
      <c r="W131" s="162"/>
      <c r="X131" s="164"/>
      <c r="Y131" s="171"/>
      <c r="Z131" s="169" t="str">
        <f>IFERROR(VLOOKUP(Y131, 【参考】数式用!$A$3:$B$48, 2, FALSE), "")</f>
        <v/>
      </c>
      <c r="AA131" s="39"/>
    </row>
    <row r="132" spans="1:27" ht="38.25" customHeight="1">
      <c r="A132" s="28"/>
      <c r="B132" s="145">
        <f t="shared" si="1"/>
        <v>93</v>
      </c>
      <c r="C132" s="208"/>
      <c r="D132" s="209"/>
      <c r="E132" s="209"/>
      <c r="F132" s="209"/>
      <c r="G132" s="209"/>
      <c r="H132" s="209"/>
      <c r="I132" s="209"/>
      <c r="J132" s="209"/>
      <c r="K132" s="209"/>
      <c r="L132" s="210"/>
      <c r="M132" s="214"/>
      <c r="N132" s="214"/>
      <c r="O132" s="214"/>
      <c r="P132" s="214"/>
      <c r="Q132" s="214"/>
      <c r="R132" s="214"/>
      <c r="S132" s="214"/>
      <c r="T132" s="214"/>
      <c r="U132" s="214"/>
      <c r="V132" s="214"/>
      <c r="W132" s="162"/>
      <c r="X132" s="164"/>
      <c r="Y132" s="171"/>
      <c r="Z132" s="169" t="str">
        <f>IFERROR(VLOOKUP(Y132, 【参考】数式用!$A$3:$B$48, 2, FALSE), "")</f>
        <v/>
      </c>
      <c r="AA132" s="39"/>
    </row>
    <row r="133" spans="1:27" ht="38.25" customHeight="1">
      <c r="A133" s="28"/>
      <c r="B133" s="145">
        <f t="shared" si="1"/>
        <v>94</v>
      </c>
      <c r="C133" s="208"/>
      <c r="D133" s="209"/>
      <c r="E133" s="209"/>
      <c r="F133" s="209"/>
      <c r="G133" s="209"/>
      <c r="H133" s="209"/>
      <c r="I133" s="209"/>
      <c r="J133" s="209"/>
      <c r="K133" s="209"/>
      <c r="L133" s="210"/>
      <c r="M133" s="214"/>
      <c r="N133" s="214"/>
      <c r="O133" s="214"/>
      <c r="P133" s="214"/>
      <c r="Q133" s="214"/>
      <c r="R133" s="214"/>
      <c r="S133" s="214"/>
      <c r="T133" s="214"/>
      <c r="U133" s="214"/>
      <c r="V133" s="214"/>
      <c r="W133" s="162"/>
      <c r="X133" s="164"/>
      <c r="Y133" s="171"/>
      <c r="Z133" s="169" t="str">
        <f>IFERROR(VLOOKUP(Y133, 【参考】数式用!$A$3:$B$48, 2, FALSE), "")</f>
        <v/>
      </c>
      <c r="AA133" s="39"/>
    </row>
    <row r="134" spans="1:27" ht="38.25" customHeight="1">
      <c r="A134" s="28"/>
      <c r="B134" s="145">
        <f t="shared" si="1"/>
        <v>95</v>
      </c>
      <c r="C134" s="208"/>
      <c r="D134" s="209"/>
      <c r="E134" s="209"/>
      <c r="F134" s="209"/>
      <c r="G134" s="209"/>
      <c r="H134" s="209"/>
      <c r="I134" s="209"/>
      <c r="J134" s="209"/>
      <c r="K134" s="209"/>
      <c r="L134" s="210"/>
      <c r="M134" s="214"/>
      <c r="N134" s="214"/>
      <c r="O134" s="214"/>
      <c r="P134" s="214"/>
      <c r="Q134" s="214"/>
      <c r="R134" s="214"/>
      <c r="S134" s="214"/>
      <c r="T134" s="214"/>
      <c r="U134" s="214"/>
      <c r="V134" s="214"/>
      <c r="W134" s="162"/>
      <c r="X134" s="164"/>
      <c r="Y134" s="171"/>
      <c r="Z134" s="169" t="str">
        <f>IFERROR(VLOOKUP(Y134, 【参考】数式用!$A$3:$B$48, 2, FALSE), "")</f>
        <v/>
      </c>
      <c r="AA134" s="39"/>
    </row>
    <row r="135" spans="1:27" ht="38.25" customHeight="1">
      <c r="A135" s="28"/>
      <c r="B135" s="145">
        <f t="shared" si="1"/>
        <v>96</v>
      </c>
      <c r="C135" s="208"/>
      <c r="D135" s="209"/>
      <c r="E135" s="209"/>
      <c r="F135" s="209"/>
      <c r="G135" s="209"/>
      <c r="H135" s="209"/>
      <c r="I135" s="209"/>
      <c r="J135" s="209"/>
      <c r="K135" s="209"/>
      <c r="L135" s="210"/>
      <c r="M135" s="214"/>
      <c r="N135" s="214"/>
      <c r="O135" s="214"/>
      <c r="P135" s="214"/>
      <c r="Q135" s="214"/>
      <c r="R135" s="214"/>
      <c r="S135" s="214"/>
      <c r="T135" s="214"/>
      <c r="U135" s="214"/>
      <c r="V135" s="214"/>
      <c r="W135" s="162"/>
      <c r="X135" s="164"/>
      <c r="Y135" s="171"/>
      <c r="Z135" s="169" t="str">
        <f>IFERROR(VLOOKUP(Y135, 【参考】数式用!$A$3:$B$48, 2, FALSE), "")</f>
        <v/>
      </c>
      <c r="AA135" s="39"/>
    </row>
    <row r="136" spans="1:27" ht="38.25" customHeight="1">
      <c r="A136" s="28"/>
      <c r="B136" s="145">
        <f t="shared" si="1"/>
        <v>97</v>
      </c>
      <c r="C136" s="208"/>
      <c r="D136" s="209"/>
      <c r="E136" s="209"/>
      <c r="F136" s="209"/>
      <c r="G136" s="209"/>
      <c r="H136" s="209"/>
      <c r="I136" s="209"/>
      <c r="J136" s="209"/>
      <c r="K136" s="209"/>
      <c r="L136" s="210"/>
      <c r="M136" s="214"/>
      <c r="N136" s="214"/>
      <c r="O136" s="214"/>
      <c r="P136" s="214"/>
      <c r="Q136" s="214"/>
      <c r="R136" s="214"/>
      <c r="S136" s="214"/>
      <c r="T136" s="214"/>
      <c r="U136" s="214"/>
      <c r="V136" s="214"/>
      <c r="W136" s="162"/>
      <c r="X136" s="164"/>
      <c r="Y136" s="171"/>
      <c r="Z136" s="169" t="str">
        <f>IFERROR(VLOOKUP(Y136, 【参考】数式用!$A$3:$B$48, 2, FALSE), "")</f>
        <v/>
      </c>
      <c r="AA136" s="39"/>
    </row>
    <row r="137" spans="1:27" ht="38.25" customHeight="1">
      <c r="A137" s="28"/>
      <c r="B137" s="145">
        <f t="shared" si="1"/>
        <v>98</v>
      </c>
      <c r="C137" s="208"/>
      <c r="D137" s="209"/>
      <c r="E137" s="209"/>
      <c r="F137" s="209"/>
      <c r="G137" s="209"/>
      <c r="H137" s="209"/>
      <c r="I137" s="209"/>
      <c r="J137" s="209"/>
      <c r="K137" s="209"/>
      <c r="L137" s="210"/>
      <c r="M137" s="214"/>
      <c r="N137" s="214"/>
      <c r="O137" s="214"/>
      <c r="P137" s="214"/>
      <c r="Q137" s="214"/>
      <c r="R137" s="214"/>
      <c r="S137" s="214"/>
      <c r="T137" s="214"/>
      <c r="U137" s="214"/>
      <c r="V137" s="214"/>
      <c r="W137" s="162"/>
      <c r="X137" s="164"/>
      <c r="Y137" s="171"/>
      <c r="Z137" s="169" t="str">
        <f>IFERROR(VLOOKUP(Y137, 【参考】数式用!$A$3:$B$48, 2, FALSE), "")</f>
        <v/>
      </c>
      <c r="AA137" s="39"/>
    </row>
    <row r="138" spans="1:27" ht="38.25" customHeight="1">
      <c r="A138" s="28"/>
      <c r="B138" s="145">
        <f t="shared" si="1"/>
        <v>99</v>
      </c>
      <c r="C138" s="208"/>
      <c r="D138" s="209"/>
      <c r="E138" s="209"/>
      <c r="F138" s="209"/>
      <c r="G138" s="209"/>
      <c r="H138" s="209"/>
      <c r="I138" s="209"/>
      <c r="J138" s="209"/>
      <c r="K138" s="209"/>
      <c r="L138" s="210"/>
      <c r="M138" s="214"/>
      <c r="N138" s="214"/>
      <c r="O138" s="214"/>
      <c r="P138" s="214"/>
      <c r="Q138" s="214"/>
      <c r="R138" s="214"/>
      <c r="S138" s="214"/>
      <c r="T138" s="214"/>
      <c r="U138" s="214"/>
      <c r="V138" s="214"/>
      <c r="W138" s="162"/>
      <c r="X138" s="164"/>
      <c r="Y138" s="171"/>
      <c r="Z138" s="169" t="str">
        <f>IFERROR(VLOOKUP(Y138, 【参考】数式用!$A$3:$B$48, 2, FALSE), "")</f>
        <v/>
      </c>
      <c r="AA138" s="39"/>
    </row>
    <row r="139" spans="1:27" ht="38.25" customHeight="1" thickBot="1">
      <c r="A139" s="28"/>
      <c r="B139" s="145">
        <f t="shared" si="1"/>
        <v>100</v>
      </c>
      <c r="C139" s="211"/>
      <c r="D139" s="212"/>
      <c r="E139" s="212"/>
      <c r="F139" s="212"/>
      <c r="G139" s="212"/>
      <c r="H139" s="212"/>
      <c r="I139" s="212"/>
      <c r="J139" s="212"/>
      <c r="K139" s="212"/>
      <c r="L139" s="213"/>
      <c r="M139" s="215"/>
      <c r="N139" s="215"/>
      <c r="O139" s="215"/>
      <c r="P139" s="215"/>
      <c r="Q139" s="215"/>
      <c r="R139" s="215"/>
      <c r="S139" s="215"/>
      <c r="T139" s="215"/>
      <c r="U139" s="215"/>
      <c r="V139" s="215"/>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49999999999999" customHeight="1">
      <c r="V144" s="149"/>
      <c r="W144" s="149"/>
    </row>
    <row r="145" spans="22:23" ht="20.149999999999999" customHeight="1">
      <c r="V145" s="150"/>
      <c r="W145" s="150"/>
    </row>
    <row r="146" spans="22:23" ht="20.149999999999999"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election activeCell="AK24" sqref="AK24:AU24"/>
    </sheetView>
  </sheetViews>
  <sheetFormatPr defaultColWidth="9" defaultRowHeight="13"/>
  <cols>
    <col min="1" max="1" width="2.453125" style="42" customWidth="1"/>
    <col min="2" max="3" width="2.81640625" style="42" customWidth="1"/>
    <col min="4" max="4" width="3.453125" style="42" customWidth="1"/>
    <col min="5" max="6" width="2.81640625" style="42" customWidth="1"/>
    <col min="7" max="11" width="2.453125" style="42" customWidth="1"/>
    <col min="12" max="13" width="3" style="42" customWidth="1"/>
    <col min="14" max="24" width="2.453125" style="42" customWidth="1"/>
    <col min="25" max="25" width="5.90625" style="42" customWidth="1"/>
    <col min="26" max="34" width="2.453125" style="42" customWidth="1"/>
    <col min="35" max="35" width="2.90625" style="42" customWidth="1"/>
    <col min="36" max="36" width="2.453125" style="42" customWidth="1"/>
    <col min="37" max="37" width="4.08984375" style="42" customWidth="1"/>
    <col min="38" max="46" width="9" style="42"/>
    <col min="47" max="47" width="13.1796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40" t="s">
        <v>10</v>
      </c>
      <c r="AD1" s="341"/>
      <c r="AE1" s="341"/>
      <c r="AF1" s="340" t="str">
        <f>IF(基本情報入力シート!C18="", "", 基本情報入力シート!C18)</f>
        <v/>
      </c>
      <c r="AG1" s="341"/>
      <c r="AH1" s="341"/>
      <c r="AI1" s="341"/>
      <c r="AJ1" s="342"/>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5">
      <c r="A3" s="343" t="s">
        <v>1851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45" t="s">
        <v>0</v>
      </c>
      <c r="B6" s="346"/>
      <c r="C6" s="346"/>
      <c r="D6" s="346"/>
      <c r="E6" s="346"/>
      <c r="F6" s="347"/>
      <c r="G6" s="328" t="str">
        <f>IF(基本情報入力シート!M22="","",基本情報入力シート!M22)</f>
        <v/>
      </c>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30"/>
    </row>
    <row r="7" spans="1:47" s="43" customFormat="1" ht="22.5" customHeight="1">
      <c r="A7" s="386" t="s">
        <v>15</v>
      </c>
      <c r="B7" s="387"/>
      <c r="C7" s="387"/>
      <c r="D7" s="387"/>
      <c r="E7" s="387"/>
      <c r="F7" s="388"/>
      <c r="G7" s="389" t="str">
        <f>IF(基本情報入力シート!M23="","",基本情報入力シート!M23)</f>
        <v/>
      </c>
      <c r="H7" s="390"/>
      <c r="I7" s="390"/>
      <c r="J7" s="390"/>
      <c r="K7" s="390"/>
      <c r="L7" s="390"/>
      <c r="M7" s="390"/>
      <c r="N7" s="390"/>
      <c r="O7" s="390"/>
      <c r="P7" s="390"/>
      <c r="Q7" s="390"/>
      <c r="R7" s="390"/>
      <c r="S7" s="390"/>
      <c r="T7" s="390"/>
      <c r="U7" s="390"/>
      <c r="V7" s="390"/>
      <c r="W7" s="390"/>
      <c r="X7" s="390"/>
      <c r="Y7" s="390"/>
      <c r="Z7" s="390"/>
      <c r="AA7" s="390"/>
      <c r="AB7" s="390"/>
      <c r="AC7" s="390"/>
      <c r="AD7" s="390"/>
      <c r="AE7" s="390"/>
      <c r="AF7" s="390"/>
      <c r="AG7" s="390"/>
      <c r="AH7" s="390"/>
      <c r="AI7" s="390"/>
      <c r="AJ7" s="391"/>
    </row>
    <row r="8" spans="1:47" s="43" customFormat="1" ht="12.75" customHeight="1">
      <c r="A8" s="392" t="s">
        <v>11</v>
      </c>
      <c r="B8" s="393"/>
      <c r="C8" s="393"/>
      <c r="D8" s="393"/>
      <c r="E8" s="393"/>
      <c r="F8" s="393"/>
      <c r="G8" s="124" t="s">
        <v>1</v>
      </c>
      <c r="H8" s="329" t="str">
        <f>IF(基本情報入力シート!AB24="－","",基本情報入力シート!AB24)</f>
        <v/>
      </c>
      <c r="I8" s="329"/>
      <c r="J8" s="329"/>
      <c r="K8" s="329"/>
      <c r="L8" s="330"/>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31"/>
      <c r="B9" s="332"/>
      <c r="C9" s="332"/>
      <c r="D9" s="332"/>
      <c r="E9" s="332"/>
      <c r="F9" s="332"/>
      <c r="G9" s="396" t="str">
        <f>IF(基本情報入力シート!M25="","",基本情報入力シート!M25)</f>
        <v/>
      </c>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8"/>
    </row>
    <row r="10" spans="1:47" s="43" customFormat="1" ht="12" customHeight="1">
      <c r="A10" s="394"/>
      <c r="B10" s="395"/>
      <c r="C10" s="395"/>
      <c r="D10" s="395"/>
      <c r="E10" s="395"/>
      <c r="F10" s="395"/>
      <c r="G10" s="333" t="str">
        <f>IF(基本情報入力シート!M26="","",基本情報入力シート!M26)</f>
        <v/>
      </c>
      <c r="H10" s="334"/>
      <c r="I10" s="334"/>
      <c r="J10" s="334"/>
      <c r="K10" s="334"/>
      <c r="L10" s="334"/>
      <c r="M10" s="334"/>
      <c r="N10" s="334"/>
      <c r="O10" s="334"/>
      <c r="P10" s="334"/>
      <c r="Q10" s="334"/>
      <c r="R10" s="334"/>
      <c r="S10" s="334"/>
      <c r="T10" s="334"/>
      <c r="U10" s="334"/>
      <c r="V10" s="334"/>
      <c r="W10" s="334"/>
      <c r="X10" s="334"/>
      <c r="Y10" s="334"/>
      <c r="Z10" s="334"/>
      <c r="AA10" s="334"/>
      <c r="AB10" s="334"/>
      <c r="AC10" s="334"/>
      <c r="AD10" s="334"/>
      <c r="AE10" s="334"/>
      <c r="AF10" s="334"/>
      <c r="AG10" s="334"/>
      <c r="AH10" s="334"/>
      <c r="AI10" s="334"/>
      <c r="AJ10" s="335"/>
    </row>
    <row r="11" spans="1:47" s="43" customFormat="1" ht="15" customHeight="1">
      <c r="A11" s="326" t="s">
        <v>0</v>
      </c>
      <c r="B11" s="327"/>
      <c r="C11" s="327"/>
      <c r="D11" s="327"/>
      <c r="E11" s="327"/>
      <c r="F11" s="327"/>
      <c r="G11" s="328" t="str">
        <f>IF(基本情報入力シート!M30="","",基本情報入力シート!M30)</f>
        <v/>
      </c>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30"/>
      <c r="AS11" s="44"/>
    </row>
    <row r="12" spans="1:47" s="43" customFormat="1" ht="22.5" customHeight="1">
      <c r="A12" s="331" t="s">
        <v>12</v>
      </c>
      <c r="B12" s="332"/>
      <c r="C12" s="332"/>
      <c r="D12" s="332"/>
      <c r="E12" s="332"/>
      <c r="F12" s="332"/>
      <c r="G12" s="333" t="str">
        <f>IF(基本情報入力シート!M31="","",基本情報入力シート!M31)</f>
        <v/>
      </c>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5"/>
      <c r="AS12" s="44"/>
    </row>
    <row r="13" spans="1:47" s="43" customFormat="1" ht="17.25" customHeight="1">
      <c r="A13" s="336" t="s">
        <v>13</v>
      </c>
      <c r="B13" s="336"/>
      <c r="C13" s="336"/>
      <c r="D13" s="336"/>
      <c r="E13" s="336"/>
      <c r="F13" s="336"/>
      <c r="G13" s="337" t="s">
        <v>7</v>
      </c>
      <c r="H13" s="337"/>
      <c r="I13" s="337"/>
      <c r="J13" s="338"/>
      <c r="K13" s="339" t="str">
        <f>IF(基本情報入力シート!M32="","",基本情報入力シート!M32)</f>
        <v/>
      </c>
      <c r="L13" s="339"/>
      <c r="M13" s="339"/>
      <c r="N13" s="339"/>
      <c r="O13" s="339"/>
      <c r="P13" s="339"/>
      <c r="Q13" s="339"/>
      <c r="R13" s="339"/>
      <c r="S13" s="339"/>
      <c r="T13" s="339"/>
      <c r="U13" s="336" t="s">
        <v>14</v>
      </c>
      <c r="V13" s="336"/>
      <c r="W13" s="336"/>
      <c r="X13" s="336"/>
      <c r="Y13" s="339" t="str">
        <f>IF(基本情報入力シート!M33="","",基本情報入力シート!M33)</f>
        <v/>
      </c>
      <c r="Z13" s="339"/>
      <c r="AA13" s="339"/>
      <c r="AB13" s="339"/>
      <c r="AC13" s="339"/>
      <c r="AD13" s="339"/>
      <c r="AE13" s="339"/>
      <c r="AF13" s="339"/>
      <c r="AG13" s="339"/>
      <c r="AH13" s="339"/>
      <c r="AI13" s="339"/>
      <c r="AJ13" s="339"/>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5"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8" t="s">
        <v>1839</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54">
        <f>'別紙様式3-2（補助金）'!F5</f>
        <v>0</v>
      </c>
      <c r="AA16" s="355"/>
      <c r="AB16" s="355"/>
      <c r="AC16" s="355"/>
      <c r="AD16" s="355"/>
      <c r="AE16" s="355"/>
      <c r="AF16" s="355"/>
      <c r="AG16" s="356" t="s">
        <v>4</v>
      </c>
      <c r="AH16" s="357"/>
      <c r="AI16" s="46" t="str">
        <f>IF(G7="", "", IF(SUM(Z17:AF18)&gt;=Z16, "〇", "×"))</f>
        <v/>
      </c>
      <c r="AK16" s="348" t="s">
        <v>1847</v>
      </c>
      <c r="AL16" s="349"/>
      <c r="AM16" s="349"/>
      <c r="AN16" s="349"/>
      <c r="AO16" s="349"/>
      <c r="AP16" s="349"/>
      <c r="AQ16" s="349"/>
      <c r="AR16" s="349"/>
      <c r="AS16" s="349"/>
      <c r="AT16" s="349"/>
      <c r="AU16" s="350"/>
    </row>
    <row r="17" spans="1:47" s="24" customFormat="1" ht="19.5" customHeight="1">
      <c r="A17" s="358" t="s">
        <v>1840</v>
      </c>
      <c r="B17" s="359"/>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293"/>
      <c r="AA17" s="293"/>
      <c r="AB17" s="293"/>
      <c r="AC17" s="293"/>
      <c r="AD17" s="293"/>
      <c r="AE17" s="293"/>
      <c r="AF17" s="293"/>
      <c r="AG17" s="294" t="s">
        <v>4</v>
      </c>
      <c r="AH17" s="295"/>
      <c r="AI17" s="92"/>
      <c r="AJ17" s="92"/>
    </row>
    <row r="18" spans="1:47" s="24" customFormat="1" ht="19.5" customHeight="1">
      <c r="A18" s="362" t="s">
        <v>1826</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4"/>
      <c r="Z18" s="351">
        <f>SUM(Z19:AF21)</f>
        <v>0</v>
      </c>
      <c r="AA18" s="351"/>
      <c r="AB18" s="351"/>
      <c r="AC18" s="351"/>
      <c r="AD18" s="351"/>
      <c r="AE18" s="351"/>
      <c r="AF18" s="351"/>
      <c r="AG18" s="294" t="s">
        <v>4</v>
      </c>
      <c r="AH18" s="295"/>
      <c r="AI18" s="103"/>
      <c r="AJ18" s="103"/>
      <c r="AK18" s="47"/>
      <c r="AL18" s="47"/>
      <c r="AT18" s="45"/>
    </row>
    <row r="19" spans="1:47" s="24" customFormat="1" ht="19.5" customHeight="1">
      <c r="A19" s="194"/>
      <c r="B19" s="105"/>
      <c r="C19" s="105"/>
      <c r="D19" s="105"/>
      <c r="E19" s="105"/>
      <c r="F19" s="105"/>
      <c r="G19" s="105"/>
      <c r="H19" s="105"/>
      <c r="I19" s="105"/>
      <c r="J19" s="105"/>
      <c r="K19" s="105"/>
      <c r="L19" s="352" t="s">
        <v>1825</v>
      </c>
      <c r="M19" s="352"/>
      <c r="N19" s="352"/>
      <c r="O19" s="352"/>
      <c r="P19" s="352"/>
      <c r="Q19" s="352"/>
      <c r="R19" s="352"/>
      <c r="S19" s="352"/>
      <c r="T19" s="352"/>
      <c r="U19" s="352"/>
      <c r="V19" s="352"/>
      <c r="W19" s="352"/>
      <c r="X19" s="352"/>
      <c r="Y19" s="353"/>
      <c r="Z19" s="361"/>
      <c r="AA19" s="293"/>
      <c r="AB19" s="293"/>
      <c r="AC19" s="293"/>
      <c r="AD19" s="293"/>
      <c r="AE19" s="293"/>
      <c r="AF19" s="293"/>
      <c r="AG19" s="294" t="s">
        <v>4</v>
      </c>
      <c r="AH19" s="295"/>
      <c r="AI19" s="103"/>
      <c r="AJ19" s="103"/>
      <c r="AK19" s="47"/>
      <c r="AL19" s="47"/>
      <c r="AP19" s="177"/>
      <c r="AT19" s="45"/>
    </row>
    <row r="20" spans="1:47" s="24" customFormat="1" ht="19.5" customHeight="1">
      <c r="A20" s="194"/>
      <c r="B20" s="105"/>
      <c r="C20" s="105"/>
      <c r="D20" s="105"/>
      <c r="E20" s="105"/>
      <c r="F20" s="105"/>
      <c r="G20" s="105"/>
      <c r="H20" s="105"/>
      <c r="I20" s="105"/>
      <c r="J20" s="105"/>
      <c r="K20" s="105"/>
      <c r="L20" s="290" t="s">
        <v>1852</v>
      </c>
      <c r="M20" s="291"/>
      <c r="N20" s="291"/>
      <c r="O20" s="291"/>
      <c r="P20" s="291"/>
      <c r="Q20" s="291"/>
      <c r="R20" s="291"/>
      <c r="S20" s="291"/>
      <c r="T20" s="291"/>
      <c r="U20" s="291"/>
      <c r="V20" s="291"/>
      <c r="W20" s="291"/>
      <c r="X20" s="291"/>
      <c r="Y20" s="292"/>
      <c r="Z20" s="293"/>
      <c r="AA20" s="293"/>
      <c r="AB20" s="293"/>
      <c r="AC20" s="293"/>
      <c r="AD20" s="293"/>
      <c r="AE20" s="293"/>
      <c r="AF20" s="293"/>
      <c r="AG20" s="294" t="s">
        <v>4</v>
      </c>
      <c r="AH20" s="295"/>
      <c r="AI20" s="103"/>
      <c r="AJ20" s="103"/>
      <c r="AK20" s="47"/>
      <c r="AL20" s="47"/>
      <c r="AT20" s="45"/>
    </row>
    <row r="21" spans="1:47" s="24" customFormat="1" ht="19.5" customHeight="1">
      <c r="A21" s="195"/>
      <c r="B21" s="106"/>
      <c r="C21" s="106"/>
      <c r="D21" s="106"/>
      <c r="E21" s="106"/>
      <c r="F21" s="106"/>
      <c r="G21" s="106"/>
      <c r="H21" s="106"/>
      <c r="I21" s="106"/>
      <c r="J21" s="106"/>
      <c r="K21" s="106"/>
      <c r="L21" s="299" t="s">
        <v>1824</v>
      </c>
      <c r="M21" s="300"/>
      <c r="N21" s="300"/>
      <c r="O21" s="300"/>
      <c r="P21" s="300"/>
      <c r="Q21" s="300"/>
      <c r="R21" s="300"/>
      <c r="S21" s="300"/>
      <c r="T21" s="300"/>
      <c r="U21" s="300"/>
      <c r="V21" s="300"/>
      <c r="W21" s="300"/>
      <c r="X21" s="300"/>
      <c r="Y21" s="301"/>
      <c r="Z21" s="293"/>
      <c r="AA21" s="293"/>
      <c r="AB21" s="293"/>
      <c r="AC21" s="293"/>
      <c r="AD21" s="293"/>
      <c r="AE21" s="293"/>
      <c r="AF21" s="293"/>
      <c r="AG21" s="294" t="s">
        <v>4</v>
      </c>
      <c r="AH21" s="295"/>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13" t="s">
        <v>1841</v>
      </c>
      <c r="B23" s="314"/>
      <c r="C23" s="314"/>
      <c r="D23" s="314"/>
      <c r="E23" s="314"/>
      <c r="F23" s="314"/>
      <c r="G23" s="314"/>
      <c r="H23" s="314"/>
      <c r="I23" s="314"/>
      <c r="J23" s="314"/>
      <c r="K23" s="314"/>
      <c r="L23" s="315"/>
      <c r="M23" s="316"/>
      <c r="N23" s="317"/>
      <c r="O23" s="317"/>
      <c r="P23" s="317"/>
      <c r="Q23" s="317"/>
      <c r="R23" s="317"/>
      <c r="S23" s="317"/>
      <c r="T23" s="317"/>
      <c r="U23" s="317"/>
      <c r="V23" s="317"/>
      <c r="W23" s="317"/>
      <c r="X23" s="317"/>
      <c r="Y23" s="317"/>
      <c r="Z23" s="317"/>
      <c r="AA23" s="317"/>
      <c r="AB23" s="317"/>
      <c r="AC23" s="317"/>
      <c r="AD23" s="317"/>
      <c r="AE23" s="317"/>
      <c r="AF23" s="317"/>
      <c r="AG23" s="317"/>
      <c r="AH23" s="318"/>
      <c r="AI23" s="155"/>
      <c r="AJ23" s="103"/>
      <c r="AK23" s="47"/>
      <c r="AL23" s="47"/>
      <c r="AT23" s="45"/>
    </row>
    <row r="24" spans="1:47" s="24" customFormat="1" ht="51" customHeight="1" thickBot="1">
      <c r="A24" s="323"/>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5"/>
      <c r="AI24" s="46" t="str">
        <f>IF(G7="", "", IF(AND(Z21&gt;0, A24=""), "×", "○"))</f>
        <v/>
      </c>
      <c r="AK24" s="296" t="s">
        <v>1838</v>
      </c>
      <c r="AL24" s="297"/>
      <c r="AM24" s="297"/>
      <c r="AN24" s="297"/>
      <c r="AO24" s="297"/>
      <c r="AP24" s="297"/>
      <c r="AQ24" s="297"/>
      <c r="AR24" s="297"/>
      <c r="AS24" s="297"/>
      <c r="AT24" s="297"/>
      <c r="AU24" s="298"/>
    </row>
    <row r="25" spans="1:47" s="43" customFormat="1" ht="123.65" customHeight="1">
      <c r="A25" s="321" t="s">
        <v>1925</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65" t="s">
        <v>1814</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row>
    <row r="28" spans="1:47" s="24" customFormat="1" ht="18.75" customHeight="1" thickBot="1">
      <c r="A28" s="178"/>
      <c r="B28" s="319" t="s">
        <v>1842</v>
      </c>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20"/>
      <c r="AI28" s="46" t="str">
        <f>IF(Z17=0,"",IF(A28="","×","○"))</f>
        <v/>
      </c>
    </row>
    <row r="29" spans="1:47" s="24" customFormat="1" ht="36.65" customHeight="1">
      <c r="A29" s="321" t="s">
        <v>1844</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30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4"/>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82" t="s">
        <v>1929</v>
      </c>
      <c r="B33" s="382"/>
      <c r="C33" s="382"/>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row>
    <row r="34" spans="1:47" customFormat="1" ht="41" customHeight="1" thickBot="1">
      <c r="A34" s="178"/>
      <c r="B34" s="383" t="s">
        <v>1928</v>
      </c>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5"/>
      <c r="AI34" s="196" t="str">
        <f>IF(Z18=0,"",IF(A34="","×","○"))</f>
        <v/>
      </c>
    </row>
    <row r="35" spans="1:47" s="43" customFormat="1" ht="9.65"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402" t="s">
        <v>1926</v>
      </c>
      <c r="B36" s="402"/>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03"/>
      <c r="AI36" s="46" t="str">
        <f>IF(G7="", "", IF(AND(B38="✓",AND(G40&lt;&gt;"",J40&lt;&gt;"",Q40&lt;&gt;"",S41&lt;&gt;"",Z41&lt;&gt;"")),"○","×"))</f>
        <v/>
      </c>
      <c r="AJ36" s="115"/>
      <c r="AK36" s="310" t="s">
        <v>1819</v>
      </c>
      <c r="AL36" s="311"/>
      <c r="AM36" s="311"/>
      <c r="AN36" s="311"/>
      <c r="AO36" s="311"/>
      <c r="AP36" s="311"/>
      <c r="AQ36" s="311"/>
      <c r="AR36" s="311"/>
      <c r="AS36" s="311"/>
      <c r="AT36" s="311"/>
      <c r="AU36" s="312"/>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c r="C38" s="52"/>
      <c r="D38" s="305" t="s">
        <v>1820</v>
      </c>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306">
        <v>7</v>
      </c>
      <c r="E40" s="307"/>
      <c r="F40" s="56" t="s">
        <v>2</v>
      </c>
      <c r="G40" s="308"/>
      <c r="H40" s="309"/>
      <c r="I40" s="56" t="s">
        <v>3</v>
      </c>
      <c r="J40" s="308"/>
      <c r="K40" s="309"/>
      <c r="L40" s="56" t="s">
        <v>5</v>
      </c>
      <c r="M40" s="57"/>
      <c r="N40" s="306" t="s">
        <v>15</v>
      </c>
      <c r="O40" s="306"/>
      <c r="P40" s="306"/>
      <c r="Q40" s="322" t="str">
        <f>IF(基本情報入力シート!M23="","", 基本情報入力シート!M23)</f>
        <v/>
      </c>
      <c r="R40" s="322"/>
      <c r="S40" s="322"/>
      <c r="T40" s="322"/>
      <c r="U40" s="322"/>
      <c r="V40" s="322"/>
      <c r="W40" s="322"/>
      <c r="X40" s="322"/>
      <c r="Y40" s="322"/>
      <c r="Z40" s="322"/>
      <c r="AA40" s="322"/>
      <c r="AB40" s="322"/>
      <c r="AC40" s="322"/>
      <c r="AD40" s="322"/>
      <c r="AE40" s="322"/>
      <c r="AF40" s="322"/>
      <c r="AG40" s="322"/>
      <c r="AH40" s="322"/>
      <c r="AI40" s="58"/>
      <c r="AJ40" s="117"/>
    </row>
    <row r="41" spans="1:47" s="59" customFormat="1" ht="19.5" customHeight="1">
      <c r="A41" s="55"/>
      <c r="B41" s="60"/>
      <c r="C41" s="56"/>
      <c r="D41" s="56"/>
      <c r="E41" s="56"/>
      <c r="F41" s="56"/>
      <c r="G41" s="56"/>
      <c r="H41" s="56"/>
      <c r="I41" s="56"/>
      <c r="J41" s="56"/>
      <c r="K41" s="56"/>
      <c r="L41" s="56"/>
      <c r="M41" s="56"/>
      <c r="N41" s="380" t="s">
        <v>90</v>
      </c>
      <c r="O41" s="380"/>
      <c r="P41" s="380"/>
      <c r="Q41" s="404" t="s">
        <v>23</v>
      </c>
      <c r="R41" s="404"/>
      <c r="S41" s="379" t="str">
        <f>IF(基本情報入力シート!M27="", "", 基本情報入力シート!M27)</f>
        <v/>
      </c>
      <c r="T41" s="379"/>
      <c r="U41" s="379"/>
      <c r="V41" s="379"/>
      <c r="W41" s="379"/>
      <c r="X41" s="378" t="s">
        <v>24</v>
      </c>
      <c r="Y41" s="378"/>
      <c r="Z41" s="379" t="str">
        <f>IF(基本情報入力シート!M28="", "", 基本情報入力シート!M28)</f>
        <v/>
      </c>
      <c r="AA41" s="379"/>
      <c r="AB41" s="379"/>
      <c r="AC41" s="379"/>
      <c r="AD41" s="379"/>
      <c r="AE41" s="379"/>
      <c r="AF41" s="379"/>
      <c r="AG41" s="379"/>
      <c r="AH41" s="379"/>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81" t="s">
        <v>1818</v>
      </c>
      <c r="B43" s="381"/>
      <c r="C43" s="381"/>
      <c r="D43" s="381"/>
      <c r="E43" s="381"/>
      <c r="F43" s="381"/>
      <c r="G43" s="381"/>
      <c r="H43" s="381"/>
      <c r="I43" s="381"/>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1"/>
      <c r="AI43" s="381"/>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66" t="s">
        <v>37</v>
      </c>
      <c r="B48" s="367"/>
      <c r="C48" s="367"/>
      <c r="D48" s="367"/>
      <c r="E48" s="367"/>
      <c r="F48" s="367"/>
      <c r="G48" s="367"/>
      <c r="H48" s="367"/>
      <c r="I48" s="367"/>
      <c r="J48" s="367"/>
      <c r="K48" s="367"/>
      <c r="L48" s="367"/>
      <c r="M48" s="367"/>
      <c r="N48" s="367"/>
      <c r="O48" s="367"/>
      <c r="P48" s="367"/>
      <c r="Q48" s="367"/>
      <c r="R48" s="367"/>
      <c r="S48" s="367"/>
      <c r="T48" s="367"/>
      <c r="U48" s="367"/>
      <c r="V48" s="367"/>
      <c r="W48" s="367"/>
      <c r="X48" s="367"/>
      <c r="Y48" s="367"/>
      <c r="Z48" s="367"/>
      <c r="AA48" s="367"/>
      <c r="AB48" s="367"/>
      <c r="AC48" s="367"/>
      <c r="AD48" s="367"/>
      <c r="AE48" s="367"/>
      <c r="AF48" s="367"/>
      <c r="AG48" s="367"/>
      <c r="AH48" s="367"/>
      <c r="AI48" s="367"/>
      <c r="AJ48" s="368"/>
    </row>
    <row r="49" spans="1:36">
      <c r="A49" s="67" t="s">
        <v>9</v>
      </c>
      <c r="B49" s="372" t="s">
        <v>1924</v>
      </c>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4"/>
      <c r="AJ49" s="68" t="str">
        <f>AI16</f>
        <v/>
      </c>
    </row>
    <row r="50" spans="1:36">
      <c r="A50" s="69" t="s">
        <v>93</v>
      </c>
      <c r="B50" s="375" t="s">
        <v>1853</v>
      </c>
      <c r="C50" s="376"/>
      <c r="D50" s="376"/>
      <c r="E50" s="376"/>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376"/>
      <c r="AI50" s="377"/>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66" t="s">
        <v>94</v>
      </c>
      <c r="B52" s="367"/>
      <c r="C52" s="367"/>
      <c r="D52" s="367"/>
      <c r="E52" s="367"/>
      <c r="F52" s="367"/>
      <c r="G52" s="367"/>
      <c r="H52" s="367"/>
      <c r="I52" s="367"/>
      <c r="J52" s="367"/>
      <c r="K52" s="367"/>
      <c r="L52" s="367"/>
      <c r="M52" s="367"/>
      <c r="N52" s="367"/>
      <c r="O52" s="367"/>
      <c r="P52" s="367"/>
      <c r="Q52" s="367"/>
      <c r="R52" s="367"/>
      <c r="S52" s="367"/>
      <c r="T52" s="367"/>
      <c r="U52" s="367"/>
      <c r="V52" s="367"/>
      <c r="W52" s="367"/>
      <c r="X52" s="367"/>
      <c r="Y52" s="367"/>
      <c r="Z52" s="367"/>
      <c r="AA52" s="367"/>
      <c r="AB52" s="367"/>
      <c r="AC52" s="367"/>
      <c r="AD52" s="367"/>
      <c r="AE52" s="367"/>
      <c r="AF52" s="367"/>
      <c r="AG52" s="367"/>
      <c r="AH52" s="367"/>
      <c r="AI52" s="367"/>
      <c r="AJ52" s="368"/>
    </row>
    <row r="53" spans="1:36">
      <c r="A53" s="369" t="s">
        <v>1843</v>
      </c>
      <c r="B53" s="370"/>
      <c r="C53" s="370"/>
      <c r="D53" s="370"/>
      <c r="E53" s="370"/>
      <c r="F53" s="370"/>
      <c r="G53" s="370"/>
      <c r="H53" s="370"/>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1"/>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405" t="s">
        <v>1930</v>
      </c>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6"/>
    </row>
    <row r="56" spans="1:36" customFormat="1">
      <c r="A56" s="407" t="s">
        <v>1931</v>
      </c>
      <c r="B56" s="407"/>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66" t="s">
        <v>1927</v>
      </c>
      <c r="B58" s="367"/>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8"/>
    </row>
    <row r="59" spans="1:36">
      <c r="A59" s="399" t="s">
        <v>1821</v>
      </c>
      <c r="B59" s="400"/>
      <c r="C59" s="400"/>
      <c r="D59" s="400"/>
      <c r="E59" s="400"/>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1"/>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Normal="85" zoomScaleSheetLayoutView="100" zoomScalePageLayoutView="70" workbookViewId="0">
      <selection activeCell="G14" sqref="A14:G14"/>
    </sheetView>
  </sheetViews>
  <sheetFormatPr defaultColWidth="2.453125" defaultRowHeight="13"/>
  <cols>
    <col min="1" max="1" width="4" style="24" customWidth="1"/>
    <col min="2" max="2" width="16.6328125" style="70" customWidth="1"/>
    <col min="3" max="3" width="20.453125" style="71" customWidth="1"/>
    <col min="4" max="4" width="11.6328125" style="24" customWidth="1"/>
    <col min="5" max="5" width="15.90625" style="24" customWidth="1"/>
    <col min="6" max="6" width="31.08984375" style="24" customWidth="1"/>
    <col min="7" max="7" width="31.36328125" style="24" customWidth="1"/>
    <col min="8" max="8" width="5.36328125" style="88" customWidth="1"/>
    <col min="9" max="9" width="29" style="24" customWidth="1"/>
    <col min="10" max="10" width="17.453125" style="24" customWidth="1"/>
    <col min="11" max="11" width="4.08984375" style="92" customWidth="1"/>
    <col min="12" max="16384" width="2.4531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
      </c>
    </row>
    <row r="2" spans="1:22" ht="21" customHeight="1" thickBot="1">
      <c r="A2" s="92"/>
      <c r="B2" s="132"/>
      <c r="C2" s="133"/>
      <c r="D2" s="128"/>
      <c r="E2" s="128"/>
      <c r="F2" s="128"/>
      <c r="G2" s="92"/>
      <c r="H2" s="129"/>
      <c r="I2" s="134"/>
      <c r="J2" s="134"/>
    </row>
    <row r="3" spans="1:22" ht="27" customHeight="1" thickBot="1">
      <c r="A3" s="421" t="s">
        <v>15</v>
      </c>
      <c r="B3" s="422"/>
      <c r="C3" s="423" t="str">
        <f>IF(基本情報入力シート!M23="","",基本情報入力シート!M23)</f>
        <v/>
      </c>
      <c r="D3" s="424"/>
      <c r="E3" s="424"/>
      <c r="F3" s="425"/>
      <c r="G3" s="92"/>
      <c r="H3" s="129"/>
      <c r="I3" s="420" t="s">
        <v>1854</v>
      </c>
      <c r="J3" s="420"/>
      <c r="K3" s="147"/>
      <c r="L3" s="146"/>
      <c r="M3" s="146"/>
      <c r="N3" s="146"/>
      <c r="O3" s="146"/>
      <c r="P3" s="146"/>
      <c r="Q3" s="146"/>
      <c r="R3" s="146"/>
      <c r="S3" s="146"/>
      <c r="T3" s="146"/>
      <c r="U3" s="146"/>
      <c r="V3" s="146"/>
    </row>
    <row r="4" spans="1:22" ht="21" customHeight="1" thickBot="1">
      <c r="A4" s="135"/>
      <c r="B4" s="136"/>
      <c r="C4" s="137"/>
      <c r="D4" s="138"/>
      <c r="E4" s="138"/>
      <c r="F4" s="138"/>
      <c r="G4" s="134"/>
      <c r="H4" s="139"/>
      <c r="I4" s="420"/>
      <c r="J4" s="420"/>
      <c r="K4" s="147"/>
      <c r="L4" s="146"/>
      <c r="M4" s="146"/>
      <c r="N4" s="146"/>
      <c r="O4" s="146"/>
      <c r="P4" s="146"/>
      <c r="Q4" s="146"/>
      <c r="R4" s="146"/>
      <c r="S4" s="146"/>
      <c r="T4" s="146"/>
      <c r="U4" s="146"/>
      <c r="V4" s="146"/>
    </row>
    <row r="5" spans="1:22" ht="27.75" customHeight="1">
      <c r="A5" s="439" t="s">
        <v>1846</v>
      </c>
      <c r="B5" s="440"/>
      <c r="C5" s="440"/>
      <c r="D5" s="440"/>
      <c r="E5" s="441"/>
      <c r="F5" s="445">
        <f>IFERROR(SUM(I11:J110),"")</f>
        <v>0</v>
      </c>
      <c r="G5" s="134"/>
      <c r="H5" s="139"/>
      <c r="I5" s="420"/>
      <c r="J5" s="420"/>
      <c r="K5" s="147"/>
      <c r="L5" s="146"/>
      <c r="M5" s="146"/>
      <c r="N5" s="146"/>
      <c r="O5" s="146"/>
      <c r="P5" s="146"/>
      <c r="Q5" s="146"/>
      <c r="R5" s="146"/>
      <c r="S5" s="146"/>
      <c r="T5" s="146"/>
      <c r="U5" s="146"/>
      <c r="V5" s="146"/>
    </row>
    <row r="6" spans="1:22" ht="27.75" customHeight="1" thickBot="1">
      <c r="A6" s="442"/>
      <c r="B6" s="443"/>
      <c r="C6" s="443"/>
      <c r="D6" s="443"/>
      <c r="E6" s="444"/>
      <c r="F6" s="446"/>
      <c r="G6" s="134"/>
      <c r="H6" s="139"/>
      <c r="I6" s="420"/>
      <c r="J6" s="420"/>
    </row>
    <row r="7" spans="1:22" ht="21" customHeight="1" thickBot="1">
      <c r="A7" s="92"/>
      <c r="B7" s="126"/>
      <c r="C7" s="127"/>
      <c r="D7" s="92"/>
      <c r="E7" s="92"/>
      <c r="F7" s="92"/>
      <c r="G7" s="92"/>
      <c r="H7" s="129"/>
      <c r="I7" s="140"/>
      <c r="J7" s="92"/>
    </row>
    <row r="8" spans="1:22" ht="42.75" customHeight="1">
      <c r="A8" s="426"/>
      <c r="B8" s="429" t="s">
        <v>1856</v>
      </c>
      <c r="C8" s="432" t="s">
        <v>27</v>
      </c>
      <c r="D8" s="435" t="s">
        <v>31</v>
      </c>
      <c r="E8" s="435"/>
      <c r="F8" s="436" t="s">
        <v>38</v>
      </c>
      <c r="G8" s="436" t="s">
        <v>6</v>
      </c>
      <c r="H8" s="447" t="s">
        <v>1832</v>
      </c>
      <c r="I8" s="414" t="s">
        <v>1845</v>
      </c>
      <c r="J8" s="415"/>
    </row>
    <row r="9" spans="1:22" ht="39" customHeight="1">
      <c r="A9" s="427"/>
      <c r="B9" s="430"/>
      <c r="C9" s="433"/>
      <c r="D9" s="421"/>
      <c r="E9" s="421"/>
      <c r="F9" s="437"/>
      <c r="G9" s="437"/>
      <c r="H9" s="448"/>
      <c r="I9" s="416"/>
      <c r="J9" s="417"/>
    </row>
    <row r="10" spans="1:22" ht="57.75" customHeight="1" thickBot="1">
      <c r="A10" s="428"/>
      <c r="B10" s="431"/>
      <c r="C10" s="434"/>
      <c r="D10" s="148" t="s">
        <v>32</v>
      </c>
      <c r="E10" s="148" t="s">
        <v>33</v>
      </c>
      <c r="F10" s="438"/>
      <c r="G10" s="438"/>
      <c r="H10" s="449"/>
      <c r="I10" s="418"/>
      <c r="J10" s="419"/>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12"/>
      <c r="J11" s="413"/>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08"/>
      <c r="J12" s="409"/>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08"/>
      <c r="J13" s="409"/>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08"/>
      <c r="J14" s="409"/>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08"/>
      <c r="J15" s="409"/>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08"/>
      <c r="J16" s="409"/>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08"/>
      <c r="J17" s="409"/>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08"/>
      <c r="J18" s="409"/>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08"/>
      <c r="J19" s="409"/>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08"/>
      <c r="J20" s="409"/>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08"/>
      <c r="J21" s="409"/>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08"/>
      <c r="J22" s="409"/>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08"/>
      <c r="J23" s="409"/>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08"/>
      <c r="J24" s="409"/>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08"/>
      <c r="J25" s="409"/>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08"/>
      <c r="J26" s="409"/>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08"/>
      <c r="J27" s="409"/>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08"/>
      <c r="J28" s="409"/>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08"/>
      <c r="J29" s="409"/>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08"/>
      <c r="J30" s="409"/>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08"/>
      <c r="J31" s="409"/>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08"/>
      <c r="J32" s="409"/>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08"/>
      <c r="J33" s="409"/>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08"/>
      <c r="J34" s="409"/>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08"/>
      <c r="J35" s="409"/>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08"/>
      <c r="J36" s="409"/>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08"/>
      <c r="J37" s="409"/>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08"/>
      <c r="J38" s="409"/>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08"/>
      <c r="J39" s="409"/>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08"/>
      <c r="J40" s="409"/>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08"/>
      <c r="J41" s="409"/>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08"/>
      <c r="J42" s="409"/>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08"/>
      <c r="J43" s="409"/>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08"/>
      <c r="J44" s="409"/>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08"/>
      <c r="J45" s="409"/>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08"/>
      <c r="J46" s="409"/>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08"/>
      <c r="J47" s="409"/>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08"/>
      <c r="J48" s="409"/>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08"/>
      <c r="J49" s="409"/>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08"/>
      <c r="J50" s="409"/>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08"/>
      <c r="J51" s="409"/>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08"/>
      <c r="J52" s="409"/>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08"/>
      <c r="J53" s="409"/>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08"/>
      <c r="J54" s="409"/>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08"/>
      <c r="J55" s="409"/>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08"/>
      <c r="J56" s="409"/>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08"/>
      <c r="J57" s="409"/>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08"/>
      <c r="J58" s="409"/>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08"/>
      <c r="J59" s="409"/>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08"/>
      <c r="J60" s="409"/>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08"/>
      <c r="J61" s="409"/>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08"/>
      <c r="J62" s="409"/>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08"/>
      <c r="J63" s="409"/>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08"/>
      <c r="J64" s="409"/>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08"/>
      <c r="J65" s="409"/>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08"/>
      <c r="J66" s="409"/>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08"/>
      <c r="J67" s="409"/>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08"/>
      <c r="J68" s="409"/>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08"/>
      <c r="J69" s="409"/>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08"/>
      <c r="J70" s="409"/>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08"/>
      <c r="J71" s="409"/>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08"/>
      <c r="J72" s="409"/>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08"/>
      <c r="J73" s="409"/>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08"/>
      <c r="J74" s="409"/>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08"/>
      <c r="J75" s="409"/>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08"/>
      <c r="J76" s="409"/>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08"/>
      <c r="J77" s="409"/>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08"/>
      <c r="J78" s="409"/>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08"/>
      <c r="J79" s="409"/>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08"/>
      <c r="J80" s="409"/>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08"/>
      <c r="J81" s="409"/>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08"/>
      <c r="J82" s="409"/>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08"/>
      <c r="J83" s="409"/>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08"/>
      <c r="J84" s="409"/>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08"/>
      <c r="J85" s="409"/>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08"/>
      <c r="J86" s="409"/>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08"/>
      <c r="J87" s="409"/>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08"/>
      <c r="J88" s="409"/>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08"/>
      <c r="J89" s="409"/>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08"/>
      <c r="J90" s="409"/>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08"/>
      <c r="J91" s="409"/>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08"/>
      <c r="J92" s="409"/>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08"/>
      <c r="J93" s="409"/>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08"/>
      <c r="J94" s="409"/>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08"/>
      <c r="J95" s="409"/>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08"/>
      <c r="J96" s="409"/>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08"/>
      <c r="J97" s="409"/>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08"/>
      <c r="J98" s="409"/>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08"/>
      <c r="J99" s="409"/>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08"/>
      <c r="J100" s="409"/>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08"/>
      <c r="J101" s="409"/>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08"/>
      <c r="J102" s="409"/>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08"/>
      <c r="J103" s="409"/>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08"/>
      <c r="J104" s="409"/>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08"/>
      <c r="J105" s="409"/>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08"/>
      <c r="J106" s="409"/>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08"/>
      <c r="J107" s="409"/>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08"/>
      <c r="J108" s="409"/>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08"/>
      <c r="J109" s="409"/>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10"/>
      <c r="J110" s="411"/>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90625" defaultRowHeight="13"/>
  <cols>
    <col min="1" max="1" width="51.453125" style="183" customWidth="1"/>
    <col min="2" max="2" width="9.6328125" style="183" customWidth="1"/>
    <col min="6" max="6" width="9" style="13"/>
    <col min="7" max="7" width="10" style="13" customWidth="1"/>
    <col min="9" max="9" width="43.90625" style="157" customWidth="1"/>
  </cols>
  <sheetData>
    <row r="1" spans="1:11" ht="13.5" thickBot="1">
      <c r="A1" s="12" t="s">
        <v>89</v>
      </c>
      <c r="B1" s="12"/>
      <c r="D1" s="7" t="s">
        <v>88</v>
      </c>
      <c r="F1" s="7" t="s">
        <v>1812</v>
      </c>
      <c r="I1" s="157" t="s">
        <v>1836</v>
      </c>
      <c r="K1" s="6" t="s">
        <v>1823</v>
      </c>
    </row>
    <row r="2" spans="1:11" ht="26.5" thickBot="1">
      <c r="A2" s="179" t="s">
        <v>1830</v>
      </c>
      <c r="B2" s="190" t="s">
        <v>1831</v>
      </c>
      <c r="D2" s="8" t="s">
        <v>32</v>
      </c>
      <c r="F2" s="8" t="s">
        <v>32</v>
      </c>
      <c r="G2" s="14" t="s">
        <v>95</v>
      </c>
      <c r="I2" s="158" t="s">
        <v>1837</v>
      </c>
      <c r="K2" s="19" t="s">
        <v>1816</v>
      </c>
    </row>
    <row r="3" spans="1:11" ht="26">
      <c r="A3" s="180" t="s">
        <v>1857</v>
      </c>
      <c r="B3" s="191" t="s">
        <v>1858</v>
      </c>
      <c r="D3" s="9" t="s">
        <v>39</v>
      </c>
      <c r="F3" s="15" t="s">
        <v>39</v>
      </c>
      <c r="G3" s="16" t="s">
        <v>96</v>
      </c>
      <c r="I3" s="159" t="s">
        <v>1903</v>
      </c>
      <c r="K3" s="20" t="s">
        <v>1817</v>
      </c>
    </row>
    <row r="4" spans="1:11" ht="26.5" thickBot="1">
      <c r="A4" s="181" t="s">
        <v>1859</v>
      </c>
      <c r="B4" s="192" t="s">
        <v>1863</v>
      </c>
      <c r="D4" s="10" t="s">
        <v>40</v>
      </c>
      <c r="F4" s="10" t="s">
        <v>39</v>
      </c>
      <c r="G4" s="17" t="s">
        <v>97</v>
      </c>
      <c r="I4" s="160" t="s">
        <v>1902</v>
      </c>
      <c r="K4" s="21"/>
    </row>
    <row r="5" spans="1:11" ht="26.5"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5"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microsoft.com/office/2006/documentManagement/types"/>
    <ds:schemaRef ds:uri="http://www.w3.org/XML/1998/namespace"/>
    <ds:schemaRef ds:uri="3b7b391f-316a-4bc7-a585-b2bcaf106fac"/>
    <ds:schemaRef ds:uri="http://purl.org/dc/elements/1.1/"/>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56</vt:i4>
      </vt:variant>
    </vt:vector>
  </HeadingPairs>
  <TitlesOfParts>
    <vt:vector size="61" baseType="lpstr">
      <vt:lpstr>三重県集計用</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