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5_市町回答（１回目）\25大紀町○\"/>
    </mc:Choice>
  </mc:AlternateContent>
  <xr:revisionPtr revIDLastSave="0" documentId="13_ncr:1_{150BBCD5-A96C-44E9-B89D-F3E6DB644BE4}"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<sst xmlns="http://schemas.openxmlformats.org/spreadsheetml/2006/main" count="1124" uniqueCount="560">
  <si>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</si>
  <si>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</si>
  <si>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</si>
  <si>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</si>
  <si>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</si>
  <si>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</si>
  <si>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</si>
  <si>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</si>
  <si>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</si>
  <si>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</si>
  <si>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</si>
  <si>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</si>
  <si>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</si>
  <si>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</si>
  <si>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</si>
  <si>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</si>
  <si>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</si>
  <si>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</si>
  <si>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</si>
  <si>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</si>
  <si>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</si>
  <si>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</si>
  <si>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</si>
  <si>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</si>
  <si>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</si>
  <si>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</si>
  <si>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</si>
  <si>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</si>
  <si>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</si>
  <si>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</si>
  <si>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</si>
  <si>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</si>
  <si>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</si>
  <si>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</si>
  <si>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</si>
  <si>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</si>
  <si>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</si>
  <si>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</si>
  <si>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</si>
  <si>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</si>
  <si>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</si>
  <si>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</si>
  <si>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</si>
  <si>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</si>
  <si>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</si>
  <si>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</si>
  <si>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</si>
  <si>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</si>
  <si>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</si>
  <si>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</si>
  <si>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</si>
  <si>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</si>
  <si>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</si>
  <si>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</si>
  <si>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</si>
  <si>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</si>
  <si>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</si>
  <si>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</si>
  <si>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</si>
  <si>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</si>
  <si>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</si>
  <si>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</si>
  <si>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</si>
  <si>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</si>
  <si>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</si>
  <si>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</si>
  <si>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</si>
  <si>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</si>
  <si>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</si>
  <si>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</si>
  <si>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</si>
  <si>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</si>
  <si>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</si>
  <si>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</si>
  <si>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</si>
  <si>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</si>
  <si>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</si>
  <si>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</si>
  <si>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</si>
  <si>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</si>
  <si>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</si>
  <si>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</si>
  <si>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</si>
  <si>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</si>
  <si>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</si>
  <si>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</si>
  <si>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</si>
  <si>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</si>
  <si>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</si>
  <si>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</si>
  <si>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</si>
  <si>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</si>
  <si>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</si>
  <si>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</si>
  <si>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大紀町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</si>
  <si>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</si>
  <si>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</si>
  <si>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</si>
  <si>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</si>
  <si>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</si>
  <si>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</si>
  <si>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</si>
  <si>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</si>
  <si>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</si>
  <si>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</si>
  <si>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</si>
  <si>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</si>
  <si>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</si>
  <si>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</si>
  <si>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</si>
  <si>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</si>
  <si>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</si>
  <si>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</si>
  <si>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</si>
  <si>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</si>
  <si>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</si>
  <si>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</si>
  <si>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</si>
  <si>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</si>
  <si>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</si>
  <si>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</si>
  <si>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</si>
  <si>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</si>
  <si>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</si>
  <si>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</si>
  <si>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</si>
  <si>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</si>
  <si>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</si>
  <si>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</si>
  <si>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</si>
  <si>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</si>
  <si>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</si>
  <si>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</si>
  <si>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</si>
  <si>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</si>
  <si>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</si>
  <si>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</si>
  <si>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</si>
  <si>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</si>
  <si>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</si>
  <si>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</si>
  <si>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</si>
  <si>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</si>
  <si>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</si>
  <si>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</si>
  <si>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</si>
  <si>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</si>
  <si>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</si>
  <si>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</si>
  <si>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</si>
  <si>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</si>
  <si>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</si>
  <si>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</si>
  <si>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</si>
  <si>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</si>
  <si>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</si>
  <si>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</si>
  <si>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</si>
  <si>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</si>
  <si>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</si>
  <si>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</si>
  <si>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</si>
  <si>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</si>
  <si>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</si>
  <si>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</si>
  <si>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</si>
  <si>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</si>
  <si>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</si>
  <si>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</si>
  <si>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</si>
  <si>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</si>
  <si>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</si>
  <si>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</si>
  <si>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</si>
  <si>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</si>
  <si>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</si>
  <si>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</si>
  <si>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</si>
  <si>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</si>
  <si>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</si>
  <si>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</si>
  <si>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</si>
  <si>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</si>
  <si>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</si>
  <si>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</si>
  <si>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</si>
  <si>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</si>
  <si>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</si>
  <si>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</si>
  <si>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</si>
  <si>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</si>
  <si>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</si>
  <si>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</si>
  <si>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</si>
  <si>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</si>
  <si>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</si>
  <si>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</si>
  <si>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</si>
  <si>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</si>
  <si>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</si>
  <si>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</si>
  <si>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</si>
  <si>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</si>
  <si>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</si>
  <si>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三重県大紀町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</si>
  <si>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</si>
  <si>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</si>
  <si>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</si>
  <si>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</si>
  <si>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</si>
  <si>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</si>
  <si>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</si>
  <si>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</si>
  <si>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</si>
  <si>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</si>
  <si>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</si>
  <si>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</si>
  <si>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</si>
  <si>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</si>
  <si>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</si>
  <si>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</si>
  <si>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</si>
  <si>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</si>
  <si>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</si>
  <si>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</si>
  <si>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</si>
  <si>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</si>
  <si>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</si>
  <si>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</si>
  <si>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</si>
  <si>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</si>
  <si>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</si>
  <si>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</si>
  <si>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</si>
  <si>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</si>
  <si>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</si>
  <si>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</si>
  <si>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</si>
  <si>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</si>
  <si>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</si>
  <si>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</si>
  <si>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</si>
  <si>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</si>
  <si>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</si>
  <si>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</si>
  <si>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</si>
  <si>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</si>
  <si>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</si>
  <si>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</si>
  <si>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</si>
  <si>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</si>
  <si>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</si>
  <si>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</si>
  <si>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</si>
  <si>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</si>
  <si>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</si>
  <si>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</si>
  <si>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</si>
  <si>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</si>
  <si>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</si>
  <si>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</si>
  <si>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</si>
  <si>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</si>
  <si>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</si>
  <si>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</si>
  <si>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</si>
  <si>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</si>
  <si>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</si>
  <si>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</si>
  <si>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</si>
  <si>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</si>
  <si>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</si>
  <si>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</si>
  <si>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</si>
  <si>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</si>
  <si>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</si>
  <si>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</si>
  <si>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</si>
  <si>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</si>
  <si>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</si>
  <si>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</si>
  <si>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</si>
  <si>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</si>
  <si>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</si>
  <si>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</si>
  <si>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</si>
  <si>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</si>
  <si>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</si>
  <si>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</si>
  <si>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</si>
  <si>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</si>
  <si>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</si>
  <si>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</si>
  <si>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</si>
  <si>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</si>
  <si>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</si>
  <si>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</si>
  <si>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</si>
  <si>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</si>
  <si>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</si>
  <si>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</si>
  <si>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</si>
  <si>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</si>
  <si>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</si>
  <si>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</si>
  <si>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</si>
  <si>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</si>
  <si>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</si>
  <si>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</si>
  <si>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</si>
  <si>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</si>
  <si>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</si>
  <si>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</si>
  <si>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</si>
  <si>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</si>
  <si>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</si>
  <si>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</si>
  <si>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</si>
  <si>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</si>
  <si>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</si>
  <si>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</si>
  <si>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</si>
  <si>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</si>
  <si>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</si>
  <si>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</si>
  <si>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</si>
  <si>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</si>
  <si>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</si>
  <si>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</si>
  <si>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</si>
  <si>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</si>
  <si>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</si>
  <si>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</si>
  <si>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</si>
  <si>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</si>
  <si>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</si>
  <si>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</si>
  <si>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</si>
  <si>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</si>
  <si>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</si>
  <si>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</si>
  <si>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</si>
  <si>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</si>
  <si>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</si>
  <si>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</si>
  <si>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</si>
  <si>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</si>
  <si>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</si>
  <si>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</si>
  <si>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</si>
  <si>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</si>
  <si>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</si>
  <si>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</si>
  <si>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</si>
  <si>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</si>
  <si>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三重県大紀町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</si>
  <si>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</si>
  <si>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</si>
  <si>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</si>
  <si>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</si>
  <si>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</si>
  <si>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</si>
  <si>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</si>
  <si>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</si>
  <si>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</si>
  <si>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</si>
  <si>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</si>
  <si>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</si>
  <si>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</si>
  <si>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</si>
  <si>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</si>
  <si>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</si>
  <si>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</si>
  <si>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</si>
  <si>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</si>
  <si>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</si>
  <si>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</si>
  <si>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</si>
  <si>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</si>
  <si>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</si>
  <si>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</si>
  <si>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</si>
  <si>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</si>
  <si>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</si>
  <si>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</si>
  <si>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</si>
  <si>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</si>
  <si>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</si>
  <si>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</si>
  <si>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</si>
  <si>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</si>
  <si>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</si>
  <si>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</si>
  <si>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</si>
  <si>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</si>
  <si>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</si>
  <si>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</si>
  <si>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</si>
  <si>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</si>
  <si>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</si>
  <si>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</si>
  <si>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</si>
  <si>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</si>
  <si>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</si>
  <si>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</si>
  <si>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</si>
  <si>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</si>
  <si>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</si>
  <si>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</si>
  <si>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</si>
  <si>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</si>
  <si>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</si>
  <si>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</si>
  <si>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</si>
  <si>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</si>
  <si>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</si>
  <si>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</si>
  <si>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</si>
  <si>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</si>
  <si>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</si>
  <si>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</si>
  <si>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</si>
  <si>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</si>
  <si>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</si>
  <si>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</si>
  <si>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</si>
  <si>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</si>
  <si>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</si>
  <si>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</si>
  <si>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</si>
  <si>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</si>
  <si>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</si>
  <si>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</si>
  <si>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</si>
  <si>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</si>
  <si>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</si>
  <si>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</si>
  <si>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</si>
  <si>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</si>
  <si>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</si>
  <si>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</si>
  <si>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</si>
  <si>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</si>
  <si>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</si>
  <si>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</si>
  <si>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</si>
  <si>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</si>
  <si>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</si>
  <si>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</si>
  <si>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</si>
  <si>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</si>
  <si>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</si>
  <si>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</si>
  <si>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</si>
  <si>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</si>
  <si>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</si>
  <si>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</si>
  <si>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</si>
  <si>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</si>
  <si>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</si>
  <si>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</si>
  <si>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</si>
  <si>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</si>
  <si>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</si>
  <si>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</si>
  <si>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</si>
  <si>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</si>
  <si>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</si>
  <si>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</si>
  <si>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</si>
  <si>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</si>
  <si>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</si>
  <si>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</si>
  <si>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</si>
  <si>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</si>
  <si>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</si>
  <si>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</si>
  <si>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</si>
  <si>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</si>
  <si>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</si>
  <si>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</si>
  <si>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</si>
  <si>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</si>
  <si>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</si>
  <si>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</si>
  <si>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</si>
  <si>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</si>
  <si>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</si>
  <si>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</si>
  <si>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</si>
  <si>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</si>
  <si>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</si>
  <si>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</si>
  <si>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</si>
  <si>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</si>
  <si>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</si>
  <si>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</si>
  <si>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</si>
  <si>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</si>
  <si>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</si>
  <si>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</si>
  <si>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</si>
  <si>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</si>
  <si>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</si>
  <si>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</si>
  <si>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</si>
  <si>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</si>
  <si>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</si>
  <si>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</si>
  <si>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</si>
  <si>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</si>
  <si>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</si>
  <si>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</si>
  <si>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</si>
  <si>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</si>
  <si>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</si>
  <si>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</si>
  <si>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</si>
  <si>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</si>
  <si>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</si>
  <si>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</si>
  <si>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</si>
  <si>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</si>
  <si>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</si>
  <si>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</si>
  <si>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</si>
  <si>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</si>
  <si>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</si>
  <si>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</si>
  <si>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0.48</t>
  </si>
  <si>
    <t>一般会計</t>
  </si>
  <si>
    <t>水道事業会計</t>
  </si>
  <si>
    <t>介護保険特別会計</t>
  </si>
  <si>
    <t>国民健康保険特別会計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</si>
  <si>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</si>
  <si>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</si>
  <si>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</si>
  <si>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</si>
  <si>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</si>
  <si>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</si>
  <si>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</si>
  <si>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</si>
  <si>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わたらい老人福祉施設組合</t>
    <rPh sb="4" eb="6">
      <t>ロウジン</t>
    </rPh>
    <rPh sb="6" eb="8">
      <t>フクシ</t>
    </rPh>
    <rPh sb="8" eb="10">
      <t>シセツ</t>
    </rPh>
    <rPh sb="10" eb="12">
      <t>クミアイ</t>
    </rPh>
    <phoneticPr fontId="2"/>
  </si>
  <si>
    <t>奥伊勢広域行政組合</t>
    <rPh sb="0" eb="3">
      <t>オクイセ</t>
    </rPh>
    <rPh sb="3" eb="7">
      <t>コウイキギョウセイ</t>
    </rPh>
    <rPh sb="7" eb="9">
      <t>クミアイ</t>
    </rPh>
    <phoneticPr fontId="2"/>
  </si>
  <si>
    <t>三重県市町総合事務組合</t>
    <rPh sb="0" eb="3">
      <t>ミエケン</t>
    </rPh>
    <rPh sb="3" eb="5">
      <t>シマチ</t>
    </rPh>
    <rPh sb="5" eb="11">
      <t>ソウゴウジムクミアイ</t>
    </rPh>
    <phoneticPr fontId="2"/>
  </si>
  <si>
    <t>紀勢地区広域消防組合</t>
    <rPh sb="0" eb="4">
      <t>キセイチク</t>
    </rPh>
    <rPh sb="4" eb="8">
      <t>コウイキショウボウ</t>
    </rPh>
    <rPh sb="8" eb="10">
      <t>クミアイ</t>
    </rPh>
    <phoneticPr fontId="2"/>
  </si>
  <si>
    <t>荷坂やすらぎ苑組合</t>
    <rPh sb="0" eb="1">
      <t>ニ</t>
    </rPh>
    <rPh sb="1" eb="2">
      <t>サカ</t>
    </rPh>
    <rPh sb="6" eb="7">
      <t>エン</t>
    </rPh>
    <rPh sb="7" eb="9">
      <t>クミアイ</t>
    </rPh>
    <phoneticPr fontId="2"/>
  </si>
  <si>
    <t>香肌奥伊勢資源化広域連合</t>
    <rPh sb="0" eb="5">
      <t>カハダオクイセ</t>
    </rPh>
    <rPh sb="5" eb="8">
      <t>シゲンカ</t>
    </rPh>
    <rPh sb="8" eb="12">
      <t>コウイキレンゴウ</t>
    </rPh>
    <phoneticPr fontId="2"/>
  </si>
  <si>
    <t>度会広域連合</t>
    <rPh sb="0" eb="4">
      <t>ワタライコウイキ</t>
    </rPh>
    <rPh sb="4" eb="6">
      <t>レンゴウ</t>
    </rPh>
    <phoneticPr fontId="2"/>
  </si>
  <si>
    <t>三重地方税管理回収機構</t>
    <rPh sb="0" eb="5">
      <t>ミエチホウゼイ</t>
    </rPh>
    <rPh sb="5" eb="11">
      <t>カンリカイシュウキコウ</t>
    </rPh>
    <phoneticPr fontId="2"/>
  </si>
  <si>
    <t>三重県後期高齢者医療広域連合</t>
    <rPh sb="0" eb="3">
      <t>ミエケン</t>
    </rPh>
    <rPh sb="3" eb="8">
      <t>コウキコウレイシャ</t>
    </rPh>
    <rPh sb="8" eb="10">
      <t>イリョウ</t>
    </rPh>
    <rPh sb="10" eb="14">
      <t>コウイキレンゴウ</t>
    </rPh>
    <phoneticPr fontId="2"/>
  </si>
  <si>
    <t>-</t>
    <phoneticPr fontId="2"/>
  </si>
  <si>
    <t>奥伊勢ハイウェイパーク</t>
    <rPh sb="0" eb="3">
      <t>オクイセ</t>
    </rPh>
    <phoneticPr fontId="2"/>
  </si>
  <si>
    <t>-</t>
    <phoneticPr fontId="2"/>
  </si>
  <si>
    <t>幸せ安心生活基金</t>
    <rPh sb="0" eb="1">
      <t>シアワ</t>
    </rPh>
    <rPh sb="2" eb="6">
      <t>アンシンセイカツ</t>
    </rPh>
    <rPh sb="6" eb="8">
      <t>キキン</t>
    </rPh>
    <phoneticPr fontId="5"/>
  </si>
  <si>
    <t>地域振興基金</t>
    <rPh sb="0" eb="6">
      <t>チイキシンコウキキン</t>
    </rPh>
    <phoneticPr fontId="5"/>
  </si>
  <si>
    <t>庁舎建設基金</t>
    <rPh sb="0" eb="2">
      <t>チョウシャ</t>
    </rPh>
    <rPh sb="2" eb="6">
      <t>ケンセツキキン</t>
    </rPh>
    <phoneticPr fontId="5"/>
  </si>
  <si>
    <t>ふるさと大紀「幸福(しあわせ)まちづくり」応援基金</t>
    <rPh sb="4" eb="6">
      <t>タイキ</t>
    </rPh>
    <rPh sb="7" eb="9">
      <t>コウフク</t>
    </rPh>
    <rPh sb="21" eb="25">
      <t>オウエンキキン</t>
    </rPh>
    <phoneticPr fontId="5"/>
  </si>
  <si>
    <t>過疎地域自立促進基金</t>
    <rPh sb="0" eb="6">
      <t>カソチイキジリツ</t>
    </rPh>
    <rPh sb="6" eb="8">
      <t>ソクシン</t>
    </rPh>
    <rPh sb="8" eb="10">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</si>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</sst>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138402</c:v>
                </c:pt>
                <c:pt idx="2">
                  <c:v>146367</c:v>
                </c:pt>
                <c:pt idx="3">
                  <c:v>165181</c:v>
                </c:pt>
                <c:pt idx="4">
                  <c:v>166234</c:v>
                </c:pt>
              </c:numCache>
            </c:numRef>
          </c:val>
          <c:smooth val="0"/>
          <c:extLst>
            <c:ext xmlns:c16="http://schemas.microsoft.com/office/drawing/2014/chart" uri="{C3380CC4-5D6E-409C-BE32-E72D297353CC}">
              <c16:uniqueId val="{00000000-A117-44A7-8B90-BB4C90BD4A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211848</c:v>
                </c:pt>
                <c:pt idx="1">
                  <c:v>206384</c:v>
                </c:pt>
                <c:pt idx="2">
                  <c:v>70502</c:v>
                </c:pt>
                <c:pt idx="3">
                  <c:v>96182</c:v>
                </c:pt>
                <c:pt idx="4">
                  <c:v>105120</c:v>
                </c:pt>
              </c:numCache>
            </c:numRef>
          </c:val>
          <c:smooth val="0"/>
          <c:extLst>
            <c:ext xmlns:c16="http://schemas.microsoft.com/office/drawing/2014/chart" uri="{C3380CC4-5D6E-409C-BE32-E72D297353CC}">
              <c16:uniqueId val="{00000001-A117-44A7-8B90-BB4C90BD4A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7.38</c:v>
                </c:pt>
                <c:pt idx="1">
                  <c:v>7.47</c:v>
                </c:pt>
                <c:pt idx="2">
                  <c:v>6.31</c:v>
                </c:pt>
                <c:pt idx="3">
                  <c:v>6.23</c:v>
                </c:pt>
                <c:pt idx="4">
                  <c:v>7.28</c:v>
                </c:pt>
              </c:numCache>
            </c:numRef>
          </c:val>
          <c:extLst>
            <c:ext xmlns:c16="http://schemas.microsoft.com/office/drawing/2014/chart" uri="{C3380CC4-5D6E-409C-BE32-E72D297353CC}">
              <c16:uniqueId val="{00000000-CB9F-4367-9529-E160C7C5F8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39.18</c:v>
                </c:pt>
                <c:pt idx="1">
                  <c:v>45.68</c:v>
                </c:pt>
                <c:pt idx="2">
                  <c:v>25.42</c:v>
                </c:pt>
                <c:pt idx="3">
                  <c:v>26.51</c:v>
                </c:pt>
                <c:pt idx="4">
                  <c:v>26.07</c:v>
                </c:pt>
              </c:numCache>
            </c:numRef>
          </c:val>
          <c:extLst>
            <c:ext xmlns:c16="http://schemas.microsoft.com/office/drawing/2014/chart" uri="{C3380CC4-5D6E-409C-BE32-E72D297353CC}">
              <c16:uniqueId val="{00000001-CB9F-4367-9529-E160C7C5F8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-0.48</c:v>
                </c:pt>
                <c:pt idx="1">
                  <c:v>8.6</c:v>
                </c:pt>
                <c:pt idx="2">
                  <c:v>0.19</c:v>
                </c:pt>
                <c:pt idx="3">
                  <c:v>0.97</c:v>
                </c:pt>
                <c:pt idx="4">
                  <c:v>0.83</c:v>
                </c:pt>
              </c:numCache>
            </c:numRef>
          </c:val>
          <c:smooth val="0"/>
          <c:extLst>
            <c:ext xmlns:c16="http://schemas.microsoft.com/office/drawing/2014/chart" uri="{C3380CC4-5D6E-409C-BE32-E72D297353CC}">
              <c16:uniqueId val="{00000002-CB9F-4367-9529-E160C7C5F8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16-4330-A8B5-F0B29CCA93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16-4330-A8B5-F0B29CCA93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B16-4330-A8B5-F0B29CCA93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B16-4330-A8B5-F0B29CCA930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B16-4330-A8B5-F0B29CCA9304}"/>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0.01</c:v>
                </c:pt>
                <c:pt idx="8">
                  <c:v>#N/A</c:v>
                </c:pt>
                <c:pt idx="9">
                  <c:v>0.03</c:v>
                </c:pt>
              </c:numCache>
            </c:numRef>
          </c:val>
          <c:extLst>
            <c:ext xmlns:c16="http://schemas.microsoft.com/office/drawing/2014/chart" uri="{C3380CC4-5D6E-409C-BE32-E72D297353CC}">
              <c16:uniqueId val="{00000005-1B16-4330-A8B5-F0B29CCA930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0.11</c:v>
                </c:pt>
                <c:pt idx="4">
                  <c:v>#N/A</c:v>
                </c:pt>
                <c:pt idx="5">
                  <c:v>0.15</c:v>
                </c:pt>
                <c:pt idx="6">
                  <c:v>#N/A</c:v>
                </c:pt>
                <c:pt idx="7">
                  <c:v>0.12</c:v>
                </c:pt>
                <c:pt idx="8">
                  <c:v>#N/A</c:v>
                </c:pt>
                <c:pt idx="9">
                  <c:v>0.39</c:v>
                </c:pt>
              </c:numCache>
            </c:numRef>
          </c:val>
          <c:extLst>
            <c:ext xmlns:c16="http://schemas.microsoft.com/office/drawing/2014/chart" uri="{C3380CC4-5D6E-409C-BE32-E72D297353CC}">
              <c16:uniqueId val="{00000006-1B16-4330-A8B5-F0B29CCA930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0.83</c:v>
                </c:pt>
                <c:pt idx="2">
                  <c:v>#N/A</c:v>
                </c:pt>
                <c:pt idx="3">
                  <c:v>1.46</c:v>
                </c:pt>
                <c:pt idx="4">
                  <c:v>#N/A</c:v>
                </c:pt>
                <c:pt idx="5">
                  <c:v>2.89</c:v>
                </c:pt>
                <c:pt idx="6">
                  <c:v>#N/A</c:v>
                </c:pt>
                <c:pt idx="7">
                  <c:v>1.17</c:v>
                </c:pt>
                <c:pt idx="8">
                  <c:v>#N/A</c:v>
                </c:pt>
                <c:pt idx="9">
                  <c:v>0.46</c:v>
                </c:pt>
              </c:numCache>
            </c:numRef>
          </c:val>
          <c:extLst>
            <c:ext xmlns:c16="http://schemas.microsoft.com/office/drawing/2014/chart" uri="{C3380CC4-5D6E-409C-BE32-E72D297353CC}">
              <c16:uniqueId val="{00000007-1B16-4330-A8B5-F0B29CCA930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c:v>
                </c:pt>
                <c:pt idx="2">
                  <c:v>#N/A</c:v>
                </c:pt>
                <c:pt idx="3">
                  <c:v>0.46</c:v>
                </c:pt>
                <c:pt idx="4">
                  <c:v>#N/A</c:v>
                </c:pt>
                <c:pt idx="5">
                  <c:v>0.33</c:v>
                </c:pt>
                <c:pt idx="6">
                  <c:v>#N/A</c:v>
                </c:pt>
                <c:pt idx="7">
                  <c:v>0.69</c:v>
                </c:pt>
                <c:pt idx="8">
                  <c:v>#N/A</c:v>
                </c:pt>
                <c:pt idx="9">
                  <c:v>1.3</c:v>
                </c:pt>
              </c:numCache>
            </c:numRef>
          </c:val>
          <c:extLst>
            <c:ext xmlns:c16="http://schemas.microsoft.com/office/drawing/2014/chart" uri="{C3380CC4-5D6E-409C-BE32-E72D297353CC}">
              <c16:uniqueId val="{00000008-1B16-4330-A8B5-F0B29CCA93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7.37</c:v>
                </c:pt>
                <c:pt idx="2">
                  <c:v>#N/A</c:v>
                </c:pt>
                <c:pt idx="3">
                  <c:v>7.47</c:v>
                </c:pt>
                <c:pt idx="4">
                  <c:v>#N/A</c:v>
                </c:pt>
                <c:pt idx="5">
                  <c:v>6.3</c:v>
                </c:pt>
                <c:pt idx="6">
                  <c:v>#N/A</c:v>
                </c:pt>
                <c:pt idx="7">
                  <c:v>6.22</c:v>
                </c:pt>
                <c:pt idx="8">
                  <c:v>#N/A</c:v>
                </c:pt>
                <c:pt idx="9">
                  <c:v>7.27</c:v>
                </c:pt>
              </c:numCache>
            </c:numRef>
          </c:val>
          <c:extLst>
            <c:ext xmlns:c16="http://schemas.microsoft.com/office/drawing/2014/chart" uri="{C3380CC4-5D6E-409C-BE32-E72D297353CC}">
              <c16:uniqueId val="{00000009-1B16-4330-A8B5-F0B29CCA93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1068</c:v>
                </c:pt>
                <c:pt idx="5">
                  <c:v>1034</c:v>
                </c:pt>
                <c:pt idx="8">
                  <c:v>981</c:v>
                </c:pt>
                <c:pt idx="11">
                  <c:v>957</c:v>
                </c:pt>
                <c:pt idx="14">
                  <c:v>919</c:v>
                </c:pt>
              </c:numCache>
            </c:numRef>
          </c:val>
          <c:extLst>
            <c:ext xmlns:c16="http://schemas.microsoft.com/office/drawing/2014/chart" uri="{C3380CC4-5D6E-409C-BE32-E72D297353CC}">
              <c16:uniqueId val="{00000000-57D3-417B-AE41-C0CC70A192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D3-417B-AE41-C0CC70A192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7D3-417B-AE41-C0CC70A192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7</c:v>
                </c:pt>
                <c:pt idx="6">
                  <c:v>12</c:v>
                </c:pt>
                <c:pt idx="9">
                  <c:v>12</c:v>
                </c:pt>
                <c:pt idx="12">
                  <c:v>10</c:v>
                </c:pt>
              </c:numCache>
            </c:numRef>
          </c:val>
          <c:extLst>
            <c:ext xmlns:c16="http://schemas.microsoft.com/office/drawing/2014/chart" uri="{C3380CC4-5D6E-409C-BE32-E72D297353CC}">
              <c16:uniqueId val="{00000003-57D3-417B-AE41-C0CC70A192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253</c:v>
                </c:pt>
                <c:pt idx="3">
                  <c:v>245</c:v>
                </c:pt>
                <c:pt idx="6">
                  <c:v>245</c:v>
                </c:pt>
                <c:pt idx="9">
                  <c:v>247</c:v>
                </c:pt>
                <c:pt idx="12">
                  <c:v>233</c:v>
                </c:pt>
              </c:numCache>
            </c:numRef>
          </c:val>
          <c:extLst>
            <c:ext xmlns:c16="http://schemas.microsoft.com/office/drawing/2014/chart" uri="{C3380CC4-5D6E-409C-BE32-E72D297353CC}">
              <c16:uniqueId val="{00000004-57D3-417B-AE41-C0CC70A192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D3-417B-AE41-C0CC70A192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D3-417B-AE41-C0CC70A192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1248</c:v>
                </c:pt>
                <c:pt idx="3">
                  <c:v>1222</c:v>
                </c:pt>
                <c:pt idx="6">
                  <c:v>1189</c:v>
                </c:pt>
                <c:pt idx="9">
                  <c:v>1042</c:v>
                </c:pt>
                <c:pt idx="12">
                  <c:v>972</c:v>
                </c:pt>
              </c:numCache>
            </c:numRef>
          </c:val>
          <c:extLst>
            <c:ext xmlns:c16="http://schemas.microsoft.com/office/drawing/2014/chart" uri="{C3380CC4-5D6E-409C-BE32-E72D297353CC}">
              <c16:uniqueId val="{00000007-57D3-417B-AE41-C0CC70A192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450</c:v>
                </c:pt>
                <c:pt idx="2">
                  <c:v>#N/A</c:v>
                </c:pt>
                <c:pt idx="3">
                  <c:v>#N/A</c:v>
                </c:pt>
                <c:pt idx="4">
                  <c:v>440</c:v>
                </c:pt>
                <c:pt idx="5">
                  <c:v>#N/A</c:v>
                </c:pt>
                <c:pt idx="6">
                  <c:v>#N/A</c:v>
                </c:pt>
                <c:pt idx="7">
                  <c:v>465</c:v>
                </c:pt>
                <c:pt idx="8">
                  <c:v>#N/A</c:v>
                </c:pt>
                <c:pt idx="9">
                  <c:v>#N/A</c:v>
                </c:pt>
                <c:pt idx="10">
                  <c:v>344</c:v>
                </c:pt>
                <c:pt idx="11">
                  <c:v>#N/A</c:v>
                </c:pt>
                <c:pt idx="12">
                  <c:v>#N/A</c:v>
                </c:pt>
                <c:pt idx="13">
                  <c:v>296</c:v>
                </c:pt>
                <c:pt idx="14">
                  <c:v>#N/A</c:v>
                </c:pt>
              </c:numCache>
            </c:numRef>
          </c:val>
          <c:smooth val="0"/>
          <c:extLst>
            <c:ext xmlns:c16="http://schemas.microsoft.com/office/drawing/2014/chart" uri="{C3380CC4-5D6E-409C-BE32-E72D297353CC}">
              <c16:uniqueId val="{00000008-57D3-417B-AE41-C0CC70A192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9199</c:v>
                </c:pt>
                <c:pt idx="5">
                  <c:v>8856</c:v>
                </c:pt>
                <c:pt idx="8">
                  <c:v>7399</c:v>
                </c:pt>
                <c:pt idx="11">
                  <c:v>6882</c:v>
                </c:pt>
                <c:pt idx="14">
                  <c:v>6968</c:v>
                </c:pt>
              </c:numCache>
            </c:numRef>
          </c:val>
          <c:extLst>
            <c:ext xmlns:c16="http://schemas.microsoft.com/office/drawing/2014/chart" uri="{C3380CC4-5D6E-409C-BE32-E72D297353CC}">
              <c16:uniqueId val="{00000000-0B0F-444F-92C1-CDD05F083C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c:v>
                </c:pt>
                <c:pt idx="5">
                  <c:v>31</c:v>
                </c:pt>
                <c:pt idx="8">
                  <c:v>30</c:v>
                </c:pt>
                <c:pt idx="11">
                  <c:v>30</c:v>
                </c:pt>
                <c:pt idx="14">
                  <c:v>26</c:v>
                </c:pt>
              </c:numCache>
            </c:numRef>
          </c:val>
          <c:extLst>
            <c:ext xmlns:c16="http://schemas.microsoft.com/office/drawing/2014/chart" uri="{C3380CC4-5D6E-409C-BE32-E72D297353CC}">
              <c16:uniqueId val="{00000001-0B0F-444F-92C1-CDD05F083C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4035</c:v>
                </c:pt>
                <c:pt idx="5">
                  <c:v>4528</c:v>
                </c:pt>
                <c:pt idx="8">
                  <c:v>3731</c:v>
                </c:pt>
                <c:pt idx="11">
                  <c:v>3991</c:v>
                </c:pt>
                <c:pt idx="14">
                  <c:v>4246</c:v>
                </c:pt>
              </c:numCache>
            </c:numRef>
          </c:val>
          <c:extLst>
            <c:ext xmlns:c16="http://schemas.microsoft.com/office/drawing/2014/chart" uri="{C3380CC4-5D6E-409C-BE32-E72D297353CC}">
              <c16:uniqueId val="{00000002-0B0F-444F-92C1-CDD05F083C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0F-444F-92C1-CDD05F083C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0F-444F-92C1-CDD05F083C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0F-444F-92C1-CDD05F083C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1207</c:v>
                </c:pt>
                <c:pt idx="3">
                  <c:v>1177</c:v>
                </c:pt>
                <c:pt idx="6">
                  <c:v>1144</c:v>
                </c:pt>
                <c:pt idx="9">
                  <c:v>1139</c:v>
                </c:pt>
                <c:pt idx="12">
                  <c:v>1134</c:v>
                </c:pt>
              </c:numCache>
            </c:numRef>
          </c:val>
          <c:extLst>
            <c:ext xmlns:c16="http://schemas.microsoft.com/office/drawing/2014/chart" uri="{C3380CC4-5D6E-409C-BE32-E72D297353CC}">
              <c16:uniqueId val="{00000006-0B0F-444F-92C1-CDD05F083C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c:v>
                </c:pt>
                <c:pt idx="3">
                  <c:v>58</c:v>
                </c:pt>
                <c:pt idx="6">
                  <c:v>49</c:v>
                </c:pt>
                <c:pt idx="9">
                  <c:v>33</c:v>
                </c:pt>
                <c:pt idx="12">
                  <c:v>29</c:v>
                </c:pt>
              </c:numCache>
            </c:numRef>
          </c:val>
          <c:extLst>
            <c:ext xmlns:c16="http://schemas.microsoft.com/office/drawing/2014/chart" uri="{C3380CC4-5D6E-409C-BE32-E72D297353CC}">
              <c16:uniqueId val="{00000007-0B0F-444F-92C1-CDD05F083C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2079</c:v>
                </c:pt>
                <c:pt idx="3">
                  <c:v>1920</c:v>
                </c:pt>
                <c:pt idx="6">
                  <c:v>1759</c:v>
                </c:pt>
                <c:pt idx="9">
                  <c:v>1602</c:v>
                </c:pt>
                <c:pt idx="12">
                  <c:v>1593</c:v>
                </c:pt>
              </c:numCache>
            </c:numRef>
          </c:val>
          <c:extLst>
            <c:ext xmlns:c16="http://schemas.microsoft.com/office/drawing/2014/chart" uri="{C3380CC4-5D6E-409C-BE32-E72D297353CC}">
              <c16:uniqueId val="{00000008-0B0F-444F-92C1-CDD05F083C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0F-444F-92C1-CDD05F083C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10274</c:v>
                </c:pt>
                <c:pt idx="3">
                  <c:v>10600</c:v>
                </c:pt>
                <c:pt idx="6">
                  <c:v>8675</c:v>
                </c:pt>
                <c:pt idx="9">
                  <c:v>8066</c:v>
                </c:pt>
                <c:pt idx="12">
                  <c:v>7562</c:v>
                </c:pt>
              </c:numCache>
            </c:numRef>
          </c:val>
          <c:extLst>
            <c:ext xmlns:c16="http://schemas.microsoft.com/office/drawing/2014/chart" uri="{C3380CC4-5D6E-409C-BE32-E72D297353CC}">
              <c16:uniqueId val="{0000000A-0B0F-444F-92C1-CDD05F083C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363</c:v>
                </c:pt>
                <c:pt idx="2">
                  <c:v>#N/A</c:v>
                </c:pt>
                <c:pt idx="3">
                  <c:v>#N/A</c:v>
                </c:pt>
                <c:pt idx="4">
                  <c:v>341</c:v>
                </c:pt>
                <c:pt idx="5">
                  <c:v>#N/A</c:v>
                </c:pt>
                <c:pt idx="6">
                  <c:v>#N/A</c:v>
                </c:pt>
                <c:pt idx="7">
                  <c:v>467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0F-444F-92C1-CDD05F083C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1193</c:v>
                </c:pt>
                <c:pt idx="1">
                  <c:v>1242</c:v>
                </c:pt>
                <c:pt idx="2">
                  <c:v>1230</c:v>
                </c:pt>
              </c:numCache>
            </c:numRef>
          </c:val>
          <c:extLst>
            <c:ext xmlns:c16="http://schemas.microsoft.com/office/drawing/2014/chart" uri="{C3380CC4-5D6E-409C-BE32-E72D297353CC}">
              <c16:uniqueId val="{00000000-84DA-4374-B25C-8ACF880483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110</c:v>
                </c:pt>
                <c:pt idx="1">
                  <c:v>129</c:v>
                </c:pt>
                <c:pt idx="2">
                  <c:v>144</c:v>
                </c:pt>
              </c:numCache>
            </c:numRef>
          </c:val>
          <c:extLst>
            <c:ext xmlns:c16="http://schemas.microsoft.com/office/drawing/2014/chart" uri="{C3380CC4-5D6E-409C-BE32-E72D297353CC}">
              <c16:uniqueId val="{00000001-84DA-4374-B25C-8ACF880483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3342</c:v>
                </c:pt>
                <c:pt idx="1">
                  <c:v>3377</c:v>
                </c:pt>
                <c:pt idx="2">
                  <c:v>3497</c:v>
                </c:pt>
              </c:numCache>
            </c:numRef>
          </c:val>
          <c:extLst>
            <c:ext xmlns:c16="http://schemas.microsoft.com/office/drawing/2014/chart" uri="{C3380CC4-5D6E-409C-BE32-E72D297353CC}">
              <c16:uniqueId val="{00000002-84DA-4374-B25C-8ACF880483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元利償還金及び交付税算入費等とともに減少したが、元利償還金の減額幅が大きいため、実質公債費比率の分子が減少し、比率も良化した。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今後も借入と基金のバランスを鑑み、計画的な地方債運営、管理に努めていく。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地方債の現在高が減少し、充当可能基金が増加したため将来負担比率の分子がマイナス値になり、比率数値が発生しなくなった。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今後も新発債の抑制による基金残高の減少、また支出抑制により可能な限り基金に積立できるよう努める。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・特定目的基金等において取崩しを行ったが、それ以上に積み増し、基金総額は増加した。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主な増減は以下のとおり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「町債管理基金」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「地域振興基金」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「みえ森と緑の県民税基金」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「ふるさと大紀応援基金」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・基金総額の増減が直接、財政の健全度を示すものではないが、有事に備え、適正な規模での基金管理に努める。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また、今後の財政需要を的確に把握し、早期積立ができるよう計画性も同時に必要である。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・「幸せ安心生活基金」は、生活環境や保健医療分野の確保等の財政需要に応じた基金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・「庁舎建設基金」は、老朽化した本庁舎を大規模更新、改修、建替えするための基金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・「ふるさと大紀応援基金」は、ふるさと納税寄附金を原資とした寄付者の意向に沿う事業へ充当するための基金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・「過疎地域自立促進基金」は、過疎対策事業債による基金造成分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千円「ふるさと大紀幸福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千円、「庁舎建設基金」約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ふるさと大紀幸福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「みえ森と緑の県民税交付金基金」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これにより、特定目的基金総額は約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・新庁舎建設、津波被害想定地域高台移転及び廃棄物処理施設の建替え等、近い将来大規模な財政需要が想定され、</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それぞれに対応した基金の着実な積み増しを行う必要がある。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・基金利子運用分として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千円積立て、一般財源調整分として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・今後も非常時の財政需要に備え、計画的な積立に努める。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千円及び運用利子分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9,757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・臨時財政対策債の償還以外に活用は考えていないが、公債費の繰上げ償還も視野に入れながら運用していく。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
7,103
233.32
7,335,827
6,957,740
343,333
4,718,654
7,561,775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地方都市から離れた第一次産業を中心地とした中山間地域で、近年の過疎化、高齢化、少子化の顕著な進行により、農林水産業も衰退し、また交通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流通</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インフラに乏しく企業誘致等も見込めず、自主財源である税収の確保に苦慮している。財政力は</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と類似団体でも県下でも最低水準となっており、今後も限られた財源の中で行政改革の推進に努め、健全財政を維持していく。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43</xdr:row>
      <xdr:rowOff>162278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162278</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111478</xdr:rowOff>
    </xdr:from>
    <xdr:to>
      <xdr:col>7</xdr:col>
      <xdr:colOff>31750</xdr:colOff>
      <xdr:row>44</xdr:row>
      <xdr:rowOff>41628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26405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全国平均や県平均を大きく上回っており、昨年度に比べ公債費等が減少したこと、また一般財源である普通交付税の増額により、約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今後も事務の効率化や見直し等を行い、人件費をはじめとした支出の削減等により経常収支比率の更なる良化を目指す。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63</xdr:row>
      <xdr:rowOff>94996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1430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63</xdr:row>
      <xdr:rowOff>162560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9634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63</xdr:row>
      <xdr:rowOff>162560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30916"/>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63</xdr:row>
      <xdr:rowOff>32258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30916"/>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133604</xdr:rowOff>
    </xdr:from>
    <xdr:to>
      <xdr:col>23</xdr:col>
      <xdr:colOff>184150</xdr:colOff>
      <xdr:row>63</xdr:row>
      <xdr:rowOff>63754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150131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44196</xdr:rowOff>
    </xdr:from>
    <xdr:to>
      <xdr:col>19</xdr:col>
      <xdr:colOff>184150</xdr:colOff>
      <xdr:row>63</xdr:row>
      <xdr:rowOff>145796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155973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的な賃金アップや物価高騰による人件費・物件費が上昇傾向にあるが、例年通り、類似団体平均を僅かに下回る結果となっている。今後も職員数の適正化とともに事務の効率化・省力化を図り、支出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123710</xdr:rowOff>
    </xdr:from>
    <xdr:to>
      <xdr:col>23</xdr:col>
      <xdr:colOff>133350</xdr:colOff>
      <xdr:row>81</xdr:row>
      <xdr:rowOff>133370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1160"/>
          <a:ext cx="838200" cy="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118148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05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118348</xdr:rowOff>
    </xdr:from>
    <xdr:to>
      <xdr:col>19</xdr:col>
      <xdr:colOff>133350</xdr:colOff>
      <xdr:row>81</xdr:row>
      <xdr:rowOff>123710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579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110432</xdr:rowOff>
    </xdr:from>
    <xdr:to>
      <xdr:col>15</xdr:col>
      <xdr:colOff>82550</xdr:colOff>
      <xdr:row>81</xdr:row>
      <xdr:rowOff>118348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7882"/>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105466</xdr:rowOff>
    </xdr:from>
    <xdr:to>
      <xdr:col>11</xdr:col>
      <xdr:colOff>31750</xdr:colOff>
      <xdr:row>81</xdr:row>
      <xdr:rowOff>110432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2916"/>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64461</xdr:rowOff>
    </xdr:from>
    <xdr:to>
      <xdr:col>7</xdr:col>
      <xdr:colOff>31750</xdr:colOff>
      <xdr:row>81</xdr:row>
      <xdr:rowOff>166061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150838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82570</xdr:rowOff>
    </xdr:from>
    <xdr:to>
      <xdr:col>23</xdr:col>
      <xdr:colOff>184150</xdr:colOff>
      <xdr:row>82</xdr:row>
      <xdr:rowOff>12720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3847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72910</xdr:rowOff>
    </xdr:from>
    <xdr:to>
      <xdr:col>19</xdr:col>
      <xdr:colOff>184150</xdr:colOff>
      <xdr:row>82</xdr:row>
      <xdr:rowOff>3060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13237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2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67548</xdr:rowOff>
    </xdr:from>
    <xdr:to>
      <xdr:col>15</xdr:col>
      <xdr:colOff>133350</xdr:colOff>
      <xdr:row>81</xdr:row>
      <xdr:rowOff>169148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7875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59632</xdr:rowOff>
    </xdr:from>
    <xdr:to>
      <xdr:col>11</xdr:col>
      <xdr:colOff>82550</xdr:colOff>
      <xdr:row>81</xdr:row>
      <xdr:rowOff>161232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171409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54666</xdr:rowOff>
    </xdr:from>
    <xdr:to>
      <xdr:col>7</xdr:col>
      <xdr:colOff>31750</xdr:colOff>
      <xdr:row>81</xdr:row>
      <xdr:rowOff>156266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166443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例年通り、国や町村平均に比べ大幅に下回っている状況であり、今後も近隣自治体との均衡も踏まえつつも、財政力に応じた給与水準を継続していく必要がある。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88295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4413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84</xdr:row>
      <xdr:rowOff>88295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52209"/>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121859</xdr:rowOff>
    </xdr:from>
    <xdr:to>
      <xdr:col>72</xdr:col>
      <xdr:colOff>203200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5220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144841</xdr:rowOff>
    </xdr:from>
    <xdr:to>
      <xdr:col>68</xdr:col>
      <xdr:colOff>152400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3751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37495</xdr:rowOff>
    </xdr:from>
    <xdr:to>
      <xdr:col>77</xdr:col>
      <xdr:colOff>95250</xdr:colOff>
      <xdr:row>84</xdr:row>
      <xdr:rowOff>139095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149272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71059</xdr:rowOff>
    </xdr:from>
    <xdr:to>
      <xdr:col>73</xdr:col>
      <xdr:colOff>44450</xdr:colOff>
      <xdr:row>84</xdr:row>
      <xdr:rowOff>1209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11386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部に集落が点在する行政効率の悪い地域性であることから、職員数が平均値を上回っている状況である。合併後から退職不補充等により、職員数は大幅に減少したが、平均値程度に改善を図るには限界がある。今後も事務の効率化や組織編成等の見直しにより、可能な限りの職員数の削減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70866</xdr:rowOff>
    </xdr:from>
    <xdr:to>
      <xdr:col>81</xdr:col>
      <xdr:colOff>44450</xdr:colOff>
      <xdr:row>63</xdr:row>
      <xdr:rowOff>122344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72216"/>
          <a:ext cx="8382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20193</xdr:rowOff>
    </xdr:from>
    <xdr:to>
      <xdr:col>77</xdr:col>
      <xdr:colOff>44450</xdr:colOff>
      <xdr:row>63</xdr:row>
      <xdr:rowOff>70866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2154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20193</xdr:rowOff>
    </xdr:from>
    <xdr:to>
      <xdr:col>72</xdr:col>
      <xdr:colOff>203200</xdr:colOff>
      <xdr:row>63</xdr:row>
      <xdr:rowOff>33062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82154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166708</xdr:rowOff>
    </xdr:from>
    <xdr:to>
      <xdr:col>68</xdr:col>
      <xdr:colOff>152400</xdr:colOff>
      <xdr:row>63</xdr:row>
      <xdr:rowOff>33062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9660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153839</xdr:rowOff>
    </xdr:from>
    <xdr:to>
      <xdr:col>64</xdr:col>
      <xdr:colOff>152400</xdr:colOff>
      <xdr:row>62</xdr:row>
      <xdr:rowOff>83989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94166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38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71544</xdr:rowOff>
    </xdr:from>
    <xdr:to>
      <xdr:col>81</xdr:col>
      <xdr:colOff>95250</xdr:colOff>
      <xdr:row>64</xdr:row>
      <xdr:rowOff>1694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43621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20066</xdr:rowOff>
    </xdr:from>
    <xdr:to>
      <xdr:col>77</xdr:col>
      <xdr:colOff>95250</xdr:colOff>
      <xdr:row>63</xdr:row>
      <xdr:rowOff>121666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106443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0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140843</xdr:rowOff>
    </xdr:from>
    <xdr:to>
      <xdr:col>73</xdr:col>
      <xdr:colOff>44450</xdr:colOff>
      <xdr:row>63</xdr:row>
      <xdr:rowOff>70993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55770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153712</xdr:rowOff>
    </xdr:from>
    <xdr:to>
      <xdr:col>68</xdr:col>
      <xdr:colOff>203200</xdr:colOff>
      <xdr:row>63</xdr:row>
      <xdr:rowOff>83862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68639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115908</xdr:rowOff>
    </xdr:from>
    <xdr:to>
      <xdr:col>64</xdr:col>
      <xdr:colOff>152400</xdr:colOff>
      <xdr:row>63</xdr:row>
      <xdr:rowOff>46058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4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30835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新発債を抑制していることから、元利償還金が着実に減少しており、数値が良化している。今後も公債費が減少していく傾向にあるため更なる改善が見込まれる。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121920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20699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43</xdr:row>
      <xdr:rowOff>46990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19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27686</xdr:rowOff>
    </xdr:from>
    <xdr:to>
      <xdr:col>68</xdr:col>
      <xdr:colOff>152400</xdr:colOff>
      <xdr:row>43</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4000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148336</xdr:rowOff>
    </xdr:from>
    <xdr:to>
      <xdr:col>64</xdr:col>
      <xdr:colOff>152400</xdr:colOff>
      <xdr:row>43</xdr:row>
      <xdr:rowOff>78486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63263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ため起債残高が着実に減少するとともに、基金の積立を計画的に行っているため、昨年度に引き続き、数値は発生しなかった。今後も、大規模な財政需要に対応するため、出来る限り基金の積み増しを図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147320</xdr:rowOff>
    </xdr:from>
    <xdr:to>
      <xdr:col>72</xdr:col>
      <xdr:colOff>203200</xdr:colOff>
      <xdr:row>15</xdr:row>
      <xdr:rowOff>50271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2547620"/>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147320</xdr:rowOff>
    </xdr:from>
    <xdr:to>
      <xdr:col>68</xdr:col>
      <xdr:colOff>152400</xdr:colOff>
      <xdr:row>15</xdr:row>
      <xdr:rowOff>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5476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170921</xdr:rowOff>
    </xdr:from>
    <xdr:to>
      <xdr:col>73</xdr:col>
      <xdr:colOff>44450</xdr:colOff>
      <xdr:row>15</xdr:row>
      <xdr:rowOff>101071</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5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85848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5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49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35577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
7,103
233.32
7,335,827
6,957,740
343,333
4,718,654
7,561,775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が平均より多いにもかかわらず、人件費が平均より低いことから今後職員数を削減していくと更に給与水準が類似団体平均と乖離していくことになる。今後も適正な定員管理に努め、給与水準も近隣市町や財政力に応じたものと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60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260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21844</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94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事務の効率化や見直し等を行い、平均よりも低い水準で推移している。今後も必要に応じた改善、コストカットに努める。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xdr:rowOff>
    </xdr:from>
    <xdr:to>
      <xdr:col>82</xdr:col>
      <xdr:colOff>107950</xdr:colOff>
      <xdr:row>15</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573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15</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58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2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27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99060</xdr:rowOff>
    </xdr:from>
    <xdr:to>
      <xdr:col>65</xdr:col>
      <xdr:colOff>53975</xdr:colOff>
      <xdr:row>16</xdr:row>
      <xdr:rowOff>29210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30497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129540</xdr:rowOff>
    </xdr:from>
    <xdr:to>
      <xdr:col>74</xdr:col>
      <xdr:colOff>31750</xdr:colOff>
      <xdr:row>15</xdr:row>
      <xdr:rowOff>59690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69867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87630</xdr:rowOff>
    </xdr:from>
    <xdr:to>
      <xdr:col>65</xdr:col>
      <xdr:colOff>53975</xdr:colOff>
      <xdr:row>15</xdr:row>
      <xdr:rowOff>17780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27957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県平均を下回っているが、高齢化率が年々上昇しており、容易に削減できる費目ではない。今後も高齢者や子ども等が地域の中で安心して生活できるよう様々な施策を講じ、地域と時代のニーズに合った適正な運用に心掛け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662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国民健康保険や介護保険、後期高齢者医療費等が増加傾向にある中、特別会計への繰出金が膨らんでいる。今後の動向に注視しながら、保険料の見直し等の適正な運用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66040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1000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66040</xdr:rowOff>
    </xdr:from>
    <xdr:to>
      <xdr:col>78</xdr:col>
      <xdr:colOff>69850</xdr:colOff>
      <xdr:row>58</xdr:row>
      <xdr:rowOff>73660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10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7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27940</xdr:rowOff>
    </xdr:from>
    <xdr:to>
      <xdr:col>69</xdr:col>
      <xdr:colOff>92075</xdr:colOff>
      <xdr:row>58</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72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134637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3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88917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全国平均等よりも高い水準となっているが、上水道事業への繰出金や非効率地域ゆえの廃棄物処理事業や消防業務等の広域連合への負担金の影響が大きい。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今後は水道料金の適正化や広域事業においては構成市町と連携し、業務の効率化や経費抑制に向けた取組に努める。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58420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73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5369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38</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7692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新発債を抑制しているため今後は良化傾向にあるものの、依然として暫くは全国平均等を上回る数値で推移していくが予想される。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今後も引き続き、起債と基金のバランスに留意し、地方債の運用適正化に努める。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829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477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77470</xdr:rowOff>
    </xdr:from>
    <xdr:to>
      <xdr:col>15</xdr:col>
      <xdr:colOff>98425</xdr:colOff>
      <xdr:row>78</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505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77470</xdr:rowOff>
    </xdr:from>
    <xdr:to>
      <xdr:col>11</xdr:col>
      <xdr:colOff>9525</xdr:colOff>
      <xdr:row>78</xdr:row>
      <xdr:rowOff>142239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505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41911</xdr:rowOff>
    </xdr:from>
    <xdr:to>
      <xdr:col>15</xdr:col>
      <xdr:colOff>149225</xdr:colOff>
      <xdr:row>78</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128288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26670</xdr:rowOff>
    </xdr:from>
    <xdr:to>
      <xdr:col>11</xdr:col>
      <xdr:colOff>60325</xdr:colOff>
      <xdr:row>78</xdr:row>
      <xdr:rowOff>128270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113047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類似団体の平均を大きく下回る形で推移しているが、これは人件費や物件費の抑制が大きな要因となっている。各分析欄で記載のとおり現水準の維持や更なる改善を図っていく。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76</xdr:row>
      <xdr:rowOff>54611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84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200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85090</xdr:rowOff>
    </xdr:from>
    <xdr:to>
      <xdr:col>73</xdr:col>
      <xdr:colOff>180975</xdr:colOff>
      <xdr:row>75</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772390"/>
          <a:ext cx="889000" cy="24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85090</xdr:rowOff>
    </xdr:from>
    <xdr:to>
      <xdr:col>69</xdr:col>
      <xdr:colOff>92075</xdr:colOff>
      <xdr:row>75</xdr:row>
      <xdr:rowOff>8890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7723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3811</xdr:rowOff>
    </xdr:from>
    <xdr:to>
      <xdr:col>82</xdr:col>
      <xdr:colOff>158750</xdr:colOff>
      <xdr:row>76</xdr:row>
      <xdr:rowOff>105411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20337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3811</xdr:rowOff>
    </xdr:from>
    <xdr:to>
      <xdr:col>78</xdr:col>
      <xdr:colOff>120650</xdr:colOff>
      <xdr:row>76</xdr:row>
      <xdr:rowOff>105411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115587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34290</xdr:rowOff>
    </xdr:from>
    <xdr:to>
      <xdr:col>69</xdr:col>
      <xdr:colOff>142875</xdr:colOff>
      <xdr:row>74</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146067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111451</xdr:rowOff>
    </xdr:from>
    <xdr:to>
      <xdr:col>29</xdr:col>
      <xdr:colOff>127000</xdr:colOff>
      <xdr:row>15</xdr:row>
      <xdr:rowOff>152851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30826"/>
          <a:ext cx="647700" cy="41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152851</xdr:rowOff>
    </xdr:from>
    <xdr:to>
      <xdr:col>26</xdr:col>
      <xdr:colOff>50800</xdr:colOff>
      <xdr:row>16</xdr:row>
      <xdr:rowOff>25875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72226"/>
          <a:ext cx="698500" cy="4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25875</xdr:rowOff>
    </xdr:from>
    <xdr:to>
      <xdr:col>22</xdr:col>
      <xdr:colOff>114300</xdr:colOff>
      <xdr:row>16</xdr:row>
      <xdr:rowOff>60325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816700"/>
          <a:ext cx="698500" cy="3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60325</xdr:rowOff>
    </xdr:from>
    <xdr:to>
      <xdr:col>18</xdr:col>
      <xdr:colOff>177800</xdr:colOff>
      <xdr:row>16</xdr:row>
      <xdr:rowOff>88706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51150"/>
          <a:ext cx="698500" cy="28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91735</xdr:rowOff>
    </xdr:from>
    <xdr:to>
      <xdr:col>15</xdr:col>
      <xdr:colOff>101600</xdr:colOff>
      <xdr:row>18</xdr:row>
      <xdr:rowOff>21885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5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4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60651</xdr:rowOff>
    </xdr:from>
    <xdr:to>
      <xdr:col>29</xdr:col>
      <xdr:colOff>177800</xdr:colOff>
      <xdr:row>15</xdr:row>
      <xdr:rowOff>162251</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80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77178</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2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102051</xdr:rowOff>
    </xdr:from>
    <xdr:to>
      <xdr:col>26</xdr:col>
      <xdr:colOff>101600</xdr:colOff>
      <xdr:row>16</xdr:row>
      <xdr:rowOff>32201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21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42378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90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146525</xdr:rowOff>
    </xdr:from>
    <xdr:to>
      <xdr:col>22</xdr:col>
      <xdr:colOff>165100</xdr:colOff>
      <xdr:row>16</xdr:row>
      <xdr:rowOff>76675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65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86852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9525</xdr:rowOff>
    </xdr:from>
    <xdr:to>
      <xdr:col>19</xdr:col>
      <xdr:colOff>38100</xdr:colOff>
      <xdr:row>16</xdr:row>
      <xdr:rowOff>111125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0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121302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37906</xdr:rowOff>
    </xdr:from>
    <xdr:to>
      <xdr:col>15</xdr:col>
      <xdr:colOff>101600</xdr:colOff>
      <xdr:row>16</xdr:row>
      <xdr:rowOff>139506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2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149683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9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13729</xdr:rowOff>
    </xdr:from>
    <xdr:to>
      <xdr:col>29</xdr:col>
      <xdr:colOff>127000</xdr:colOff>
      <xdr:row>36</xdr:row>
      <xdr:rowOff>82652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66979"/>
          <a:ext cx="6477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174193</xdr:rowOff>
    </xdr:from>
    <xdr:to>
      <xdr:col>26</xdr:col>
      <xdr:colOff>50800</xdr:colOff>
      <xdr:row>36</xdr:row>
      <xdr:rowOff>13729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84543"/>
          <a:ext cx="698500" cy="182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174193</xdr:rowOff>
    </xdr:from>
    <xdr:to>
      <xdr:col>22</xdr:col>
      <xdr:colOff>114300</xdr:colOff>
      <xdr:row>35</xdr:row>
      <xdr:rowOff>238722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84543"/>
          <a:ext cx="698500" cy="64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238722</xdr:rowOff>
    </xdr:from>
    <xdr:to>
      <xdr:col>18</xdr:col>
      <xdr:colOff>177800</xdr:colOff>
      <xdr:row>35</xdr:row>
      <xdr:rowOff>242239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49072"/>
          <a:ext cx="698500" cy="3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165760</xdr:rowOff>
    </xdr:from>
    <xdr:to>
      <xdr:col>15</xdr:col>
      <xdr:colOff>101600</xdr:colOff>
      <xdr:row>37</xdr:row>
      <xdr:rowOff>95910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19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20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31852</xdr:rowOff>
    </xdr:from>
    <xdr:to>
      <xdr:col>29</xdr:col>
      <xdr:colOff>177800</xdr:colOff>
      <xdr:row>36</xdr:row>
      <xdr:rowOff>133452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85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219829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3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305829</xdr:rowOff>
    </xdr:from>
    <xdr:to>
      <xdr:col>26</xdr:col>
      <xdr:colOff>101600</xdr:colOff>
      <xdr:row>36</xdr:row>
      <xdr:rowOff>64529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16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74706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8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123393</xdr:rowOff>
    </xdr:from>
    <xdr:to>
      <xdr:col>22</xdr:col>
      <xdr:colOff>165100</xdr:colOff>
      <xdr:row>35</xdr:row>
      <xdr:rowOff>224993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3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235170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187922</xdr:rowOff>
    </xdr:from>
    <xdr:to>
      <xdr:col>19</xdr:col>
      <xdr:colOff>38100</xdr:colOff>
      <xdr:row>35</xdr:row>
      <xdr:rowOff>289522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299699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6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191439</xdr:rowOff>
    </xdr:from>
    <xdr:to>
      <xdr:col>15</xdr:col>
      <xdr:colOff>101600</xdr:colOff>
      <xdr:row>35</xdr:row>
      <xdr:rowOff>293039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01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303216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7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
7,103
233.32
7,335,827
6,957,740
343,333
4,718,654
7,561,775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15380</xdr:rowOff>
    </xdr:from>
    <xdr:to>
      <xdr:col>24</xdr:col>
      <xdr:colOff>63500</xdr:colOff>
      <xdr:row>34</xdr:row>
      <xdr:rowOff>54592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4680"/>
          <a:ext cx="8382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54592</xdr:rowOff>
    </xdr:from>
    <xdr:to>
      <xdr:col>19</xdr:col>
      <xdr:colOff>177800</xdr:colOff>
      <xdr:row>34</xdr:row>
      <xdr:rowOff>101005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83892"/>
          <a:ext cx="889000" cy="4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101005</xdr:rowOff>
    </xdr:from>
    <xdr:to>
      <xdr:col>15</xdr:col>
      <xdr:colOff>50800</xdr:colOff>
      <xdr:row>34</xdr:row>
      <xdr:rowOff>134800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0305"/>
          <a:ext cx="889000" cy="3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134800</xdr:rowOff>
    </xdr:from>
    <xdr:to>
      <xdr:col>10</xdr:col>
      <xdr:colOff>114300</xdr:colOff>
      <xdr:row>35</xdr:row>
      <xdr:rowOff>17727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64100"/>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58024</xdr:rowOff>
    </xdr:from>
    <xdr:to>
      <xdr:col>6</xdr:col>
      <xdr:colOff>38100</xdr:colOff>
      <xdr:row>35</xdr:row>
      <xdr:rowOff>159624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150751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136030</xdr:rowOff>
    </xdr:from>
    <xdr:to>
      <xdr:col>24</xdr:col>
      <xdr:colOff>114300</xdr:colOff>
      <xdr:row>34</xdr:row>
      <xdr:rowOff>66180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158907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3792</xdr:rowOff>
    </xdr:from>
    <xdr:to>
      <xdr:col>20</xdr:col>
      <xdr:colOff>38100</xdr:colOff>
      <xdr:row>34</xdr:row>
      <xdr:rowOff>105392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3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121919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0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50205</xdr:rowOff>
    </xdr:from>
    <xdr:to>
      <xdr:col>15</xdr:col>
      <xdr:colOff>101600</xdr:colOff>
      <xdr:row>34</xdr:row>
      <xdr:rowOff>151805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7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168332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5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84000</xdr:rowOff>
    </xdr:from>
    <xdr:to>
      <xdr:col>10</xdr:col>
      <xdr:colOff>165100</xdr:colOff>
      <xdr:row>35</xdr:row>
      <xdr:rowOff>14150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30677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8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138377</xdr:rowOff>
    </xdr:from>
    <xdr:to>
      <xdr:col>6</xdr:col>
      <xdr:colOff>38100</xdr:colOff>
      <xdr:row>35</xdr:row>
      <xdr:rowOff>68527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85054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4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87717</xdr:rowOff>
    </xdr:from>
    <xdr:to>
      <xdr:col>24</xdr:col>
      <xdr:colOff>63500</xdr:colOff>
      <xdr:row>58</xdr:row>
      <xdr:rowOff>94076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31817"/>
          <a:ext cx="8382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94076</xdr:rowOff>
    </xdr:from>
    <xdr:to>
      <xdr:col>19</xdr:col>
      <xdr:colOff>177800</xdr:colOff>
      <xdr:row>58</xdr:row>
      <xdr:rowOff>95780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8176"/>
          <a:ext cx="889000" cy="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95780</xdr:rowOff>
    </xdr:from>
    <xdr:to>
      <xdr:col>15</xdr:col>
      <xdr:colOff>50800</xdr:colOff>
      <xdr:row>58</xdr:row>
      <xdr:rowOff>102038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9880"/>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102038</xdr:rowOff>
    </xdr:from>
    <xdr:to>
      <xdr:col>10</xdr:col>
      <xdr:colOff>114300</xdr:colOff>
      <xdr:row>58</xdr:row>
      <xdr:rowOff>102104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46138"/>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37298</xdr:rowOff>
    </xdr:from>
    <xdr:to>
      <xdr:col>6</xdr:col>
      <xdr:colOff>38100</xdr:colOff>
      <xdr:row>58</xdr:row>
      <xdr:rowOff>138898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155425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5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36917</xdr:rowOff>
    </xdr:from>
    <xdr:to>
      <xdr:col>24</xdr:col>
      <xdr:colOff>114300</xdr:colOff>
      <xdr:row>58</xdr:row>
      <xdr:rowOff>138517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43276</xdr:rowOff>
    </xdr:from>
    <xdr:to>
      <xdr:col>20</xdr:col>
      <xdr:colOff>38100</xdr:colOff>
      <xdr:row>58</xdr:row>
      <xdr:rowOff>144876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136003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44980</xdr:rowOff>
    </xdr:from>
    <xdr:to>
      <xdr:col>15</xdr:col>
      <xdr:colOff>101600</xdr:colOff>
      <xdr:row>58</xdr:row>
      <xdr:rowOff>146580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137707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51238</xdr:rowOff>
    </xdr:from>
    <xdr:to>
      <xdr:col>10</xdr:col>
      <xdr:colOff>165100</xdr:colOff>
      <xdr:row>58</xdr:row>
      <xdr:rowOff>152838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143965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51304</xdr:rowOff>
    </xdr:from>
    <xdr:to>
      <xdr:col>6</xdr:col>
      <xdr:colOff>38100</xdr:colOff>
      <xdr:row>58</xdr:row>
      <xdr:rowOff>152904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144031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42983</xdr:rowOff>
    </xdr:from>
    <xdr:to>
      <xdr:col>24</xdr:col>
      <xdr:colOff>63500</xdr:colOff>
      <xdr:row>77</xdr:row>
      <xdr:rowOff>54660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44633"/>
          <a:ext cx="838200" cy="1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54660</xdr:rowOff>
    </xdr:from>
    <xdr:to>
      <xdr:col>19</xdr:col>
      <xdr:colOff>177800</xdr:colOff>
      <xdr:row>77</xdr:row>
      <xdr:rowOff>82474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56310"/>
          <a:ext cx="8890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60985</xdr:rowOff>
    </xdr:from>
    <xdr:to>
      <xdr:col>15</xdr:col>
      <xdr:colOff>50800</xdr:colOff>
      <xdr:row>77</xdr:row>
      <xdr:rowOff>82474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26263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60985</xdr:rowOff>
    </xdr:from>
    <xdr:to>
      <xdr:col>10</xdr:col>
      <xdr:colOff>114300</xdr:colOff>
      <xdr:row>77</xdr:row>
      <xdr:rowOff>141033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62635"/>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53715</xdr:rowOff>
    </xdr:from>
    <xdr:to>
      <xdr:col>6</xdr:col>
      <xdr:colOff>38100</xdr:colOff>
      <xdr:row>77</xdr:row>
      <xdr:rowOff>155315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392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163633</xdr:rowOff>
    </xdr:from>
    <xdr:to>
      <xdr:col>24</xdr:col>
      <xdr:colOff>114300</xdr:colOff>
      <xdr:row>77</xdr:row>
      <xdr:rowOff>93783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9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15060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3860</xdr:rowOff>
    </xdr:from>
    <xdr:to>
      <xdr:col>20</xdr:col>
      <xdr:colOff>38100</xdr:colOff>
      <xdr:row>77</xdr:row>
      <xdr:rowOff>105460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0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121987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8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31674</xdr:rowOff>
    </xdr:from>
    <xdr:to>
      <xdr:col>15</xdr:col>
      <xdr:colOff>101600</xdr:colOff>
      <xdr:row>77</xdr:row>
      <xdr:rowOff>133274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149801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0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10185</xdr:rowOff>
    </xdr:from>
    <xdr:to>
      <xdr:col>10</xdr:col>
      <xdr:colOff>165100</xdr:colOff>
      <xdr:row>77</xdr:row>
      <xdr:rowOff>111785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128312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9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90233</xdr:rowOff>
    </xdr:from>
    <xdr:to>
      <xdr:col>6</xdr:col>
      <xdr:colOff>38100</xdr:colOff>
      <xdr:row>78</xdr:row>
      <xdr:rowOff>20383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9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11510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38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106744</xdr:rowOff>
    </xdr:from>
    <xdr:to>
      <xdr:col>24</xdr:col>
      <xdr:colOff>63500</xdr:colOff>
      <xdr:row>98</xdr:row>
      <xdr:rowOff>108169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37394"/>
          <a:ext cx="838200" cy="17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64475</xdr:rowOff>
    </xdr:from>
    <xdr:to>
      <xdr:col>19</xdr:col>
      <xdr:colOff>177800</xdr:colOff>
      <xdr:row>98</xdr:row>
      <xdr:rowOff>108169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66575"/>
          <a:ext cx="889000" cy="4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150825</xdr:rowOff>
    </xdr:from>
    <xdr:to>
      <xdr:col>15</xdr:col>
      <xdr:colOff>50800</xdr:colOff>
      <xdr:row>98</xdr:row>
      <xdr:rowOff>64475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81475"/>
          <a:ext cx="889000" cy="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150825</xdr:rowOff>
    </xdr:from>
    <xdr:to>
      <xdr:col>10</xdr:col>
      <xdr:colOff>114300</xdr:colOff>
      <xdr:row>99</xdr:row>
      <xdr:rowOff>21651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81475"/>
          <a:ext cx="889000" cy="2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73896</xdr:rowOff>
    </xdr:from>
    <xdr:to>
      <xdr:col>6</xdr:col>
      <xdr:colOff>38100</xdr:colOff>
      <xdr:row>99</xdr:row>
      <xdr:rowOff>4046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20573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55944</xdr:rowOff>
    </xdr:from>
    <xdr:to>
      <xdr:col>24</xdr:col>
      <xdr:colOff>114300</xdr:colOff>
      <xdr:row>97</xdr:row>
      <xdr:rowOff>157544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8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34371</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6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57369</xdr:rowOff>
    </xdr:from>
    <xdr:to>
      <xdr:col>20</xdr:col>
      <xdr:colOff>38100</xdr:colOff>
      <xdr:row>98</xdr:row>
      <xdr:rowOff>158969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5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150096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5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13675</xdr:rowOff>
    </xdr:from>
    <xdr:to>
      <xdr:col>15</xdr:col>
      <xdr:colOff>101600</xdr:colOff>
      <xdr:row>98</xdr:row>
      <xdr:rowOff>115275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106402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0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100025</xdr:rowOff>
    </xdr:from>
    <xdr:to>
      <xdr:col>10</xdr:col>
      <xdr:colOff>165100</xdr:colOff>
      <xdr:row>98</xdr:row>
      <xdr:rowOff>30175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21302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142301</xdr:rowOff>
    </xdr:from>
    <xdr:to>
      <xdr:col>6</xdr:col>
      <xdr:colOff>38100</xdr:colOff>
      <xdr:row>99</xdr:row>
      <xdr:rowOff>72451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63578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3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19049</xdr:rowOff>
    </xdr:from>
    <xdr:to>
      <xdr:col>55</xdr:col>
      <xdr:colOff>0</xdr:colOff>
      <xdr:row>37</xdr:row>
      <xdr:rowOff>96072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2699"/>
          <a:ext cx="838200" cy="7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19049</xdr:rowOff>
    </xdr:from>
    <xdr:to>
      <xdr:col>50</xdr:col>
      <xdr:colOff>114300</xdr:colOff>
      <xdr:row>37</xdr:row>
      <xdr:rowOff>71920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2699"/>
          <a:ext cx="889000" cy="5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71920</xdr:rowOff>
    </xdr:from>
    <xdr:to>
      <xdr:col>45</xdr:col>
      <xdr:colOff>177800</xdr:colOff>
      <xdr:row>37</xdr:row>
      <xdr:rowOff>152113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15570"/>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84249</xdr:rowOff>
    </xdr:from>
    <xdr:to>
      <xdr:col>41</xdr:col>
      <xdr:colOff>50800</xdr:colOff>
      <xdr:row>37</xdr:row>
      <xdr:rowOff>152113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84999"/>
          <a:ext cx="889000" cy="4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160871</xdr:rowOff>
    </xdr:from>
    <xdr:to>
      <xdr:col>36</xdr:col>
      <xdr:colOff>165100</xdr:colOff>
      <xdr:row>36</xdr:row>
      <xdr:rowOff>91021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82148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45272</xdr:rowOff>
    </xdr:from>
    <xdr:to>
      <xdr:col>55</xdr:col>
      <xdr:colOff>50800</xdr:colOff>
      <xdr:row>37</xdr:row>
      <xdr:rowOff>146872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23699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6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139699</xdr:rowOff>
    </xdr:from>
    <xdr:to>
      <xdr:col>50</xdr:col>
      <xdr:colOff>165100</xdr:colOff>
      <xdr:row>37</xdr:row>
      <xdr:rowOff>69849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86376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8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21120</xdr:rowOff>
    </xdr:from>
    <xdr:to>
      <xdr:col>46</xdr:col>
      <xdr:colOff>38100</xdr:colOff>
      <xdr:row>37</xdr:row>
      <xdr:rowOff>122720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139247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101313</xdr:rowOff>
    </xdr:from>
    <xdr:to>
      <xdr:col>41</xdr:col>
      <xdr:colOff>101600</xdr:colOff>
      <xdr:row>38</xdr:row>
      <xdr:rowOff>31463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47990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2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33449</xdr:rowOff>
    </xdr:from>
    <xdr:to>
      <xdr:col>36</xdr:col>
      <xdr:colOff>165100</xdr:colOff>
      <xdr:row>35</xdr:row>
      <xdr:rowOff>135049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151576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0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91639</xdr:rowOff>
    </xdr:from>
    <xdr:to>
      <xdr:col>55</xdr:col>
      <xdr:colOff>0</xdr:colOff>
      <xdr:row>58</xdr:row>
      <xdr:rowOff>95726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35739"/>
          <a:ext cx="8382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95726</xdr:rowOff>
    </xdr:from>
    <xdr:to>
      <xdr:col>50</xdr:col>
      <xdr:colOff>114300</xdr:colOff>
      <xdr:row>58</xdr:row>
      <xdr:rowOff>107466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39826"/>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45341</xdr:rowOff>
    </xdr:from>
    <xdr:to>
      <xdr:col>45</xdr:col>
      <xdr:colOff>177800</xdr:colOff>
      <xdr:row>58</xdr:row>
      <xdr:rowOff>107466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89441"/>
          <a:ext cx="889000" cy="6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42843</xdr:rowOff>
    </xdr:from>
    <xdr:to>
      <xdr:col>41</xdr:col>
      <xdr:colOff>50800</xdr:colOff>
      <xdr:row>58</xdr:row>
      <xdr:rowOff>45341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86943"/>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31053</xdr:rowOff>
    </xdr:from>
    <xdr:to>
      <xdr:col>36</xdr:col>
      <xdr:colOff>165100</xdr:colOff>
      <xdr:row>58</xdr:row>
      <xdr:rowOff>132653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123780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40839</xdr:rowOff>
    </xdr:from>
    <xdr:to>
      <xdr:col>55</xdr:col>
      <xdr:colOff>50800</xdr:colOff>
      <xdr:row>58</xdr:row>
      <xdr:rowOff>142439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44926</xdr:rowOff>
    </xdr:from>
    <xdr:to>
      <xdr:col>50</xdr:col>
      <xdr:colOff>165100</xdr:colOff>
      <xdr:row>58</xdr:row>
      <xdr:rowOff>146526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137653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56666</xdr:rowOff>
    </xdr:from>
    <xdr:to>
      <xdr:col>46</xdr:col>
      <xdr:colOff>38100</xdr:colOff>
      <xdr:row>58</xdr:row>
      <xdr:rowOff>158266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149393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165991</xdr:rowOff>
    </xdr:from>
    <xdr:to>
      <xdr:col>41</xdr:col>
      <xdr:colOff>101600</xdr:colOff>
      <xdr:row>58</xdr:row>
      <xdr:rowOff>96141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112668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1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163493</xdr:rowOff>
    </xdr:from>
    <xdr:to>
      <xdr:col>36</xdr:col>
      <xdr:colOff>165100</xdr:colOff>
      <xdr:row>58</xdr:row>
      <xdr:rowOff>93643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3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110170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1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127895</xdr:rowOff>
    </xdr:from>
    <xdr:to>
      <xdr:col>55</xdr:col>
      <xdr:colOff>0</xdr:colOff>
      <xdr:row>78</xdr:row>
      <xdr:rowOff>133724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00995"/>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123354</xdr:rowOff>
    </xdr:from>
    <xdr:to>
      <xdr:col>50</xdr:col>
      <xdr:colOff>114300</xdr:colOff>
      <xdr:row>78</xdr:row>
      <xdr:rowOff>127895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96454"/>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107066</xdr:rowOff>
    </xdr:from>
    <xdr:to>
      <xdr:col>45</xdr:col>
      <xdr:colOff>177800</xdr:colOff>
      <xdr:row>78</xdr:row>
      <xdr:rowOff>123354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80166"/>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72292</xdr:rowOff>
    </xdr:from>
    <xdr:to>
      <xdr:col>41</xdr:col>
      <xdr:colOff>50800</xdr:colOff>
      <xdr:row>78</xdr:row>
      <xdr:rowOff>107066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45392"/>
          <a:ext cx="889000" cy="3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72504</xdr:rowOff>
    </xdr:from>
    <xdr:to>
      <xdr:col>36</xdr:col>
      <xdr:colOff>165100</xdr:colOff>
      <xdr:row>79</xdr:row>
      <xdr:rowOff>2654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165231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82924</xdr:rowOff>
    </xdr:from>
    <xdr:to>
      <xdr:col>55</xdr:col>
      <xdr:colOff>50800</xdr:colOff>
      <xdr:row>79</xdr:row>
      <xdr:rowOff>13074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77095</xdr:rowOff>
    </xdr:from>
    <xdr:to>
      <xdr:col>50</xdr:col>
      <xdr:colOff>165100</xdr:colOff>
      <xdr:row>79</xdr:row>
      <xdr:rowOff>7245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169822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72554</xdr:rowOff>
    </xdr:from>
    <xdr:to>
      <xdr:col>46</xdr:col>
      <xdr:colOff>38100</xdr:colOff>
      <xdr:row>79</xdr:row>
      <xdr:rowOff>2704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165281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5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56266</xdr:rowOff>
    </xdr:from>
    <xdr:to>
      <xdr:col>41</xdr:col>
      <xdr:colOff>101600</xdr:colOff>
      <xdr:row>78</xdr:row>
      <xdr:rowOff>157866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2943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0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21492</xdr:rowOff>
    </xdr:from>
    <xdr:to>
      <xdr:col>36</xdr:col>
      <xdr:colOff>165100</xdr:colOff>
      <xdr:row>78</xdr:row>
      <xdr:rowOff>123092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139619</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31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114002</xdr:rowOff>
    </xdr:from>
    <xdr:to>
      <xdr:col>55</xdr:col>
      <xdr:colOff>0</xdr:colOff>
      <xdr:row>98</xdr:row>
      <xdr:rowOff>14474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44652"/>
          <a:ext cx="838200" cy="7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14474</xdr:rowOff>
    </xdr:from>
    <xdr:to>
      <xdr:col>50</xdr:col>
      <xdr:colOff>114300</xdr:colOff>
      <xdr:row>98</xdr:row>
      <xdr:rowOff>73596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16574"/>
          <a:ext cx="889000" cy="5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45679</xdr:rowOff>
    </xdr:from>
    <xdr:to>
      <xdr:col>45</xdr:col>
      <xdr:colOff>177800</xdr:colOff>
      <xdr:row>98</xdr:row>
      <xdr:rowOff>73596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76329"/>
          <a:ext cx="889000" cy="19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45679</xdr:rowOff>
    </xdr:from>
    <xdr:to>
      <xdr:col>41</xdr:col>
      <xdr:colOff>50800</xdr:colOff>
      <xdr:row>98</xdr:row>
      <xdr:rowOff>25757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76329"/>
          <a:ext cx="8890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98732</xdr:rowOff>
    </xdr:from>
    <xdr:to>
      <xdr:col>36</xdr:col>
      <xdr:colOff>165100</xdr:colOff>
      <xdr:row>98</xdr:row>
      <xdr:rowOff>28882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45409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63202</xdr:rowOff>
    </xdr:from>
    <xdr:to>
      <xdr:col>55</xdr:col>
      <xdr:colOff>50800</xdr:colOff>
      <xdr:row>97</xdr:row>
      <xdr:rowOff>164802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41629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7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135124</xdr:rowOff>
    </xdr:from>
    <xdr:to>
      <xdr:col>50</xdr:col>
      <xdr:colOff>165100</xdr:colOff>
      <xdr:row>98</xdr:row>
      <xdr:rowOff>65274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56401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22796</xdr:rowOff>
    </xdr:from>
    <xdr:to>
      <xdr:col>46</xdr:col>
      <xdr:colOff>38100</xdr:colOff>
      <xdr:row>98</xdr:row>
      <xdr:rowOff>124396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115523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166329</xdr:rowOff>
    </xdr:from>
    <xdr:to>
      <xdr:col>41</xdr:col>
      <xdr:colOff>101600</xdr:colOff>
      <xdr:row>97</xdr:row>
      <xdr:rowOff>96479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113006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4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146407</xdr:rowOff>
    </xdr:from>
    <xdr:to>
      <xdr:col>36</xdr:col>
      <xdr:colOff>165100</xdr:colOff>
      <xdr:row>98</xdr:row>
      <xdr:rowOff>76557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67684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6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95727</xdr:rowOff>
    </xdr:from>
    <xdr:to>
      <xdr:col>85</xdr:col>
      <xdr:colOff>127000</xdr:colOff>
      <xdr:row>38</xdr:row>
      <xdr:rowOff>129308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10827"/>
          <a:ext cx="8382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129308</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44408"/>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125261</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0361"/>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125261</xdr:rowOff>
    </xdr:from>
    <xdr:to>
      <xdr:col>71</xdr:col>
      <xdr:colOff>177800</xdr:colOff>
      <xdr:row>38</xdr:row>
      <xdr:rowOff>135420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403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41612</xdr:rowOff>
    </xdr:from>
    <xdr:to>
      <xdr:col>67</xdr:col>
      <xdr:colOff>101600</xdr:colOff>
      <xdr:row>38</xdr:row>
      <xdr:rowOff>143212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159739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44927</xdr:rowOff>
    </xdr:from>
    <xdr:to>
      <xdr:col>85</xdr:col>
      <xdr:colOff>177800</xdr:colOff>
      <xdr:row>38</xdr:row>
      <xdr:rowOff>146527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78508</xdr:rowOff>
    </xdr:from>
    <xdr:to>
      <xdr:col>81</xdr:col>
      <xdr:colOff>101600</xdr:colOff>
      <xdr:row>39</xdr:row>
      <xdr:rowOff>8658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171235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8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74461</xdr:rowOff>
    </xdr:from>
    <xdr:to>
      <xdr:col>72</xdr:col>
      <xdr:colOff>38100</xdr:colOff>
      <xdr:row>39</xdr:row>
      <xdr:rowOff>4611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167188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84620</xdr:rowOff>
    </xdr:from>
    <xdr:to>
      <xdr:col>67</xdr:col>
      <xdr:colOff>101600</xdr:colOff>
      <xdr:row>39</xdr:row>
      <xdr:rowOff>14770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5897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160590</xdr:rowOff>
    </xdr:from>
    <xdr:to>
      <xdr:col>85</xdr:col>
      <xdr:colOff>127000</xdr:colOff>
      <xdr:row>77</xdr:row>
      <xdr:rowOff>3680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90790"/>
          <a:ext cx="8382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133523</xdr:rowOff>
    </xdr:from>
    <xdr:to>
      <xdr:col>81</xdr:col>
      <xdr:colOff>50800</xdr:colOff>
      <xdr:row>76</xdr:row>
      <xdr:rowOff>160590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820823"/>
          <a:ext cx="889000" cy="36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133523</xdr:rowOff>
    </xdr:from>
    <xdr:to>
      <xdr:col>76</xdr:col>
      <xdr:colOff>114300</xdr:colOff>
      <xdr:row>76</xdr:row>
      <xdr:rowOff>128003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820823"/>
          <a:ext cx="889000" cy="33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128003</xdr:rowOff>
    </xdr:from>
    <xdr:to>
      <xdr:col>71</xdr:col>
      <xdr:colOff>177800</xdr:colOff>
      <xdr:row>76</xdr:row>
      <xdr:rowOff>131349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8203"/>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84243</xdr:rowOff>
    </xdr:from>
    <xdr:to>
      <xdr:col>67</xdr:col>
      <xdr:colOff>101600</xdr:colOff>
      <xdr:row>78</xdr:row>
      <xdr:rowOff>14393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5520</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7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124330</xdr:rowOff>
    </xdr:from>
    <xdr:to>
      <xdr:col>85</xdr:col>
      <xdr:colOff>177800</xdr:colOff>
      <xdr:row>77</xdr:row>
      <xdr:rowOff>54480</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147207</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0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109790</xdr:rowOff>
    </xdr:from>
    <xdr:to>
      <xdr:col>81</xdr:col>
      <xdr:colOff>101600</xdr:colOff>
      <xdr:row>77</xdr:row>
      <xdr:rowOff>39940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56466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1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82723</xdr:rowOff>
    </xdr:from>
    <xdr:to>
      <xdr:col>76</xdr:col>
      <xdr:colOff>165100</xdr:colOff>
      <xdr:row>75</xdr:row>
      <xdr:rowOff>12873</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7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29400</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54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77203</xdr:rowOff>
    </xdr:from>
    <xdr:to>
      <xdr:col>72</xdr:col>
      <xdr:colOff>38100</xdr:colOff>
      <xdr:row>77</xdr:row>
      <xdr:rowOff>7353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23879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8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80549</xdr:rowOff>
    </xdr:from>
    <xdr:to>
      <xdr:col>67</xdr:col>
      <xdr:colOff>101600</xdr:colOff>
      <xdr:row>77</xdr:row>
      <xdr:rowOff>10699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27226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8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86413</xdr:rowOff>
    </xdr:from>
    <xdr:to>
      <xdr:col>85</xdr:col>
      <xdr:colOff>127000</xdr:colOff>
      <xdr:row>98</xdr:row>
      <xdr:rowOff>113427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88513"/>
          <a:ext cx="8382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112052</xdr:rowOff>
    </xdr:from>
    <xdr:to>
      <xdr:col>81</xdr:col>
      <xdr:colOff>50800</xdr:colOff>
      <xdr:row>98</xdr:row>
      <xdr:rowOff>113427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14152"/>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165444</xdr:rowOff>
    </xdr:from>
    <xdr:to>
      <xdr:col>76</xdr:col>
      <xdr:colOff>114300</xdr:colOff>
      <xdr:row>98</xdr:row>
      <xdr:rowOff>112052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96094"/>
          <a:ext cx="889000" cy="1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165444</xdr:rowOff>
    </xdr:from>
    <xdr:to>
      <xdr:col>71</xdr:col>
      <xdr:colOff>177800</xdr:colOff>
      <xdr:row>98</xdr:row>
      <xdr:rowOff>170123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96094"/>
          <a:ext cx="889000" cy="17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69518</xdr:rowOff>
    </xdr:from>
    <xdr:to>
      <xdr:col>67</xdr:col>
      <xdr:colOff>101600</xdr:colOff>
      <xdr:row>98</xdr:row>
      <xdr:rowOff>171118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16195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35613</xdr:rowOff>
    </xdr:from>
    <xdr:to>
      <xdr:col>85</xdr:col>
      <xdr:colOff>177800</xdr:colOff>
      <xdr:row>98</xdr:row>
      <xdr:rowOff>137213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14040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62627</xdr:rowOff>
    </xdr:from>
    <xdr:to>
      <xdr:col>81</xdr:col>
      <xdr:colOff>101600</xdr:colOff>
      <xdr:row>98</xdr:row>
      <xdr:rowOff>164227</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6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155354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5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61252</xdr:rowOff>
    </xdr:from>
    <xdr:to>
      <xdr:col>76</xdr:col>
      <xdr:colOff>165100</xdr:colOff>
      <xdr:row>98</xdr:row>
      <xdr:rowOff>162852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153979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5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114644</xdr:rowOff>
    </xdr:from>
    <xdr:to>
      <xdr:col>72</xdr:col>
      <xdr:colOff>38100</xdr:colOff>
      <xdr:row>98</xdr:row>
      <xdr:rowOff>44794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4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61321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2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119323</xdr:rowOff>
    </xdr:from>
    <xdr:to>
      <xdr:col>67</xdr:col>
      <xdr:colOff>101600</xdr:colOff>
      <xdr:row>99</xdr:row>
      <xdr:rowOff>49473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2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40600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1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58115</xdr:rowOff>
    </xdr:from>
    <xdr:to>
      <xdr:col>98</xdr:col>
      <xdr:colOff>38100</xdr:colOff>
      <xdr:row>38</xdr:row>
      <xdr:rowOff>159715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4792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15360</xdr:rowOff>
    </xdr:from>
    <xdr:to>
      <xdr:col>98</xdr:col>
      <xdr:colOff>38100</xdr:colOff>
      <xdr:row>58</xdr:row>
      <xdr:rowOff>116960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133487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3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61029</xdr:rowOff>
    </xdr:from>
    <xdr:to>
      <xdr:col>116</xdr:col>
      <xdr:colOff>63500</xdr:colOff>
      <xdr:row>72</xdr:row>
      <xdr:rowOff>82338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405429"/>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82338</xdr:rowOff>
    </xdr:from>
    <xdr:to>
      <xdr:col>111</xdr:col>
      <xdr:colOff>177800</xdr:colOff>
      <xdr:row>73</xdr:row>
      <xdr:rowOff>72834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26738"/>
          <a:ext cx="889000" cy="16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72834</xdr:rowOff>
    </xdr:from>
    <xdr:to>
      <xdr:col>107</xdr:col>
      <xdr:colOff>50800</xdr:colOff>
      <xdr:row>73</xdr:row>
      <xdr:rowOff>76166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88684"/>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76166</xdr:rowOff>
    </xdr:from>
    <xdr:to>
      <xdr:col>102</xdr:col>
      <xdr:colOff>114300</xdr:colOff>
      <xdr:row>73</xdr:row>
      <xdr:rowOff>77929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59201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10229</xdr:rowOff>
    </xdr:from>
    <xdr:to>
      <xdr:col>116</xdr:col>
      <xdr:colOff>114300</xdr:colOff>
      <xdr:row>72</xdr:row>
      <xdr:rowOff>111829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35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33106</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20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31538</xdr:rowOff>
    </xdr:from>
    <xdr:to>
      <xdr:col>112</xdr:col>
      <xdr:colOff>38100</xdr:colOff>
      <xdr:row>72</xdr:row>
      <xdr:rowOff>133138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37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149665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1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22034</xdr:rowOff>
    </xdr:from>
    <xdr:to>
      <xdr:col>107</xdr:col>
      <xdr:colOff>101600</xdr:colOff>
      <xdr:row>73</xdr:row>
      <xdr:rowOff>123634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140161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25366</xdr:rowOff>
    </xdr:from>
    <xdr:to>
      <xdr:col>102</xdr:col>
      <xdr:colOff>165100</xdr:colOff>
      <xdr:row>73</xdr:row>
      <xdr:rowOff>126966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4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143493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31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27129</xdr:rowOff>
    </xdr:from>
    <xdr:to>
      <xdr:col>98</xdr:col>
      <xdr:colOff>38100</xdr:colOff>
      <xdr:row>73</xdr:row>
      <xdr:rowOff>128729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54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145256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1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歳出総額より、住民一人あたりのコストは</a:t>
          </a:r>
          <a:r>
            <a:rPr kumimoji="1" lang="en-US" altLang="ja-JP" sz="1300">
              <a:latin typeface="ＭＳ Ｐゴシック" panose="020B0600070205080204" pitchFamily="50" charset="-128"/>
              <a:ea typeface="ＭＳ Ｐゴシック" panose="020B0600070205080204" pitchFamily="50" charset="-128"/>
            </a:rPr>
            <a:t>962</a:t>
          </a:r>
          <a:r>
            <a:rPr kumimoji="1" lang="ja-JP" altLang="en-US" sz="1300">
              <a:latin typeface="ＭＳ Ｐゴシック" panose="020B0600070205080204" pitchFamily="50" charset="-128"/>
              <a:ea typeface="ＭＳ Ｐゴシック" panose="020B0600070205080204" pitchFamily="50" charset="-128"/>
            </a:rPr>
            <a:t>千円となっており支出のある項目の中で、人件費・維持補修費・公債費・繰出金等など多数の項目が類似団体と比べ高い水準となっている。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平均との乖離が大きい公債費については、普通建設事業の数値が表しているとおり着実に新発債を抑制しているが、直ぐに効果は表れないため平均値まではもう暫く時間を要す。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繰出金については高齢化率が高いこともあるが、保険料の見直し等により健全化を図るとともに、今後も支出抑制に努めそれぞれの性質別においてバランスの取れた行政運営を行っていく。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7,227
7,103
233.32
7,335,827
6,957,740
343,333
4,718,654
7,561,775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127127</xdr:rowOff>
    </xdr:from>
    <xdr:to>
      <xdr:col>24</xdr:col>
      <xdr:colOff>63500</xdr:colOff>
      <xdr:row>37</xdr:row>
      <xdr:rowOff>70739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9327"/>
          <a:ext cx="838200" cy="1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70739</xdr:rowOff>
    </xdr:from>
    <xdr:to>
      <xdr:col>19</xdr:col>
      <xdr:colOff>177800</xdr:colOff>
      <xdr:row>37</xdr:row>
      <xdr:rowOff>134366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4389"/>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134366</xdr:rowOff>
    </xdr:from>
    <xdr:to>
      <xdr:col>15</xdr:col>
      <xdr:colOff>50800</xdr:colOff>
      <xdr:row>38</xdr:row>
      <xdr:rowOff>30480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780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90043</xdr:rowOff>
    </xdr:from>
    <xdr:to>
      <xdr:col>10</xdr:col>
      <xdr:colOff>114300</xdr:colOff>
      <xdr:row>38</xdr:row>
      <xdr:rowOff>30480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33693"/>
          <a:ext cx="889000" cy="1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76327</xdr:rowOff>
    </xdr:from>
    <xdr:to>
      <xdr:col>24</xdr:col>
      <xdr:colOff>114300</xdr:colOff>
      <xdr:row>37</xdr:row>
      <xdr:rowOff>6477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54754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19939</xdr:rowOff>
    </xdr:from>
    <xdr:to>
      <xdr:col>20</xdr:col>
      <xdr:colOff>38100</xdr:colOff>
      <xdr:row>37</xdr:row>
      <xdr:rowOff>121539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112666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83566</xdr:rowOff>
    </xdr:from>
    <xdr:to>
      <xdr:col>15</xdr:col>
      <xdr:colOff>101600</xdr:colOff>
      <xdr:row>38</xdr:row>
      <xdr:rowOff>13715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4843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151130</xdr:rowOff>
    </xdr:from>
    <xdr:to>
      <xdr:col>10</xdr:col>
      <xdr:colOff>165100</xdr:colOff>
      <xdr:row>38</xdr:row>
      <xdr:rowOff>81280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72407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39243</xdr:rowOff>
    </xdr:from>
    <xdr:to>
      <xdr:col>6</xdr:col>
      <xdr:colOff>38100</xdr:colOff>
      <xdr:row>37</xdr:row>
      <xdr:rowOff>140843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131970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161722</xdr:rowOff>
    </xdr:from>
    <xdr:to>
      <xdr:col>24</xdr:col>
      <xdr:colOff>63500</xdr:colOff>
      <xdr:row>57</xdr:row>
      <xdr:rowOff>166924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4372"/>
          <a:ext cx="838200" cy="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166924</xdr:rowOff>
    </xdr:from>
    <xdr:to>
      <xdr:col>19</xdr:col>
      <xdr:colOff>177800</xdr:colOff>
      <xdr:row>58</xdr:row>
      <xdr:rowOff>27982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39574"/>
          <a:ext cx="889000" cy="3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161823</xdr:rowOff>
    </xdr:from>
    <xdr:to>
      <xdr:col>15</xdr:col>
      <xdr:colOff>50800</xdr:colOff>
      <xdr:row>58</xdr:row>
      <xdr:rowOff>27982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4473"/>
          <a:ext cx="889000" cy="3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89225</xdr:rowOff>
    </xdr:from>
    <xdr:to>
      <xdr:col>10</xdr:col>
      <xdr:colOff>114300</xdr:colOff>
      <xdr:row>57</xdr:row>
      <xdr:rowOff>161823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61875"/>
          <a:ext cx="889000" cy="7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3247</xdr:rowOff>
    </xdr:from>
    <xdr:to>
      <xdr:col>6</xdr:col>
      <xdr:colOff>38100</xdr:colOff>
      <xdr:row>57</xdr:row>
      <xdr:rowOff>104847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121374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110922</xdr:rowOff>
    </xdr:from>
    <xdr:to>
      <xdr:col>24</xdr:col>
      <xdr:colOff>114300</xdr:colOff>
      <xdr:row>58</xdr:row>
      <xdr:rowOff>41072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25849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116124</xdr:rowOff>
    </xdr:from>
    <xdr:to>
      <xdr:col>20</xdr:col>
      <xdr:colOff>38100</xdr:colOff>
      <xdr:row>58</xdr:row>
      <xdr:rowOff>46274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37401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148632</xdr:rowOff>
    </xdr:from>
    <xdr:to>
      <xdr:col>15</xdr:col>
      <xdr:colOff>101600</xdr:colOff>
      <xdr:row>58</xdr:row>
      <xdr:rowOff>78782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69909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1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111023</xdr:rowOff>
    </xdr:from>
    <xdr:to>
      <xdr:col>10</xdr:col>
      <xdr:colOff>165100</xdr:colOff>
      <xdr:row>58</xdr:row>
      <xdr:rowOff>41173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32300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38425</xdr:rowOff>
    </xdr:from>
    <xdr:to>
      <xdr:col>6</xdr:col>
      <xdr:colOff>38100</xdr:colOff>
      <xdr:row>57</xdr:row>
      <xdr:rowOff>140025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131152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0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145392</xdr:rowOff>
    </xdr:from>
    <xdr:to>
      <xdr:col>24</xdr:col>
      <xdr:colOff>63500</xdr:colOff>
      <xdr:row>76</xdr:row>
      <xdr:rowOff>23583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4142"/>
          <a:ext cx="838200" cy="4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23583</xdr:rowOff>
    </xdr:from>
    <xdr:to>
      <xdr:col>19</xdr:col>
      <xdr:colOff>177800</xdr:colOff>
      <xdr:row>76</xdr:row>
      <xdr:rowOff>113243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3783"/>
          <a:ext cx="889000" cy="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86207</xdr:rowOff>
    </xdr:from>
    <xdr:to>
      <xdr:col>15</xdr:col>
      <xdr:colOff>50800</xdr:colOff>
      <xdr:row>76</xdr:row>
      <xdr:rowOff>113243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16407"/>
          <a:ext cx="889000" cy="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86207</xdr:rowOff>
    </xdr:from>
    <xdr:to>
      <xdr:col>10</xdr:col>
      <xdr:colOff>114300</xdr:colOff>
      <xdr:row>77</xdr:row>
      <xdr:rowOff>25264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6407"/>
          <a:ext cx="889000" cy="11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78750</xdr:rowOff>
    </xdr:from>
    <xdr:to>
      <xdr:col>6</xdr:col>
      <xdr:colOff>38100</xdr:colOff>
      <xdr:row>78</xdr:row>
      <xdr:rowOff>8900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8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7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94592</xdr:rowOff>
    </xdr:from>
    <xdr:to>
      <xdr:col>24</xdr:col>
      <xdr:colOff>114300</xdr:colOff>
      <xdr:row>76</xdr:row>
      <xdr:rowOff>24743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33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117469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144232</xdr:rowOff>
    </xdr:from>
    <xdr:to>
      <xdr:col>20</xdr:col>
      <xdr:colOff>38100</xdr:colOff>
      <xdr:row>76</xdr:row>
      <xdr:rowOff>74383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29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90909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62443</xdr:rowOff>
    </xdr:from>
    <xdr:to>
      <xdr:col>15</xdr:col>
      <xdr:colOff>101600</xdr:colOff>
      <xdr:row>76</xdr:row>
      <xdr:rowOff>164043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35407</xdr:rowOff>
    </xdr:from>
    <xdr:to>
      <xdr:col>10</xdr:col>
      <xdr:colOff>165100</xdr:colOff>
      <xdr:row>76</xdr:row>
      <xdr:rowOff>137007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153535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4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145914</xdr:rowOff>
    </xdr:from>
    <xdr:to>
      <xdr:col>6</xdr:col>
      <xdr:colOff>38100</xdr:colOff>
      <xdr:row>77</xdr:row>
      <xdr:rowOff>76064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92590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97050</xdr:rowOff>
    </xdr:from>
    <xdr:to>
      <xdr:col>24</xdr:col>
      <xdr:colOff>63500</xdr:colOff>
      <xdr:row>98</xdr:row>
      <xdr:rowOff>97070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9150"/>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94031</xdr:rowOff>
    </xdr:from>
    <xdr:to>
      <xdr:col>19</xdr:col>
      <xdr:colOff>177800</xdr:colOff>
      <xdr:row>98</xdr:row>
      <xdr:rowOff>97070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6131"/>
          <a:ext cx="889000" cy="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94031</xdr:rowOff>
    </xdr:from>
    <xdr:to>
      <xdr:col>15</xdr:col>
      <xdr:colOff>50800</xdr:colOff>
      <xdr:row>98</xdr:row>
      <xdr:rowOff>97220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613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97220</xdr:rowOff>
    </xdr:from>
    <xdr:to>
      <xdr:col>10</xdr:col>
      <xdr:colOff>114300</xdr:colOff>
      <xdr:row>98</xdr:row>
      <xdr:rowOff>98124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9320"/>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57418</xdr:rowOff>
    </xdr:from>
    <xdr:to>
      <xdr:col>6</xdr:col>
      <xdr:colOff>38100</xdr:colOff>
      <xdr:row>98</xdr:row>
      <xdr:rowOff>159018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150145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5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46250</xdr:rowOff>
    </xdr:from>
    <xdr:to>
      <xdr:col>24</xdr:col>
      <xdr:colOff>114300</xdr:colOff>
      <xdr:row>98</xdr:row>
      <xdr:rowOff>147850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46270</xdr:rowOff>
    </xdr:from>
    <xdr:to>
      <xdr:col>20</xdr:col>
      <xdr:colOff>38100</xdr:colOff>
      <xdr:row>98</xdr:row>
      <xdr:rowOff>147870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138997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43231</xdr:rowOff>
    </xdr:from>
    <xdr:to>
      <xdr:col>15</xdr:col>
      <xdr:colOff>101600</xdr:colOff>
      <xdr:row>98</xdr:row>
      <xdr:rowOff>144831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161358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46420</xdr:rowOff>
    </xdr:from>
    <xdr:to>
      <xdr:col>10</xdr:col>
      <xdr:colOff>165100</xdr:colOff>
      <xdr:row>98</xdr:row>
      <xdr:rowOff>148020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164547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47324</xdr:rowOff>
    </xdr:from>
    <xdr:to>
      <xdr:col>6</xdr:col>
      <xdr:colOff>38100</xdr:colOff>
      <xdr:row>98</xdr:row>
      <xdr:rowOff>148924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165451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69697</xdr:rowOff>
    </xdr:from>
    <xdr:to>
      <xdr:col>36</xdr:col>
      <xdr:colOff>165100</xdr:colOff>
      <xdr:row>38</xdr:row>
      <xdr:rowOff>171297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16375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60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130956</xdr:rowOff>
    </xdr:from>
    <xdr:to>
      <xdr:col>55</xdr:col>
      <xdr:colOff>0</xdr:colOff>
      <xdr:row>57</xdr:row>
      <xdr:rowOff>154776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3606"/>
          <a:ext cx="8382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154776</xdr:rowOff>
    </xdr:from>
    <xdr:to>
      <xdr:col>50</xdr:col>
      <xdr:colOff>114300</xdr:colOff>
      <xdr:row>57</xdr:row>
      <xdr:rowOff>155032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27426"/>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155032</xdr:rowOff>
    </xdr:from>
    <xdr:to>
      <xdr:col>45</xdr:col>
      <xdr:colOff>177800</xdr:colOff>
      <xdr:row>57</xdr:row>
      <xdr:rowOff>165864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27682"/>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153112</xdr:rowOff>
    </xdr:from>
    <xdr:to>
      <xdr:col>41</xdr:col>
      <xdr:colOff>50800</xdr:colOff>
      <xdr:row>57</xdr:row>
      <xdr:rowOff>165864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25762"/>
          <a:ext cx="889000" cy="1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130433</xdr:rowOff>
    </xdr:from>
    <xdr:to>
      <xdr:col>36</xdr:col>
      <xdr:colOff>165100</xdr:colOff>
      <xdr:row>58</xdr:row>
      <xdr:rowOff>60583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51710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9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80156</xdr:rowOff>
    </xdr:from>
    <xdr:to>
      <xdr:col>55</xdr:col>
      <xdr:colOff>50800</xdr:colOff>
      <xdr:row>58</xdr:row>
      <xdr:rowOff>10306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103033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0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103976</xdr:rowOff>
    </xdr:from>
    <xdr:to>
      <xdr:col>50</xdr:col>
      <xdr:colOff>165100</xdr:colOff>
      <xdr:row>58</xdr:row>
      <xdr:rowOff>34126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50653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5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104232</xdr:rowOff>
    </xdr:from>
    <xdr:to>
      <xdr:col>46</xdr:col>
      <xdr:colOff>38100</xdr:colOff>
      <xdr:row>58</xdr:row>
      <xdr:rowOff>34382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50909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5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115064</xdr:rowOff>
    </xdr:from>
    <xdr:to>
      <xdr:col>41</xdr:col>
      <xdr:colOff>101600</xdr:colOff>
      <xdr:row>58</xdr:row>
      <xdr:rowOff>45214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8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61741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6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102312</xdr:rowOff>
    </xdr:from>
    <xdr:to>
      <xdr:col>36</xdr:col>
      <xdr:colOff>165100</xdr:colOff>
      <xdr:row>58</xdr:row>
      <xdr:rowOff>32462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48989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47250</xdr:rowOff>
    </xdr:from>
    <xdr:to>
      <xdr:col>55</xdr:col>
      <xdr:colOff>0</xdr:colOff>
      <xdr:row>78</xdr:row>
      <xdr:rowOff>60204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20350"/>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60204</xdr:rowOff>
    </xdr:from>
    <xdr:to>
      <xdr:col>50</xdr:col>
      <xdr:colOff>114300</xdr:colOff>
      <xdr:row>78</xdr:row>
      <xdr:rowOff>67086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3304"/>
          <a:ext cx="889000" cy="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67086</xdr:rowOff>
    </xdr:from>
    <xdr:to>
      <xdr:col>45</xdr:col>
      <xdr:colOff>177800</xdr:colOff>
      <xdr:row>78</xdr:row>
      <xdr:rowOff>70709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40186"/>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70709</xdr:rowOff>
    </xdr:from>
    <xdr:to>
      <xdr:col>41</xdr:col>
      <xdr:colOff>50800</xdr:colOff>
      <xdr:row>78</xdr:row>
      <xdr:rowOff>96090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3809"/>
          <a:ext cx="889000" cy="2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44841</xdr:rowOff>
    </xdr:from>
    <xdr:to>
      <xdr:col>36</xdr:col>
      <xdr:colOff>165100</xdr:colOff>
      <xdr:row>78</xdr:row>
      <xdr:rowOff>146441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162968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167900</xdr:rowOff>
    </xdr:from>
    <xdr:to>
      <xdr:col>55</xdr:col>
      <xdr:colOff>50800</xdr:colOff>
      <xdr:row>78</xdr:row>
      <xdr:rowOff>98050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146327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9404</xdr:rowOff>
    </xdr:from>
    <xdr:to>
      <xdr:col>50</xdr:col>
      <xdr:colOff>165100</xdr:colOff>
      <xdr:row>78</xdr:row>
      <xdr:rowOff>111004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16286</xdr:rowOff>
    </xdr:from>
    <xdr:to>
      <xdr:col>46</xdr:col>
      <xdr:colOff>38100</xdr:colOff>
      <xdr:row>78</xdr:row>
      <xdr:rowOff>117886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109013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19909</xdr:rowOff>
    </xdr:from>
    <xdr:to>
      <xdr:col>41</xdr:col>
      <xdr:colOff>101600</xdr:colOff>
      <xdr:row>78</xdr:row>
      <xdr:rowOff>121509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112636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45290</xdr:rowOff>
    </xdr:from>
    <xdr:to>
      <xdr:col>36</xdr:col>
      <xdr:colOff>165100</xdr:colOff>
      <xdr:row>78</xdr:row>
      <xdr:rowOff>146890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138017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79808</xdr:rowOff>
    </xdr:from>
    <xdr:to>
      <xdr:col>55</xdr:col>
      <xdr:colOff>0</xdr:colOff>
      <xdr:row>97</xdr:row>
      <xdr:rowOff>140129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10458"/>
          <a:ext cx="838200" cy="6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140129</xdr:rowOff>
    </xdr:from>
    <xdr:to>
      <xdr:col>50</xdr:col>
      <xdr:colOff>114300</xdr:colOff>
      <xdr:row>98</xdr:row>
      <xdr:rowOff>13618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70779"/>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126433</xdr:rowOff>
    </xdr:from>
    <xdr:to>
      <xdr:col>45</xdr:col>
      <xdr:colOff>177800</xdr:colOff>
      <xdr:row>98</xdr:row>
      <xdr:rowOff>13618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57083"/>
          <a:ext cx="8890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132211</xdr:rowOff>
    </xdr:from>
    <xdr:to>
      <xdr:col>41</xdr:col>
      <xdr:colOff>50800</xdr:colOff>
      <xdr:row>97</xdr:row>
      <xdr:rowOff>126433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591411"/>
          <a:ext cx="889000" cy="1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15049</xdr:rowOff>
    </xdr:from>
    <xdr:to>
      <xdr:col>36</xdr:col>
      <xdr:colOff>165100</xdr:colOff>
      <xdr:row>96</xdr:row>
      <xdr:rowOff>116649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133176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29008</xdr:rowOff>
    </xdr:from>
    <xdr:to>
      <xdr:col>55</xdr:col>
      <xdr:colOff>50800</xdr:colOff>
      <xdr:row>97</xdr:row>
      <xdr:rowOff>130608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7435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3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89329</xdr:rowOff>
    </xdr:from>
    <xdr:to>
      <xdr:col>50</xdr:col>
      <xdr:colOff>165100</xdr:colOff>
      <xdr:row>98</xdr:row>
      <xdr:rowOff>19479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10606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1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134268</xdr:rowOff>
    </xdr:from>
    <xdr:to>
      <xdr:col>46</xdr:col>
      <xdr:colOff>38100</xdr:colOff>
      <xdr:row>98</xdr:row>
      <xdr:rowOff>64418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55545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5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75633</xdr:rowOff>
    </xdr:from>
    <xdr:to>
      <xdr:col>41</xdr:col>
      <xdr:colOff>101600</xdr:colOff>
      <xdr:row>98</xdr:row>
      <xdr:rowOff>5783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168360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81411</xdr:rowOff>
    </xdr:from>
    <xdr:to>
      <xdr:col>36</xdr:col>
      <xdr:colOff>165100</xdr:colOff>
      <xdr:row>97</xdr:row>
      <xdr:rowOff>11561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4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3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102038</xdr:rowOff>
    </xdr:from>
    <xdr:to>
      <xdr:col>85</xdr:col>
      <xdr:colOff>126364</xdr:colOff>
      <xdr:row>38</xdr:row>
      <xdr:rowOff>124231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88438"/>
          <a:ext cx="1269" cy="1050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48715</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6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102038</xdr:rowOff>
    </xdr:from>
    <xdr:to>
      <xdr:col>86</xdr:col>
      <xdr:colOff>25400</xdr:colOff>
      <xdr:row>32</xdr:row>
      <xdr:rowOff>102038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8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26829</xdr:rowOff>
    </xdr:from>
    <xdr:to>
      <xdr:col>85</xdr:col>
      <xdr:colOff>127000</xdr:colOff>
      <xdr:row>36</xdr:row>
      <xdr:rowOff>93561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199029"/>
          <a:ext cx="838200" cy="6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2690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24263</xdr:rowOff>
    </xdr:from>
    <xdr:to>
      <xdr:col>85</xdr:col>
      <xdr:colOff>177800</xdr:colOff>
      <xdr:row>37</xdr:row>
      <xdr:rowOff>125863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36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26829</xdr:rowOff>
    </xdr:from>
    <xdr:to>
      <xdr:col>81</xdr:col>
      <xdr:colOff>50800</xdr:colOff>
      <xdr:row>36</xdr:row>
      <xdr:rowOff>28200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1990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55506</xdr:rowOff>
    </xdr:from>
    <xdr:to>
      <xdr:col>81</xdr:col>
      <xdr:colOff>101600</xdr:colOff>
      <xdr:row>37</xdr:row>
      <xdr:rowOff>157106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148232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107382</xdr:rowOff>
    </xdr:from>
    <xdr:to>
      <xdr:col>76</xdr:col>
      <xdr:colOff>114300</xdr:colOff>
      <xdr:row>36</xdr:row>
      <xdr:rowOff>28200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250882"/>
          <a:ext cx="889000" cy="9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63306</xdr:rowOff>
    </xdr:from>
    <xdr:to>
      <xdr:col>76</xdr:col>
      <xdr:colOff>165100</xdr:colOff>
      <xdr:row>37</xdr:row>
      <xdr:rowOff>164906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0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156033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49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107382</xdr:rowOff>
    </xdr:from>
    <xdr:to>
      <xdr:col>71</xdr:col>
      <xdr:colOff>177800</xdr:colOff>
      <xdr:row>32</xdr:row>
      <xdr:rowOff>86855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250882"/>
          <a:ext cx="889000" cy="3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70783</xdr:rowOff>
    </xdr:from>
    <xdr:to>
      <xdr:col>72</xdr:col>
      <xdr:colOff>38100</xdr:colOff>
      <xdr:row>38</xdr:row>
      <xdr:rowOff>933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163510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43256</xdr:rowOff>
    </xdr:from>
    <xdr:to>
      <xdr:col>67</xdr:col>
      <xdr:colOff>101600</xdr:colOff>
      <xdr:row>37</xdr:row>
      <xdr:rowOff>144856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135983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42761</xdr:rowOff>
    </xdr:from>
    <xdr:to>
      <xdr:col>85</xdr:col>
      <xdr:colOff>177800</xdr:colOff>
      <xdr:row>36</xdr:row>
      <xdr:rowOff>144361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65638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06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147479</xdr:rowOff>
    </xdr:from>
    <xdr:to>
      <xdr:col>81</xdr:col>
      <xdr:colOff>101600</xdr:colOff>
      <xdr:row>36</xdr:row>
      <xdr:rowOff>77629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1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94156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92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148850</xdr:rowOff>
    </xdr:from>
    <xdr:to>
      <xdr:col>76</xdr:col>
      <xdr:colOff>165100</xdr:colOff>
      <xdr:row>36</xdr:row>
      <xdr:rowOff>79000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95527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56582</xdr:rowOff>
    </xdr:from>
    <xdr:to>
      <xdr:col>72</xdr:col>
      <xdr:colOff>38100</xdr:colOff>
      <xdr:row>30</xdr:row>
      <xdr:rowOff>158182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2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3259</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03795" y="4975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36055</xdr:rowOff>
    </xdr:from>
    <xdr:to>
      <xdr:col>67</xdr:col>
      <xdr:colOff>101600</xdr:colOff>
      <xdr:row>32</xdr:row>
      <xdr:rowOff>137655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552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154182</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14795" y="529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62074</xdr:rowOff>
    </xdr:from>
    <xdr:to>
      <xdr:col>85</xdr:col>
      <xdr:colOff>127000</xdr:colOff>
      <xdr:row>58</xdr:row>
      <xdr:rowOff>84092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06174"/>
          <a:ext cx="838200" cy="2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83327</xdr:rowOff>
    </xdr:from>
    <xdr:to>
      <xdr:col>81</xdr:col>
      <xdr:colOff>50800</xdr:colOff>
      <xdr:row>58</xdr:row>
      <xdr:rowOff>84092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27427"/>
          <a:ext cx="889000" cy="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60363</xdr:rowOff>
    </xdr:from>
    <xdr:to>
      <xdr:col>76</xdr:col>
      <xdr:colOff>114300</xdr:colOff>
      <xdr:row>58</xdr:row>
      <xdr:rowOff>83327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04463"/>
          <a:ext cx="889000" cy="2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60363</xdr:rowOff>
    </xdr:from>
    <xdr:to>
      <xdr:col>71</xdr:col>
      <xdr:colOff>177800</xdr:colOff>
      <xdr:row>58</xdr:row>
      <xdr:rowOff>81368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04463"/>
          <a:ext cx="889000" cy="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11274</xdr:rowOff>
    </xdr:from>
    <xdr:to>
      <xdr:col>85</xdr:col>
      <xdr:colOff>177800</xdr:colOff>
      <xdr:row>58</xdr:row>
      <xdr:rowOff>112874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5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97651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7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33292</xdr:rowOff>
    </xdr:from>
    <xdr:to>
      <xdr:col>81</xdr:col>
      <xdr:colOff>101600</xdr:colOff>
      <xdr:row>58</xdr:row>
      <xdr:rowOff>134892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7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126019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7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32527</xdr:rowOff>
    </xdr:from>
    <xdr:to>
      <xdr:col>76</xdr:col>
      <xdr:colOff>165100</xdr:colOff>
      <xdr:row>58</xdr:row>
      <xdr:rowOff>134127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125254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9563</xdr:rowOff>
    </xdr:from>
    <xdr:to>
      <xdr:col>72</xdr:col>
      <xdr:colOff>38100</xdr:colOff>
      <xdr:row>58</xdr:row>
      <xdr:rowOff>111163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102290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30568</xdr:rowOff>
    </xdr:from>
    <xdr:to>
      <xdr:col>67</xdr:col>
      <xdr:colOff>101600</xdr:colOff>
      <xdr:row>58</xdr:row>
      <xdr:rowOff>132168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123295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95726</xdr:rowOff>
    </xdr:from>
    <xdr:to>
      <xdr:col>85</xdr:col>
      <xdr:colOff>127000</xdr:colOff>
      <xdr:row>78</xdr:row>
      <xdr:rowOff>129308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68826"/>
          <a:ext cx="838200" cy="3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129308</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2408"/>
          <a:ext cx="889000" cy="1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125262</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8362"/>
          <a:ext cx="889000" cy="1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125262</xdr:rowOff>
    </xdr:from>
    <xdr:to>
      <xdr:col>71</xdr:col>
      <xdr:colOff>177800</xdr:colOff>
      <xdr:row>78</xdr:row>
      <xdr:rowOff>135421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8362"/>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41566</xdr:rowOff>
    </xdr:from>
    <xdr:to>
      <xdr:col>67</xdr:col>
      <xdr:colOff>101600</xdr:colOff>
      <xdr:row>78</xdr:row>
      <xdr:rowOff>143166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159693</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44926</xdr:rowOff>
    </xdr:from>
    <xdr:to>
      <xdr:col>85</xdr:col>
      <xdr:colOff>177800</xdr:colOff>
      <xdr:row>78</xdr:row>
      <xdr:rowOff>146526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78508</xdr:rowOff>
    </xdr:from>
    <xdr:to>
      <xdr:col>81</xdr:col>
      <xdr:colOff>101600</xdr:colOff>
      <xdr:row>79</xdr:row>
      <xdr:rowOff>8658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171235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4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74462</xdr:rowOff>
    </xdr:from>
    <xdr:to>
      <xdr:col>72</xdr:col>
      <xdr:colOff>38100</xdr:colOff>
      <xdr:row>79</xdr:row>
      <xdr:rowOff>4612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167189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84621</xdr:rowOff>
    </xdr:from>
    <xdr:to>
      <xdr:col>67</xdr:col>
      <xdr:colOff>101600</xdr:colOff>
      <xdr:row>79</xdr:row>
      <xdr:rowOff>14771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5898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50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160590</xdr:rowOff>
    </xdr:from>
    <xdr:to>
      <xdr:col>85</xdr:col>
      <xdr:colOff>127000</xdr:colOff>
      <xdr:row>97</xdr:row>
      <xdr:rowOff>3680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619790"/>
          <a:ext cx="8382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133524</xdr:rowOff>
    </xdr:from>
    <xdr:to>
      <xdr:col>81</xdr:col>
      <xdr:colOff>50800</xdr:colOff>
      <xdr:row>96</xdr:row>
      <xdr:rowOff>160590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249824"/>
          <a:ext cx="889000" cy="36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133524</xdr:rowOff>
    </xdr:from>
    <xdr:to>
      <xdr:col>76</xdr:col>
      <xdr:colOff>114300</xdr:colOff>
      <xdr:row>96</xdr:row>
      <xdr:rowOff>128003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249824"/>
          <a:ext cx="889000" cy="33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128003</xdr:rowOff>
    </xdr:from>
    <xdr:to>
      <xdr:col>71</xdr:col>
      <xdr:colOff>177800</xdr:colOff>
      <xdr:row>96</xdr:row>
      <xdr:rowOff>131349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87203"/>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84145</xdr:rowOff>
    </xdr:from>
    <xdr:to>
      <xdr:col>67</xdr:col>
      <xdr:colOff>101600</xdr:colOff>
      <xdr:row>98</xdr:row>
      <xdr:rowOff>14295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5422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8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124330</xdr:rowOff>
    </xdr:from>
    <xdr:to>
      <xdr:col>85</xdr:col>
      <xdr:colOff>177800</xdr:colOff>
      <xdr:row>97</xdr:row>
      <xdr:rowOff>54480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147207</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43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109790</xdr:rowOff>
    </xdr:from>
    <xdr:to>
      <xdr:col>81</xdr:col>
      <xdr:colOff>101600</xdr:colOff>
      <xdr:row>97</xdr:row>
      <xdr:rowOff>39940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6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56467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34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82724</xdr:rowOff>
    </xdr:from>
    <xdr:to>
      <xdr:col>76</xdr:col>
      <xdr:colOff>165100</xdr:colOff>
      <xdr:row>95</xdr:row>
      <xdr:rowOff>12874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1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29401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59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77203</xdr:rowOff>
    </xdr:from>
    <xdr:to>
      <xdr:col>72</xdr:col>
      <xdr:colOff>38100</xdr:colOff>
      <xdr:row>97</xdr:row>
      <xdr:rowOff>7353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23880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3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80549</xdr:rowOff>
    </xdr:from>
    <xdr:to>
      <xdr:col>67</xdr:col>
      <xdr:colOff>101600</xdr:colOff>
      <xdr:row>97</xdr:row>
      <xdr:rowOff>10699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53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27226</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31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118364</xdr:rowOff>
    </xdr:from>
    <xdr:to>
      <xdr:col>98</xdr:col>
      <xdr:colOff>38100</xdr:colOff>
      <xdr:row>39</xdr:row>
      <xdr:rowOff>48514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65041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目的別に見ると支出のある科目の中では、民生費・農林水産業費・消防費・公債費において類似団体を上回っている。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民生費では当町は子育て世帯への補助金など手厚い施策を講じていたり、高齢化率が高いことも要因となっている。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また、消防費では非効率地域であることから広域消防組合運営費の高止まりに繋がっている。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公債費では、新発債を抑制しているものの防災対策事業に係る償還が続いていることから平均を上回っている。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今後も社会保障費の増嵩が見込まれており、民生費を補完する意味でも、当分野だけでなく全体的に歳出抑制に努めなければならない。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当町の一般財源の主源である普通交付税の増減は標準財政規模に影響があるためそれにより各年度軽微な増減はあるが、ほぼ横ばいとなっている。今後も基金の積立・取崩しのバランスに留意していく。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一般会計及び各特別会計・事業会計共に赤字は発生しておらず、今後もより一層の効率化と計画的な事業運営により健全な財政運営に努める。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水道事業会計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中山間地域で人口密度も低く、効率が悪いため、一般会計からの財政支援に依存している状況である。今後は人口減少とともに給水人口の減少、併せて老朽化する設備の更新・耐震化が不可避であり、早期に水道料金の適正化に着手する必要があ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介護保険特別会計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高齢化とともに介護需要が高まる中、介護保険事業計画の策定と運用による適正な介護保険料により健全な事業運営に努める。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医療給付費の増嵩と保険料賦課額の抑制により、歪な財政運営となっている。一般会計からの財政支援が続く中、計画的に保険料の見直しを行い、健全な事業運営に努める。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後期高齢者医療事業特別会計</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高齢者の増加に伴い、事業費が増加傾向にあるが、制度の運用に沿って適正な運営に努めていく。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7335827</v>
      </c>
      <c r="BO4" s="371"/>
      <c r="BP4" s="371"/>
      <c r="BQ4" s="371"/>
      <c r="BR4" s="371"/>
      <c r="BS4" s="371"/>
      <c r="BT4" s="371"/>
      <c r="BU4" s="372"/>
      <c r="BV4" s="370">
        <v>7126888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7.3</v>
      </c>
      <c r="CU4" s="377"/>
      <c r="CV4" s="377"/>
      <c r="CW4" s="377"/>
      <c r="CX4" s="377"/>
      <c r="CY4" s="377"/>
      <c r="CZ4" s="377"/>
      <c r="DA4" s="378"/>
      <c r="DB4" s="376">
        <v>6.2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6957740</v>
      </c>
      <c r="BO5" s="408"/>
      <c r="BP5" s="408"/>
      <c r="BQ5" s="408"/>
      <c r="BR5" s="408"/>
      <c r="BS5" s="408"/>
      <c r="BT5" s="408"/>
      <c r="BU5" s="409"/>
      <c r="BV5" s="407">
        <v>6811542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85.4</v>
      </c>
      <c r="CU5" s="405"/>
      <c r="CV5" s="405"/>
      <c r="CW5" s="405"/>
      <c r="CX5" s="405"/>
      <c r="CY5" s="405"/>
      <c r="CZ5" s="405"/>
      <c r="DA5" s="406"/>
      <c r="DB5" s="404">
        <v>87.1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378087</v>
      </c>
      <c r="BO6" s="408"/>
      <c r="BP6" s="408"/>
      <c r="BQ6" s="408"/>
      <c r="BR6" s="408"/>
      <c r="BS6" s="408"/>
      <c r="BT6" s="408"/>
      <c r="BU6" s="409"/>
      <c r="BV6" s="407">
        <v>315346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85.6</v>
      </c>
      <c r="CU6" s="445"/>
      <c r="CV6" s="445"/>
      <c r="CW6" s="445"/>
      <c r="CX6" s="445"/>
      <c r="CY6" s="445"/>
      <c r="CZ6" s="445"/>
      <c r="DA6" s="446"/>
      <c r="DB6" s="444">
        <v>87.4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34754</v>
      </c>
      <c r="BO7" s="408"/>
      <c r="BP7" s="408"/>
      <c r="BQ7" s="408"/>
      <c r="BR7" s="408"/>
      <c r="BS7" s="408"/>
      <c r="BT7" s="408"/>
      <c r="BU7" s="409"/>
      <c r="BV7" s="407">
        <v>23506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4718654</v>
      </c>
      <c r="CU7" s="408"/>
      <c r="CV7" s="408"/>
      <c r="CW7" s="408"/>
      <c r="CX7" s="408"/>
      <c r="CY7" s="408"/>
      <c r="CZ7" s="408"/>
      <c r="DA7" s="409"/>
      <c r="DB7" s="407">
        <v>4687331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343333</v>
      </c>
      <c r="BO8" s="408"/>
      <c r="BP8" s="408"/>
      <c r="BQ8" s="408"/>
      <c r="BR8" s="408"/>
      <c r="BS8" s="408"/>
      <c r="BT8" s="408"/>
      <c r="BU8" s="409"/>
      <c r="BV8" s="407">
        <v>291840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0.19</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7815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51493</v>
      </c>
      <c r="BO9" s="408"/>
      <c r="BP9" s="408"/>
      <c r="BQ9" s="408"/>
      <c r="BR9" s="408"/>
      <c r="BS9" s="408"/>
      <c r="BT9" s="408"/>
      <c r="BU9" s="409"/>
      <c r="BV9" s="407">
        <v>-4013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17.399999999999999</v>
      </c>
      <c r="CU9" s="405"/>
      <c r="CV9" s="405"/>
      <c r="CW9" s="405"/>
      <c r="CX9" s="405"/>
      <c r="CY9" s="405"/>
      <c r="CZ9" s="405"/>
      <c r="DA9" s="406"/>
      <c r="DB9" s="404">
        <v>18.5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8939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816</v>
      </c>
      <c r="BO10" s="408"/>
      <c r="BP10" s="408"/>
      <c r="BQ10" s="408"/>
      <c r="BR10" s="408"/>
      <c r="BS10" s="408"/>
      <c r="BT10" s="408"/>
      <c r="BU10" s="409"/>
      <c r="BV10" s="407">
        <v>49528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7227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7103</v>
      </c>
      <c r="S13" s="492"/>
      <c r="T13" s="492"/>
      <c r="U13" s="492"/>
      <c r="V13" s="493"/>
      <c r="W13" s="423" t="s">
        <v>131</v>
      </c>
      <c r="X13" s="424"/>
      <c r="Y13" s="424"/>
      <c r="Z13" s="424"/>
      <c r="AA13" s="424"/>
      <c r="AB13" s="414"/>
      <c r="AC13" s="458">
        <v>287</v>
      </c>
      <c r="AD13" s="459"/>
      <c r="AE13" s="459"/>
      <c r="AF13" s="459"/>
      <c r="AG13" s="501"/>
      <c r="AH13" s="458">
        <v>429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39309</v>
      </c>
      <c r="BO13" s="408"/>
      <c r="BP13" s="408"/>
      <c r="BQ13" s="408"/>
      <c r="BR13" s="408"/>
      <c r="BS13" s="408"/>
      <c r="BT13" s="408"/>
      <c r="BU13" s="409"/>
      <c r="BV13" s="407">
        <v>45515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11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7395</v>
      </c>
      <c r="S14" s="492"/>
      <c r="T14" s="492"/>
      <c r="U14" s="492"/>
      <c r="V14" s="493"/>
      <c r="W14" s="397"/>
      <c r="X14" s="398"/>
      <c r="Y14" s="398"/>
      <c r="Z14" s="398"/>
      <c r="AA14" s="398"/>
      <c r="AB14" s="387"/>
      <c r="AC14" s="494">
        <v>8.5</v>
      </c>
      <c r="AD14" s="495"/>
      <c r="AE14" s="495"/>
      <c r="AF14" s="495"/>
      <c r="AG14" s="496"/>
      <c r="AH14" s="494">
        <v>10.7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7292</v>
      </c>
      <c r="S15" s="492"/>
      <c r="T15" s="492"/>
      <c r="U15" s="492"/>
      <c r="V15" s="493"/>
      <c r="W15" s="423" t="s">
        <v>137</v>
      </c>
      <c r="X15" s="424"/>
      <c r="Y15" s="424"/>
      <c r="Z15" s="424"/>
      <c r="AA15" s="424"/>
      <c r="AB15" s="414"/>
      <c r="AC15" s="458">
        <v>978</v>
      </c>
      <c r="AD15" s="459"/>
      <c r="AE15" s="459"/>
      <c r="AF15" s="459"/>
      <c r="AG15" s="501"/>
      <c r="AH15" s="458">
        <v>1191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864133</v>
      </c>
      <c r="BO15" s="371"/>
      <c r="BP15" s="371"/>
      <c r="BQ15" s="371"/>
      <c r="BR15" s="371"/>
      <c r="BS15" s="371"/>
      <c r="BT15" s="371"/>
      <c r="BU15" s="372"/>
      <c r="BV15" s="370">
        <v>847710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28.8</v>
      </c>
      <c r="AD16" s="495"/>
      <c r="AE16" s="495"/>
      <c r="AF16" s="495"/>
      <c r="AG16" s="496"/>
      <c r="AH16" s="494">
        <v>29.7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4519893</v>
      </c>
      <c r="BO16" s="408"/>
      <c r="BP16" s="408"/>
      <c r="BQ16" s="408"/>
      <c r="BR16" s="408"/>
      <c r="BS16" s="408"/>
      <c r="BT16" s="408"/>
      <c r="BU16" s="409"/>
      <c r="BV16" s="407">
        <v>4481080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2129</v>
      </c>
      <c r="AD17" s="459"/>
      <c r="AE17" s="459"/>
      <c r="AF17" s="459"/>
      <c r="AG17" s="501"/>
      <c r="AH17" s="458">
        <v>2386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1051525</v>
      </c>
      <c r="BO17" s="408"/>
      <c r="BP17" s="408"/>
      <c r="BQ17" s="408"/>
      <c r="BR17" s="408"/>
      <c r="BS17" s="408"/>
      <c r="BT17" s="408"/>
      <c r="BU17" s="409"/>
      <c r="BV17" s="407">
        <v>1036038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233.32</v>
      </c>
      <c r="M18" s="531"/>
      <c r="N18" s="531"/>
      <c r="O18" s="531"/>
      <c r="P18" s="531"/>
      <c r="Q18" s="531"/>
      <c r="R18" s="532"/>
      <c r="S18" s="532"/>
      <c r="T18" s="532"/>
      <c r="U18" s="532"/>
      <c r="V18" s="533"/>
      <c r="W18" s="425"/>
      <c r="X18" s="426"/>
      <c r="Y18" s="426"/>
      <c r="Z18" s="426"/>
      <c r="AA18" s="426"/>
      <c r="AB18" s="417"/>
      <c r="AC18" s="534">
        <v>62.7</v>
      </c>
      <c r="AD18" s="535"/>
      <c r="AE18" s="535"/>
      <c r="AF18" s="535"/>
      <c r="AG18" s="536"/>
      <c r="AH18" s="534">
        <v>59.6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4072791</v>
      </c>
      <c r="BO18" s="408"/>
      <c r="BP18" s="408"/>
      <c r="BQ18" s="408"/>
      <c r="BR18" s="408"/>
      <c r="BS18" s="408"/>
      <c r="BT18" s="408"/>
      <c r="BU18" s="409"/>
      <c r="BV18" s="407">
        <v>4096107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5549355</v>
      </c>
      <c r="BO19" s="408"/>
      <c r="BP19" s="408"/>
      <c r="BQ19" s="408"/>
      <c r="BR19" s="408"/>
      <c r="BS19" s="408"/>
      <c r="BT19" s="408"/>
      <c r="BU19" s="409"/>
      <c r="BV19" s="407">
        <v>5615942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3404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7561775</v>
      </c>
      <c r="BO22" s="371"/>
      <c r="BP22" s="371"/>
      <c r="BQ22" s="371"/>
      <c r="BR22" s="371"/>
      <c r="BS22" s="371"/>
      <c r="BT22" s="371"/>
      <c r="BU22" s="372"/>
      <c r="BV22" s="370">
        <v>8066433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5103104</v>
      </c>
      <c r="BO23" s="408"/>
      <c r="BP23" s="408"/>
      <c r="BQ23" s="408"/>
      <c r="BR23" s="408"/>
      <c r="BS23" s="408"/>
      <c r="BT23" s="408"/>
      <c r="BU23" s="409"/>
      <c r="BV23" s="407">
        <v>5277023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7700</v>
      </c>
      <c r="R24" s="459"/>
      <c r="S24" s="459"/>
      <c r="T24" s="459"/>
      <c r="U24" s="459"/>
      <c r="V24" s="501"/>
      <c r="W24" s="553"/>
      <c r="X24" s="554"/>
      <c r="Y24" s="555"/>
      <c r="Z24" s="457" t="s">
        <v>162</v>
      </c>
      <c r="AA24" s="437"/>
      <c r="AB24" s="437"/>
      <c r="AC24" s="437"/>
      <c r="AD24" s="437"/>
      <c r="AE24" s="437"/>
      <c r="AF24" s="437"/>
      <c r="AG24" s="438"/>
      <c r="AH24" s="458">
        <v>119</v>
      </c>
      <c r="AI24" s="459"/>
      <c r="AJ24" s="459"/>
      <c r="AK24" s="459"/>
      <c r="AL24" s="501"/>
      <c r="AM24" s="458">
        <v>355096</v>
      </c>
      <c r="AN24" s="459"/>
      <c r="AO24" s="459"/>
      <c r="AP24" s="459"/>
      <c r="AQ24" s="459"/>
      <c r="AR24" s="501"/>
      <c r="AS24" s="458">
        <v>2984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5719841</v>
      </c>
      <c r="BO24" s="408"/>
      <c r="BP24" s="408"/>
      <c r="BQ24" s="408"/>
      <c r="BR24" s="408"/>
      <c r="BS24" s="408"/>
      <c r="BT24" s="408"/>
      <c r="BU24" s="409"/>
      <c r="BV24" s="407">
        <v>6004047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79443</v>
      </c>
      <c r="BO25" s="371"/>
      <c r="BP25" s="371"/>
      <c r="BQ25" s="371"/>
      <c r="BR25" s="371"/>
      <c r="BS25" s="371"/>
      <c r="BT25" s="371"/>
      <c r="BU25" s="372"/>
      <c r="BV25" s="370">
        <v>809500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9</v>
      </c>
      <c r="AI26" s="459"/>
      <c r="AJ26" s="459"/>
      <c r="AK26" s="459"/>
      <c r="AL26" s="501"/>
      <c r="AM26" s="458">
        <v>25290</v>
      </c>
      <c r="AN26" s="459"/>
      <c r="AO26" s="459"/>
      <c r="AP26" s="459"/>
      <c r="AQ26" s="459"/>
      <c r="AR26" s="501"/>
      <c r="AS26" s="458">
        <v>2810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50000</v>
      </c>
      <c r="BO27" s="527"/>
      <c r="BP27" s="527"/>
      <c r="BQ27" s="527"/>
      <c r="BR27" s="527"/>
      <c r="BS27" s="527"/>
      <c r="BT27" s="527"/>
      <c r="BU27" s="528"/>
      <c r="BV27" s="526">
        <v>50000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2200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1230265</v>
      </c>
      <c r="BO28" s="371"/>
      <c r="BP28" s="371"/>
      <c r="BQ28" s="371"/>
      <c r="BR28" s="371"/>
      <c r="BS28" s="371"/>
      <c r="BT28" s="371"/>
      <c r="BU28" s="372"/>
      <c r="BV28" s="370">
        <v>1242449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9</v>
      </c>
      <c r="M29" s="459"/>
      <c r="N29" s="459"/>
      <c r="O29" s="459"/>
      <c r="P29" s="501"/>
      <c r="Q29" s="458">
        <v>2000</v>
      </c>
      <c r="R29" s="459"/>
      <c r="S29" s="459"/>
      <c r="T29" s="459"/>
      <c r="U29" s="459"/>
      <c r="V29" s="501"/>
      <c r="W29" s="556"/>
      <c r="X29" s="557"/>
      <c r="Y29" s="558"/>
      <c r="Z29" s="457" t="s">
        <v>178</v>
      </c>
      <c r="AA29" s="437"/>
      <c r="AB29" s="437"/>
      <c r="AC29" s="437"/>
      <c r="AD29" s="437"/>
      <c r="AE29" s="437"/>
      <c r="AF29" s="437"/>
      <c r="AG29" s="438"/>
      <c r="AH29" s="458">
        <v>120</v>
      </c>
      <c r="AI29" s="459"/>
      <c r="AJ29" s="459"/>
      <c r="AK29" s="459"/>
      <c r="AL29" s="501"/>
      <c r="AM29" s="458">
        <v>359080</v>
      </c>
      <c r="AN29" s="459"/>
      <c r="AO29" s="459"/>
      <c r="AP29" s="459"/>
      <c r="AQ29" s="459"/>
      <c r="AR29" s="501"/>
      <c r="AS29" s="458">
        <v>2992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144155</v>
      </c>
      <c r="BO29" s="408"/>
      <c r="BP29" s="408"/>
      <c r="BQ29" s="408"/>
      <c r="BR29" s="408"/>
      <c r="BS29" s="408"/>
      <c r="BT29" s="408"/>
      <c r="BU29" s="409"/>
      <c r="BV29" s="407">
        <v>129437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3497414</v>
      </c>
      <c r="BO30" s="527"/>
      <c r="BP30" s="527"/>
      <c r="BQ30" s="527"/>
      <c r="BR30" s="527"/>
      <c r="BS30" s="527"/>
      <c r="BT30" s="527"/>
      <c r="BU30" s="528"/>
      <c r="BV30" s="526">
        <v>3377357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わたらい老人福祉施設組合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奥伊勢ハイウェイパーク</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奥伊勢広域行政組合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三重県市町総合事務組合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紀勢地区広域消防組合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荷坂やすらぎ苑組合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香肌奥伊勢資源化広域連合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度会広域連合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三重地方税管理回収機構</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三重県後期高齢者医療広域連合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PndQATTjWY2YGT3ptsIjaDZnK/HY2EL0aD1Ay4jemNf6FTOvK+Lgupp+fTPiFh86RK6KwT5do2KOJmLrTGEgfg==" saltValue="g1Yxs4Anr4fhw06DFD/8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90" zoomScaleNormal="90" zoomScaleSheetLayoutView="100" workbookViewId="0">
      <selection activeCell="AQ73" sqref="AQ73"/>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7.37</v>
      </c>
      <c r="G34" s="33">
        <v>7.47</v>
      </c>
      <c r="H34" s="33">
        <v>6.3</v>
      </c>
      <c r="I34" s="33">
        <v>6.22</v>
      </c>
      <c r="J34" s="34">
        <v>7.27</v>
      </c>
      <c r="K34" s="22"/>
      <c r="L34" s="22"/>
      <c r="M34" s="22"/>
      <c r="N34" s="22"/>
      <c r="O34" s="22"/>
      <c r="P34" s="22"/>
    </row>
    <row r="35" spans="1:16" ht="39" customHeight="1" x14ac:dyDescent="0.2">
      <c r="A35" s="22"/>
      <c r="B35" s="35"/>
      <c r="C35" s="1145" t="s">
        <v>531</v>
      </c>
      <c r="D35" s="1146"/>
      <c r="E35" s="1147"/>
      <c r="F35" s="36">
        <v>0.6</v>
      </c>
      <c r="G35" s="37">
        <v>0.46</v>
      </c>
      <c r="H35" s="37">
        <v>0.33</v>
      </c>
      <c r="I35" s="37">
        <v>0.69</v>
      </c>
      <c r="J35" s="38">
        <v>1.3</v>
      </c>
      <c r="K35" s="22"/>
      <c r="L35" s="22"/>
      <c r="M35" s="22"/>
      <c r="N35" s="22"/>
      <c r="O35" s="22"/>
      <c r="P35" s="22"/>
    </row>
    <row r="36" spans="1:16" ht="39" customHeight="1" x14ac:dyDescent="0.2">
      <c r="A36" s="22"/>
      <c r="B36" s="35"/>
      <c r="C36" s="1145" t="s">
        <v>532</v>
      </c>
      <c r="D36" s="1146"/>
      <c r="E36" s="1147"/>
      <c r="F36" s="36">
        <v>0.83</v>
      </c>
      <c r="G36" s="37">
        <v>1.46</v>
      </c>
      <c r="H36" s="37">
        <v>2.89</v>
      </c>
      <c r="I36" s="37">
        <v>1.17</v>
      </c>
      <c r="J36" s="38">
        <v>0.46</v>
      </c>
      <c r="K36" s="22"/>
      <c r="L36" s="22"/>
      <c r="M36" s="22"/>
      <c r="N36" s="22"/>
      <c r="O36" s="22"/>
      <c r="P36" s="22"/>
    </row>
    <row r="37" spans="1:16" ht="39" customHeight="1" x14ac:dyDescent="0.2">
      <c r="A37" s="22"/>
      <c r="B37" s="35"/>
      <c r="C37" s="1145" t="s">
        <v>533</v>
      </c>
      <c r="D37" s="1146"/>
      <c r="E37" s="1147"/>
      <c r="F37" s="36">
        <v>0.15</v>
      </c>
      <c r="G37" s="37">
        <v>0.11</v>
      </c>
      <c r="H37" s="37">
        <v>0.15</v>
      </c>
      <c r="I37" s="37">
        <v>0.12</v>
      </c>
      <c r="J37" s="38">
        <v>0.39</v>
      </c>
      <c r="K37" s="22"/>
      <c r="L37" s="22"/>
      <c r="M37" s="22"/>
      <c r="N37" s="22"/>
      <c r="O37" s="22"/>
      <c r="P37" s="22"/>
    </row>
    <row r="38" spans="1:16" ht="39" customHeight="1" x14ac:dyDescent="0.2">
      <c r="A38" s="22"/>
      <c r="B38" s="35"/>
      <c r="C38" s="1145" t="s">
        <v>534</v>
      </c>
      <c r="D38" s="1146"/>
      <c r="E38" s="1147"/>
      <c r="F38" s="36">
        <v>0.03</v>
      </c>
      <c r="G38" s="37">
        <v>0.02</v>
      </c>
      <c r="H38" s="37">
        <v>0.03</v>
      </c>
      <c r="I38" s="37">
        <v>0.01</v>
      </c>
      <c r="J38" s="38">
        <v>0.03</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536</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NkX7c3M/y66DvNKKS3CHsXIz5/cs7wTOaMuuBRjYoDztULyQs8sB0x9jQJFMUnL5tQvv7HIZSr2zquuRNA+kQ==" saltValue="K6yV2Gi4DCKAJ6/RCjzE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5" zoomScaleSheetLayoutView="55" workbookViewId="0">
      <selection activeCell="AQ73" sqref="AQ7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1248</v>
      </c>
      <c r="L45" s="60">
        <v>1222</v>
      </c>
      <c r="M45" s="60">
        <v>1189</v>
      </c>
      <c r="N45" s="60">
        <v>1042</v>
      </c>
      <c r="O45" s="61">
        <v>972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253</v>
      </c>
      <c r="L48" s="64">
        <v>245</v>
      </c>
      <c r="M48" s="64">
        <v>245</v>
      </c>
      <c r="N48" s="64">
        <v>247</v>
      </c>
      <c r="O48" s="65">
        <v>233</v>
      </c>
      <c r="P48" s="48"/>
      <c r="Q48" s="48"/>
      <c r="R48" s="48"/>
      <c r="S48" s="48"/>
      <c r="T48" s="48"/>
      <c r="U48" s="48"/>
    </row>
    <row r="49" spans="1:21" ht="30.75" customHeight="1" x14ac:dyDescent="0.2">
      <c r="A49" s="48"/>
      <c r="B49" s="1155"/>
      <c r="C49" s="1156"/>
      <c r="D49" s="62"/>
      <c r="E49" s="1161" t="s">
        <v>14</v>
      </c>
      <c r="F49" s="1161"/>
      <c r="G49" s="1161"/>
      <c r="H49" s="1161"/>
      <c r="I49" s="1161"/>
      <c r="J49" s="1162"/>
      <c r="K49" s="63">
        <v>17</v>
      </c>
      <c r="L49" s="64">
        <v>7</v>
      </c>
      <c r="M49" s="64">
        <v>12</v>
      </c>
      <c r="N49" s="64">
        <v>12</v>
      </c>
      <c r="O49" s="65">
        <v>10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1068</v>
      </c>
      <c r="L52" s="64">
        <v>1034</v>
      </c>
      <c r="M52" s="64">
        <v>981</v>
      </c>
      <c r="N52" s="64">
        <v>957</v>
      </c>
      <c r="O52" s="65">
        <v>919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450</v>
      </c>
      <c r="L53" s="69">
        <v>440</v>
      </c>
      <c r="M53" s="69">
        <v>465</v>
      </c>
      <c r="N53" s="69">
        <v>344</v>
      </c>
      <c r="O53" s="70">
        <v>296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PEYN2cxpWVoC8uL+mk/JuGaLWu8BUO+S9MVn79CfwIpTFJb5kk0jf5vNvf/cIK/h4XaePldVI03NtlaSEL7ug==" saltValue="HAjQxN0NG4fB2PU1iilE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SheetLayoutView="100" workbookViewId="0">
      <selection activeCell="AQ73" sqref="AQ73"/>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10274</v>
      </c>
      <c r="J41" s="344">
        <v>10600</v>
      </c>
      <c r="K41" s="344">
        <v>8675</v>
      </c>
      <c r="L41" s="344">
        <v>8066</v>
      </c>
      <c r="M41" s="345">
        <v>7562</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2079</v>
      </c>
      <c r="J43" s="347">
        <v>1920</v>
      </c>
      <c r="K43" s="347">
        <v>1759</v>
      </c>
      <c r="L43" s="347">
        <v>1602</v>
      </c>
      <c r="M43" s="348">
        <v>1593</v>
      </c>
    </row>
    <row r="44" spans="2:13" ht="27.75" customHeight="1" x14ac:dyDescent="0.2">
      <c r="B44" s="1186"/>
      <c r="C44" s="1187"/>
      <c r="D44" s="106"/>
      <c r="E44" s="1192" t="s">
        <v>34</v>
      </c>
      <c r="F44" s="1192"/>
      <c r="G44" s="1192"/>
      <c r="H44" s="1193"/>
      <c r="I44" s="346">
        <v>68</v>
      </c>
      <c r="J44" s="347">
        <v>58</v>
      </c>
      <c r="K44" s="347">
        <v>49</v>
      </c>
      <c r="L44" s="347">
        <v>33</v>
      </c>
      <c r="M44" s="348">
        <v>29</v>
      </c>
    </row>
    <row r="45" spans="2:13" ht="27.75" customHeight="1" x14ac:dyDescent="0.2">
      <c r="B45" s="1186"/>
      <c r="C45" s="1187"/>
      <c r="D45" s="106"/>
      <c r="E45" s="1192" t="s">
        <v>35</v>
      </c>
      <c r="F45" s="1192"/>
      <c r="G45" s="1192"/>
      <c r="H45" s="1193"/>
      <c r="I45" s="346">
        <v>1207</v>
      </c>
      <c r="J45" s="347">
        <v>1177</v>
      </c>
      <c r="K45" s="347">
        <v>1144</v>
      </c>
      <c r="L45" s="347">
        <v>1139</v>
      </c>
      <c r="M45" s="348">
        <v>1134</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4035</v>
      </c>
      <c r="J50" s="347">
        <v>4528</v>
      </c>
      <c r="K50" s="347">
        <v>3731</v>
      </c>
      <c r="L50" s="347">
        <v>3991</v>
      </c>
      <c r="M50" s="348">
        <v>4246</v>
      </c>
    </row>
    <row r="51" spans="2:13" ht="27.75" customHeight="1" x14ac:dyDescent="0.2">
      <c r="B51" s="1186"/>
      <c r="C51" s="1187"/>
      <c r="D51" s="106"/>
      <c r="E51" s="1192" t="s">
        <v>42</v>
      </c>
      <c r="F51" s="1192"/>
      <c r="G51" s="1192"/>
      <c r="H51" s="1193"/>
      <c r="I51" s="346">
        <v>30</v>
      </c>
      <c r="J51" s="347">
        <v>31</v>
      </c>
      <c r="K51" s="347">
        <v>30</v>
      </c>
      <c r="L51" s="347">
        <v>30</v>
      </c>
      <c r="M51" s="348">
        <v>26</v>
      </c>
    </row>
    <row r="52" spans="2:13" ht="27.75" customHeight="1" x14ac:dyDescent="0.2">
      <c r="B52" s="1188"/>
      <c r="C52" s="1189"/>
      <c r="D52" s="106"/>
      <c r="E52" s="1192" t="s">
        <v>43</v>
      </c>
      <c r="F52" s="1192"/>
      <c r="G52" s="1192"/>
      <c r="H52" s="1193"/>
      <c r="I52" s="346">
        <v>9199</v>
      </c>
      <c r="J52" s="347">
        <v>8856</v>
      </c>
      <c r="K52" s="347">
        <v>7399</v>
      </c>
      <c r="L52" s="347">
        <v>6882</v>
      </c>
      <c r="M52" s="348">
        <v>6968</v>
      </c>
    </row>
    <row r="53" spans="2:13" ht="27.75" customHeight="1" thickBot="1" x14ac:dyDescent="0.25">
      <c r="B53" s="1199" t="s">
        <v>19</v>
      </c>
      <c r="C53" s="1200"/>
      <c r="D53" s="110"/>
      <c r="E53" s="1201" t="s">
        <v>44</v>
      </c>
      <c r="F53" s="1201"/>
      <c r="G53" s="1201"/>
      <c r="H53" s="1202"/>
      <c r="I53" s="349">
        <v>363</v>
      </c>
      <c r="J53" s="350">
        <v>341</v>
      </c>
      <c r="K53" s="350">
        <v>467</v>
      </c>
      <c r="L53" s="350">
        <v>-62</v>
      </c>
      <c r="M53" s="351">
        <v>-922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2OuAjOrXtFAm0M56khmpMQXocWlxJXymGX2AbXk2VsRhMxcBX/628oihwGFovrwTAlzf4T3BgXWj+Wj6S6OhA==" saltValue="wSAzyovw7yb5biyrZ1Ui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0" zoomScale="70" zoomScaleNormal="70" zoomScaleSheetLayoutView="100" workbookViewId="0">
      <selection activeCell="AQ73" sqref="AQ7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1193</v>
      </c>
      <c r="G55" s="352">
        <v>1242</v>
      </c>
      <c r="H55" s="353">
        <v>1230</v>
      </c>
    </row>
    <row r="56" spans="2:8" ht="52.5" customHeight="1" x14ac:dyDescent="0.2">
      <c r="B56" s="122"/>
      <c r="C56" s="1213" t="s">
        <v>47</v>
      </c>
      <c r="D56" s="1213"/>
      <c r="E56" s="1214"/>
      <c r="F56" s="354">
        <v>110</v>
      </c>
      <c r="G56" s="354">
        <v>129</v>
      </c>
      <c r="H56" s="355">
        <v>144</v>
      </c>
    </row>
    <row r="57" spans="2:8" ht="53.25" customHeight="1" x14ac:dyDescent="0.2">
      <c r="B57" s="122"/>
      <c r="C57" s="1215" t="s">
        <v>48</v>
      </c>
      <c r="D57" s="1215"/>
      <c r="E57" s="1216"/>
      <c r="F57" s="356">
        <v>3342</v>
      </c>
      <c r="G57" s="356">
        <v>3377</v>
      </c>
      <c r="H57" s="357">
        <v>3497</v>
      </c>
    </row>
    <row r="58" spans="2:8" ht="45.75" customHeight="1" x14ac:dyDescent="0.2">
      <c r="B58" s="123"/>
      <c r="C58" s="1203" t="s">
        <v>554</v>
      </c>
      <c r="D58" s="1204"/>
      <c r="E58" s="1205"/>
      <c r="F58" s="358">
        <v>1201</v>
      </c>
      <c r="G58" s="358">
        <v>1202</v>
      </c>
      <c r="H58" s="359">
        <v>1203</v>
      </c>
    </row>
    <row r="59" spans="2:8" ht="45.75" customHeight="1" x14ac:dyDescent="0.2">
      <c r="B59" s="123"/>
      <c r="C59" s="1203" t="s">
        <v>555</v>
      </c>
      <c r="D59" s="1204"/>
      <c r="E59" s="1205"/>
      <c r="F59" s="358">
        <v>933</v>
      </c>
      <c r="G59" s="358">
        <v>809</v>
      </c>
      <c r="H59" s="359">
        <v>676</v>
      </c>
    </row>
    <row r="60" spans="2:8" ht="45.75" customHeight="1" x14ac:dyDescent="0.2">
      <c r="B60" s="123"/>
      <c r="C60" s="1203" t="s">
        <v>556</v>
      </c>
      <c r="D60" s="1204"/>
      <c r="E60" s="1205"/>
      <c r="F60" s="358">
        <v>400</v>
      </c>
      <c r="G60" s="358">
        <v>500</v>
      </c>
      <c r="H60" s="359">
        <v>651</v>
      </c>
    </row>
    <row r="61" spans="2:8" ht="45.75" customHeight="1" x14ac:dyDescent="0.2">
      <c r="B61" s="123"/>
      <c r="C61" s="1203" t="s">
        <v>557</v>
      </c>
      <c r="D61" s="1204"/>
      <c r="E61" s="1205"/>
      <c r="F61" s="358">
        <v>474</v>
      </c>
      <c r="G61" s="358">
        <v>536</v>
      </c>
      <c r="H61" s="359">
        <v>626</v>
      </c>
    </row>
    <row r="62" spans="2:8" ht="45.75" customHeight="1" thickBot="1" x14ac:dyDescent="0.25">
      <c r="B62" s="124"/>
      <c r="C62" s="1206" t="s">
        <v>558</v>
      </c>
      <c r="D62" s="1207"/>
      <c r="E62" s="1208"/>
      <c r="F62" s="360">
        <v>238</v>
      </c>
      <c r="G62" s="360">
        <v>238</v>
      </c>
      <c r="H62" s="361">
        <v>239</v>
      </c>
    </row>
    <row r="63" spans="2:8" ht="52.5" customHeight="1" thickBot="1" x14ac:dyDescent="0.25">
      <c r="B63" s="125"/>
      <c r="C63" s="1209" t="s">
        <v>49</v>
      </c>
      <c r="D63" s="1209"/>
      <c r="E63" s="1210"/>
      <c r="F63" s="362">
        <v>4645</v>
      </c>
      <c r="G63" s="362">
        <v>4749</v>
      </c>
      <c r="H63" s="363">
        <v>4872</v>
      </c>
    </row>
    <row r="64" spans="2:8" ht="13" x14ac:dyDescent="0.2"/>
  </sheetData>
  <sheetProtection algorithmName="SHA-512" hashValue="fVE7Llcb0s2mFnKz9WZNvVz8QHspbb6lzaKshaNFDAGnoSZ8q2fd8CGeJa3pdmzp/fFq0D7OQWX0yYZIQ0smvA==" saltValue="2GycKK75/m8GsUqoCjvH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211848</v>
      </c>
      <c r="E3" s="144"/>
      <c r="F3" s="145">
        <v>126525</v>
      </c>
      <c r="G3" s="146"/>
      <c r="H3" s="147"/>
    </row>
    <row r="4" spans="1:8" x14ac:dyDescent="0.2">
      <c r="A4" s="148"/>
      <c r="B4" s="149"/>
      <c r="C4" s="150"/>
      <c r="D4" s="151">
        <v>167188</v>
      </c>
      <c r="E4" s="152"/>
      <c r="F4" s="153">
        <v>67052</v>
      </c>
      <c r="G4" s="154"/>
      <c r="H4" s="155"/>
    </row>
    <row r="5" spans="1:8" x14ac:dyDescent="0.2">
      <c r="A5" s="136" t="s">
        <v>518</v>
      </c>
      <c r="B5" s="141"/>
      <c r="C5" s="142"/>
      <c r="D5" s="143">
        <v>206384</v>
      </c>
      <c r="E5" s="144"/>
      <c r="F5" s="145">
        <v>138402</v>
      </c>
      <c r="G5" s="146"/>
      <c r="H5" s="147"/>
    </row>
    <row r="6" spans="1:8" x14ac:dyDescent="0.2">
      <c r="A6" s="148"/>
      <c r="B6" s="149"/>
      <c r="C6" s="150"/>
      <c r="D6" s="151">
        <v>183678</v>
      </c>
      <c r="E6" s="152"/>
      <c r="F6" s="153">
        <v>70652</v>
      </c>
      <c r="G6" s="154"/>
      <c r="H6" s="155"/>
    </row>
    <row r="7" spans="1:8" x14ac:dyDescent="0.2">
      <c r="A7" s="136" t="s">
        <v>519</v>
      </c>
      <c r="B7" s="141"/>
      <c r="C7" s="142"/>
      <c r="D7" s="143">
        <v>70502</v>
      </c>
      <c r="E7" s="144"/>
      <c r="F7" s="145">
        <v>146367</v>
      </c>
      <c r="G7" s="146"/>
      <c r="H7" s="147"/>
    </row>
    <row r="8" spans="1:8" x14ac:dyDescent="0.2">
      <c r="A8" s="148"/>
      <c r="B8" s="149"/>
      <c r="C8" s="150"/>
      <c r="D8" s="151">
        <v>53700</v>
      </c>
      <c r="E8" s="152"/>
      <c r="F8" s="153">
        <v>79441</v>
      </c>
      <c r="G8" s="154"/>
      <c r="H8" s="155"/>
    </row>
    <row r="9" spans="1:8" x14ac:dyDescent="0.2">
      <c r="A9" s="136" t="s">
        <v>520</v>
      </c>
      <c r="B9" s="141"/>
      <c r="C9" s="142"/>
      <c r="D9" s="143">
        <v>96182</v>
      </c>
      <c r="E9" s="144"/>
      <c r="F9" s="145">
        <v>165181</v>
      </c>
      <c r="G9" s="146"/>
      <c r="H9" s="147"/>
    </row>
    <row r="10" spans="1:8" x14ac:dyDescent="0.2">
      <c r="A10" s="148"/>
      <c r="B10" s="149"/>
      <c r="C10" s="150"/>
      <c r="D10" s="151">
        <v>83862</v>
      </c>
      <c r="E10" s="152"/>
      <c r="F10" s="153">
        <v>82246</v>
      </c>
      <c r="G10" s="154"/>
      <c r="H10" s="155"/>
    </row>
    <row r="11" spans="1:8" x14ac:dyDescent="0.2">
      <c r="A11" s="136" t="s">
        <v>521</v>
      </c>
      <c r="B11" s="141"/>
      <c r="C11" s="142"/>
      <c r="D11" s="143">
        <v>105120</v>
      </c>
      <c r="E11" s="144"/>
      <c r="F11" s="145">
        <v>166234</v>
      </c>
      <c r="G11" s="146"/>
      <c r="H11" s="147"/>
    </row>
    <row r="12" spans="1:8" x14ac:dyDescent="0.2">
      <c r="A12" s="148"/>
      <c r="B12" s="149"/>
      <c r="C12" s="156"/>
      <c r="D12" s="151">
        <v>81285</v>
      </c>
      <c r="E12" s="152"/>
      <c r="F12" s="153">
        <v>89789</v>
      </c>
      <c r="G12" s="154"/>
      <c r="H12" s="155"/>
    </row>
    <row r="13" spans="1:8" x14ac:dyDescent="0.2">
      <c r="A13" s="136"/>
      <c r="B13" s="141"/>
      <c r="C13" s="157"/>
      <c r="D13" s="158">
        <v>138007</v>
      </c>
      <c r="E13" s="159"/>
      <c r="F13" s="160">
        <v>148542</v>
      </c>
      <c r="G13" s="161"/>
      <c r="H13" s="147"/>
    </row>
    <row r="14" spans="1:8" x14ac:dyDescent="0.2">
      <c r="A14" s="148"/>
      <c r="B14" s="149"/>
      <c r="C14" s="150"/>
      <c r="D14" s="151">
        <v>113943</v>
      </c>
      <c r="E14" s="152"/>
      <c r="F14" s="153">
        <v>77836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7.38</v>
      </c>
      <c r="C19" s="162">
        <f>ROUND(VALUE(SUBSTITUTE(実質収支比率等に係る経年分析!G$48,"▲","-")),2)</f>
        <v>7.47</v>
      </c>
      <c r="D19" s="162">
        <f>ROUND(VALUE(SUBSTITUTE(実質収支比率等に係る経年分析!H$48,"▲","-")),2)</f>
        <v>6.31</v>
      </c>
      <c r="E19" s="162">
        <f>ROUND(VALUE(SUBSTITUTE(実質収支比率等に係る経年分析!I$48,"▲","-")),2)</f>
        <v>6.23</v>
      </c>
      <c r="F19" s="162">
        <f>ROUND(VALUE(SUBSTITUTE(実質収支比率等に係る経年分析!J$48,"▲","-")),2)</f>
        <v>7.28</v>
      </c>
    </row>
    <row r="20" spans="1:11" x14ac:dyDescent="0.2">
      <c r="A20" s="162" t="s">
        <v>53</v>
      </c>
      <c r="B20" s="162">
        <f>ROUND(VALUE(SUBSTITUTE(実質収支比率等に係る経年分析!F$47,"▲","-")),2)</f>
        <v>39.18</v>
      </c>
      <c r="C20" s="162">
        <f>ROUND(VALUE(SUBSTITUTE(実質収支比率等に係る経年分析!G$47,"▲","-")),2)</f>
        <v>45.68</v>
      </c>
      <c r="D20" s="162">
        <f>ROUND(VALUE(SUBSTITUTE(実質収支比率等に係る経年分析!H$47,"▲","-")),2)</f>
        <v>25.42</v>
      </c>
      <c r="E20" s="162">
        <f>ROUND(VALUE(SUBSTITUTE(実質収支比率等に係る経年分析!I$47,"▲","-")),2)</f>
        <v>26.51</v>
      </c>
      <c r="F20" s="162">
        <f>ROUND(VALUE(SUBSTITUTE(実質収支比率等に係る経年分析!J$47,"▲","-")),2)</f>
        <v>26.07</v>
      </c>
    </row>
    <row r="21" spans="1:11" x14ac:dyDescent="0.2">
      <c r="A21" s="162" t="s">
        <v>54</v>
      </c>
      <c r="B21" s="162">
        <f>IF(ISNUMBER(VALUE(SUBSTITUTE(実質収支比率等に係る経年分析!F$49,"▲","-"))),ROUND(VALUE(SUBSTITUTE(実質収支比率等に係る経年分析!F$49,"▲","-")),2),NA())</f>
        <v>-0.48</v>
      </c>
      <c r="C21" s="162">
        <f>IF(ISNUMBER(VALUE(SUBSTITUTE(実質収支比率等に係る経年分析!G$49,"▲","-"))),ROUND(VALUE(SUBSTITUTE(実質収支比率等に係る経年分析!G$49,"▲","-")),2),NA())</f>
        <v>8.6</v>
      </c>
      <c r="D21" s="162">
        <f>IF(ISNUMBER(VALUE(SUBSTITUTE(実質収支比率等に係る経年分析!H$49,"▲","-"))),ROUND(VALUE(SUBSTITUTE(実質収支比率等に係る経年分析!H$49,"▲","-")),2),NA())</f>
        <v>0.19</v>
      </c>
      <c r="E21" s="162">
        <f>IF(ISNUMBER(VALUE(SUBSTITUTE(実質収支比率等に係る経年分析!I$49,"▲","-"))),ROUND(VALUE(SUBSTITUTE(実質収支比率等に係る経年分析!I$49,"▲","-")),2),NA())</f>
        <v>0.97</v>
      </c>
      <c r="F21" s="162">
        <f>IF(ISNUMBER(VALUE(SUBSTITUTE(実質収支比率等に係る経年分析!J$49,"▲","-"))),ROUND(VALUE(SUBSTITUTE(実質収支比率等に係る経年分析!J$49,"▲","-")),2),NA())</f>
        <v>0.83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0.39</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0.46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0.33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7.27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1068</v>
      </c>
      <c r="E42" s="164"/>
      <c r="F42" s="164"/>
      <c r="G42" s="164">
        <f>'実質公債費比率（分子）の構造'!L$52</f>
        <v>1034</v>
      </c>
      <c r="H42" s="164"/>
      <c r="I42" s="164"/>
      <c r="J42" s="164">
        <f>'実質公債費比率（分子）の構造'!M$52</f>
        <v>981</v>
      </c>
      <c r="K42" s="164"/>
      <c r="L42" s="164"/>
      <c r="M42" s="164">
        <f>'実質公債費比率（分子）の構造'!N$52</f>
        <v>957</v>
      </c>
      <c r="N42" s="164"/>
      <c r="O42" s="164"/>
      <c r="P42" s="164">
        <f>'実質公債費比率（分子）の構造'!O$52</f>
        <v>919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17</v>
      </c>
      <c r="C45" s="164"/>
      <c r="D45" s="164"/>
      <c r="E45" s="164">
        <f>'実質公債費比率（分子）の構造'!L$49</f>
        <v>7</v>
      </c>
      <c r="F45" s="164"/>
      <c r="G45" s="164"/>
      <c r="H45" s="164">
        <f>'実質公債費比率（分子）の構造'!M$49</f>
        <v>12</v>
      </c>
      <c r="I45" s="164"/>
      <c r="J45" s="164"/>
      <c r="K45" s="164">
        <f>'実質公債費比率（分子）の構造'!N$49</f>
        <v>12</v>
      </c>
      <c r="L45" s="164"/>
      <c r="M45" s="164"/>
      <c r="N45" s="164">
        <f>'実質公債費比率（分子）の構造'!O$49</f>
        <v>10</v>
      </c>
      <c r="O45" s="164"/>
      <c r="P45" s="164"/>
    </row>
    <row r="46" spans="1:16" x14ac:dyDescent="0.2">
      <c r="A46" s="164" t="s">
        <v>64</v>
      </c>
      <c r="B46" s="164">
        <f>'実質公債費比率（分子）の構造'!K$48</f>
        <v>253</v>
      </c>
      <c r="C46" s="164"/>
      <c r="D46" s="164"/>
      <c r="E46" s="164">
        <f>'実質公債費比率（分子）の構造'!L$48</f>
        <v>245</v>
      </c>
      <c r="F46" s="164"/>
      <c r="G46" s="164"/>
      <c r="H46" s="164">
        <f>'実質公債費比率（分子）の構造'!M$48</f>
        <v>245</v>
      </c>
      <c r="I46" s="164"/>
      <c r="J46" s="164"/>
      <c r="K46" s="164">
        <f>'実質公債費比率（分子）の構造'!N$48</f>
        <v>247</v>
      </c>
      <c r="L46" s="164"/>
      <c r="M46" s="164"/>
      <c r="N46" s="164">
        <f>'実質公債費比率（分子）の構造'!O$48</f>
        <v>233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1248</v>
      </c>
      <c r="C49" s="164"/>
      <c r="D49" s="164"/>
      <c r="E49" s="164">
        <f>'実質公債費比率（分子）の構造'!L$45</f>
        <v>1222</v>
      </c>
      <c r="F49" s="164"/>
      <c r="G49" s="164"/>
      <c r="H49" s="164">
        <f>'実質公債費比率（分子）の構造'!M$45</f>
        <v>1189</v>
      </c>
      <c r="I49" s="164"/>
      <c r="J49" s="164"/>
      <c r="K49" s="164">
        <f>'実質公債費比率（分子）の構造'!N$45</f>
        <v>1042</v>
      </c>
      <c r="L49" s="164"/>
      <c r="M49" s="164"/>
      <c r="N49" s="164">
        <f>'実質公債費比率（分子）の構造'!O$45</f>
        <v>972</v>
      </c>
      <c r="O49" s="164"/>
      <c r="P49" s="164"/>
    </row>
    <row r="50" spans="1:16" x14ac:dyDescent="0.2">
      <c r="A50" s="164" t="s">
        <v>67</v>
      </c>
      <c r="B50" s="164" t="e">
        <f>NA()</f>
        <v>#N/A</v>
      </c>
      <c r="C50" s="164">
        <f>IF(ISNUMBER('実質公債費比率（分子）の構造'!K$53),'実質公債費比率（分子）の構造'!K$53,NA())</f>
        <v>450</v>
      </c>
      <c r="D50" s="164" t="e">
        <f>NA()</f>
        <v>#N/A</v>
      </c>
      <c r="E50" s="164" t="e">
        <f>NA()</f>
        <v>#N/A</v>
      </c>
      <c r="F50" s="164">
        <f>IF(ISNUMBER('実質公債費比率（分子）の構造'!L$53),'実質公債費比率（分子）の構造'!L$53,NA())</f>
        <v>440</v>
      </c>
      <c r="G50" s="164" t="e">
        <f>NA()</f>
        <v>#N/A</v>
      </c>
      <c r="H50" s="164" t="e">
        <f>NA()</f>
        <v>#N/A</v>
      </c>
      <c r="I50" s="164">
        <f>IF(ISNUMBER('実質公債費比率（分子）の構造'!M$53),'実質公債費比率（分子）の構造'!M$53,NA())</f>
        <v>465</v>
      </c>
      <c r="J50" s="164" t="e">
        <f>NA()</f>
        <v>#N/A</v>
      </c>
      <c r="K50" s="164" t="e">
        <f>NA()</f>
        <v>#N/A</v>
      </c>
      <c r="L50" s="164">
        <f>IF(ISNUMBER('実質公債費比率（分子）の構造'!N$53),'実質公債費比率（分子）の構造'!N$53,NA())</f>
        <v>344</v>
      </c>
      <c r="M50" s="164" t="e">
        <f>NA()</f>
        <v>#N/A</v>
      </c>
      <c r="N50" s="164" t="e">
        <f>NA()</f>
        <v>#N/A</v>
      </c>
      <c r="O50" s="164">
        <f>IF(ISNUMBER('実質公債費比率（分子）の構造'!O$53),'実質公債費比率（分子）の構造'!O$53,NA())</f>
        <v>296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9199</v>
      </c>
      <c r="E56" s="163"/>
      <c r="F56" s="163"/>
      <c r="G56" s="163">
        <f>'将来負担比率（分子）の構造'!J$52</f>
        <v>8856</v>
      </c>
      <c r="H56" s="163"/>
      <c r="I56" s="163"/>
      <c r="J56" s="163">
        <f>'将来負担比率（分子）の構造'!K$52</f>
        <v>7399</v>
      </c>
      <c r="K56" s="163"/>
      <c r="L56" s="163"/>
      <c r="M56" s="163">
        <f>'将来負担比率（分子）の構造'!L$52</f>
        <v>6882</v>
      </c>
      <c r="N56" s="163"/>
      <c r="O56" s="163"/>
      <c r="P56" s="163">
        <f>'将来負担比率（分子）の構造'!M$52</f>
        <v>6968</v>
      </c>
    </row>
    <row r="57" spans="1:16" x14ac:dyDescent="0.2">
      <c r="A57" s="163" t="s">
        <v>42</v>
      </c>
      <c r="B57" s="163"/>
      <c r="C57" s="163"/>
      <c r="D57" s="163">
        <f>'将来負担比率（分子）の構造'!I$51</f>
        <v>30</v>
      </c>
      <c r="E57" s="163"/>
      <c r="F57" s="163"/>
      <c r="G57" s="163">
        <f>'将来負担比率（分子）の構造'!J$51</f>
        <v>31</v>
      </c>
      <c r="H57" s="163"/>
      <c r="I57" s="163"/>
      <c r="J57" s="163">
        <f>'将来負担比率（分子）の構造'!K$51</f>
        <v>30</v>
      </c>
      <c r="K57" s="163"/>
      <c r="L57" s="163"/>
      <c r="M57" s="163">
        <f>'将来負担比率（分子）の構造'!L$51</f>
        <v>30</v>
      </c>
      <c r="N57" s="163"/>
      <c r="O57" s="163"/>
      <c r="P57" s="163">
        <f>'将来負担比率（分子）の構造'!M$51</f>
        <v>26</v>
      </c>
    </row>
    <row r="58" spans="1:16" x14ac:dyDescent="0.2">
      <c r="A58" s="163" t="s">
        <v>41</v>
      </c>
      <c r="B58" s="163"/>
      <c r="C58" s="163"/>
      <c r="D58" s="163">
        <f>'将来負担比率（分子）の構造'!I$50</f>
        <v>4035</v>
      </c>
      <c r="E58" s="163"/>
      <c r="F58" s="163"/>
      <c r="G58" s="163">
        <f>'将来負担比率（分子）の構造'!J$50</f>
        <v>4528</v>
      </c>
      <c r="H58" s="163"/>
      <c r="I58" s="163"/>
      <c r="J58" s="163">
        <f>'将来負担比率（分子）の構造'!K$50</f>
        <v>3731</v>
      </c>
      <c r="K58" s="163"/>
      <c r="L58" s="163"/>
      <c r="M58" s="163">
        <f>'将来負担比率（分子）の構造'!L$50</f>
        <v>3991</v>
      </c>
      <c r="N58" s="163"/>
      <c r="O58" s="163"/>
      <c r="P58" s="163">
        <f>'将来負担比率（分子）の構造'!M$50</f>
        <v>4246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1207</v>
      </c>
      <c r="C62" s="163"/>
      <c r="D62" s="163"/>
      <c r="E62" s="163">
        <f>'将来負担比率（分子）の構造'!J$45</f>
        <v>1177</v>
      </c>
      <c r="F62" s="163"/>
      <c r="G62" s="163"/>
      <c r="H62" s="163">
        <f>'将来負担比率（分子）の構造'!K$45</f>
        <v>1144</v>
      </c>
      <c r="I62" s="163"/>
      <c r="J62" s="163"/>
      <c r="K62" s="163">
        <f>'将来負担比率（分子）の構造'!L$45</f>
        <v>1139</v>
      </c>
      <c r="L62" s="163"/>
      <c r="M62" s="163"/>
      <c r="N62" s="163">
        <f>'将来負担比率（分子）の構造'!M$45</f>
        <v>1134</v>
      </c>
      <c r="O62" s="163"/>
      <c r="P62" s="163"/>
    </row>
    <row r="63" spans="1:16" x14ac:dyDescent="0.2">
      <c r="A63" s="163" t="s">
        <v>34</v>
      </c>
      <c r="B63" s="163">
        <f>'将来負担比率（分子）の構造'!I$44</f>
        <v>68</v>
      </c>
      <c r="C63" s="163"/>
      <c r="D63" s="163"/>
      <c r="E63" s="163">
        <f>'将来負担比率（分子）の構造'!J$44</f>
        <v>58</v>
      </c>
      <c r="F63" s="163"/>
      <c r="G63" s="163"/>
      <c r="H63" s="163">
        <f>'将来負担比率（分子）の構造'!K$44</f>
        <v>49</v>
      </c>
      <c r="I63" s="163"/>
      <c r="J63" s="163"/>
      <c r="K63" s="163">
        <f>'将来負担比率（分子）の構造'!L$44</f>
        <v>33</v>
      </c>
      <c r="L63" s="163"/>
      <c r="M63" s="163"/>
      <c r="N63" s="163">
        <f>'将来負担比率（分子）の構造'!M$44</f>
        <v>29</v>
      </c>
      <c r="O63" s="163"/>
      <c r="P63" s="163"/>
    </row>
    <row r="64" spans="1:16" x14ac:dyDescent="0.2">
      <c r="A64" s="163" t="s">
        <v>33</v>
      </c>
      <c r="B64" s="163">
        <f>'将来負担比率（分子）の構造'!I$43</f>
        <v>2079</v>
      </c>
      <c r="C64" s="163"/>
      <c r="D64" s="163"/>
      <c r="E64" s="163">
        <f>'将来負担比率（分子）の構造'!J$43</f>
        <v>1920</v>
      </c>
      <c r="F64" s="163"/>
      <c r="G64" s="163"/>
      <c r="H64" s="163">
        <f>'将来負担比率（分子）の構造'!K$43</f>
        <v>1759</v>
      </c>
      <c r="I64" s="163"/>
      <c r="J64" s="163"/>
      <c r="K64" s="163">
        <f>'将来負担比率（分子）の構造'!L$43</f>
        <v>1602</v>
      </c>
      <c r="L64" s="163"/>
      <c r="M64" s="163"/>
      <c r="N64" s="163">
        <f>'将来負担比率（分子）の構造'!M$43</f>
        <v>1593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10274</v>
      </c>
      <c r="C66" s="163"/>
      <c r="D66" s="163"/>
      <c r="E66" s="163">
        <f>'将来負担比率（分子）の構造'!J$41</f>
        <v>10600</v>
      </c>
      <c r="F66" s="163"/>
      <c r="G66" s="163"/>
      <c r="H66" s="163">
        <f>'将来負担比率（分子）の構造'!K$41</f>
        <v>8675</v>
      </c>
      <c r="I66" s="163"/>
      <c r="J66" s="163"/>
      <c r="K66" s="163">
        <f>'将来負担比率（分子）の構造'!L$41</f>
        <v>8066</v>
      </c>
      <c r="L66" s="163"/>
      <c r="M66" s="163"/>
      <c r="N66" s="163">
        <f>'将来負担比率（分子）の構造'!M$41</f>
        <v>7562</v>
      </c>
      <c r="O66" s="163"/>
      <c r="P66" s="163"/>
    </row>
    <row r="67" spans="1:16" x14ac:dyDescent="0.2">
      <c r="A67" s="163" t="s">
        <v>71</v>
      </c>
      <c r="B67" s="163" t="e">
        <f>NA()</f>
        <v>#N/A</v>
      </c>
      <c r="C67" s="163">
        <f>IF(ISNUMBER('将来負担比率（分子）の構造'!I$53), IF('将来負担比率（分子）の構造'!I$53 &lt; 0, 0, '将来負担比率（分子）の構造'!I$53), NA())</f>
        <v>363</v>
      </c>
      <c r="D67" s="163" t="e">
        <f>NA()</f>
        <v>#N/A</v>
      </c>
      <c r="E67" s="163" t="e">
        <f>NA()</f>
        <v>#N/A</v>
      </c>
      <c r="F67" s="163">
        <f>IF(ISNUMBER('将来負担比率（分子）の構造'!J$53), IF('将来負担比率（分子）の構造'!J$53 &lt; 0, 0, '将来負担比率（分子）の構造'!J$53), NA())</f>
        <v>341</v>
      </c>
      <c r="G67" s="163" t="e">
        <f>NA()</f>
        <v>#N/A</v>
      </c>
      <c r="H67" s="163" t="e">
        <f>NA()</f>
        <v>#N/A</v>
      </c>
      <c r="I67" s="163">
        <f>IF(ISNUMBER('将来負担比率（分子）の構造'!K$53), IF('将来負担比率（分子）の構造'!K$53 &lt; 0, 0, '将来負担比率（分子）の構造'!K$53), NA())</f>
        <v>467</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1193</v>
      </c>
      <c r="C72" s="167">
        <f>基金残高に係る経年分析!G55</f>
        <v>1242</v>
      </c>
      <c r="D72" s="167">
        <f>基金残高に係る経年分析!H55</f>
        <v>1230</v>
      </c>
    </row>
    <row r="73" spans="1:16" x14ac:dyDescent="0.2">
      <c r="A73" s="166" t="s">
        <v>74</v>
      </c>
      <c r="B73" s="167">
        <f>基金残高に係る経年分析!F56</f>
        <v>110</v>
      </c>
      <c r="C73" s="167">
        <f>基金残高に係る経年分析!G56</f>
        <v>129</v>
      </c>
      <c r="D73" s="167">
        <f>基金残高に係る経年分析!H56</f>
        <v>144</v>
      </c>
    </row>
    <row r="74" spans="1:16" x14ac:dyDescent="0.2">
      <c r="A74" s="166" t="s">
        <v>75</v>
      </c>
      <c r="B74" s="167">
        <f>基金残高に係る経年分析!F57</f>
        <v>3342</v>
      </c>
      <c r="C74" s="167">
        <f>基金残高に係る経年分析!G57</f>
        <v>3377</v>
      </c>
      <c r="D74" s="167">
        <f>基金残高に係る経年分析!H57</f>
        <v>3497</v>
      </c>
    </row>
  </sheetData>
  <sheetProtection algorithmName="SHA-512" hashValue="0SWL5Mp7LodRmCWBpNSFdkHVXuVMVHwh0FUEbrBC9cU1ItoUvZ0WNpqI0ZZiZ374bO/djn48giXHtl6lQ4/ogA==" saltValue="fMrEbiAQXgkPussBN8GO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687277</v>
      </c>
      <c r="S5" s="613"/>
      <c r="T5" s="613"/>
      <c r="U5" s="613"/>
      <c r="V5" s="613"/>
      <c r="W5" s="613"/>
      <c r="X5" s="613"/>
      <c r="Y5" s="614"/>
      <c r="Z5" s="615">
        <v>9.4</v>
      </c>
      <c r="AA5" s="615"/>
      <c r="AB5" s="615"/>
      <c r="AC5" s="615"/>
      <c r="AD5" s="616">
        <v>687277</v>
      </c>
      <c r="AE5" s="616"/>
      <c r="AF5" s="616"/>
      <c r="AG5" s="616"/>
      <c r="AH5" s="616"/>
      <c r="AI5" s="616"/>
      <c r="AJ5" s="616"/>
      <c r="AK5" s="616"/>
      <c r="AL5" s="617">
        <v>14.4</v>
      </c>
      <c r="AM5" s="618"/>
      <c r="AN5" s="618"/>
      <c r="AO5" s="619"/>
      <c r="AP5" s="609" t="s">
        <v>217</v>
      </c>
      <c r="AQ5" s="610"/>
      <c r="AR5" s="610"/>
      <c r="AS5" s="610"/>
      <c r="AT5" s="610"/>
      <c r="AU5" s="610"/>
      <c r="AV5" s="610"/>
      <c r="AW5" s="610"/>
      <c r="AX5" s="610"/>
      <c r="AY5" s="610"/>
      <c r="AZ5" s="610"/>
      <c r="BA5" s="610"/>
      <c r="BB5" s="610"/>
      <c r="BC5" s="610"/>
      <c r="BD5" s="610"/>
      <c r="BE5" s="610"/>
      <c r="BF5" s="611"/>
      <c r="BG5" s="623">
        <v>687277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127214</v>
      </c>
      <c r="S6" s="624"/>
      <c r="T6" s="624"/>
      <c r="U6" s="624"/>
      <c r="V6" s="624"/>
      <c r="W6" s="624"/>
      <c r="X6" s="624"/>
      <c r="Y6" s="625"/>
      <c r="Z6" s="626">
        <v>1.7</v>
      </c>
      <c r="AA6" s="626"/>
      <c r="AB6" s="626"/>
      <c r="AC6" s="626"/>
      <c r="AD6" s="627">
        <v>127214</v>
      </c>
      <c r="AE6" s="627"/>
      <c r="AF6" s="627"/>
      <c r="AG6" s="627"/>
      <c r="AH6" s="627"/>
      <c r="AI6" s="627"/>
      <c r="AJ6" s="627"/>
      <c r="AK6" s="627"/>
      <c r="AL6" s="628">
        <v>2.7</v>
      </c>
      <c r="AM6" s="629"/>
      <c r="AN6" s="629"/>
      <c r="AO6" s="630"/>
      <c r="AP6" s="620" t="s">
        <v>222</v>
      </c>
      <c r="AQ6" s="621"/>
      <c r="AR6" s="621"/>
      <c r="AS6" s="621"/>
      <c r="AT6" s="621"/>
      <c r="AU6" s="621"/>
      <c r="AV6" s="621"/>
      <c r="AW6" s="621"/>
      <c r="AX6" s="621"/>
      <c r="AY6" s="621"/>
      <c r="AZ6" s="621"/>
      <c r="BA6" s="621"/>
      <c r="BB6" s="621"/>
      <c r="BC6" s="621"/>
      <c r="BD6" s="621"/>
      <c r="BE6" s="621"/>
      <c r="BF6" s="622"/>
      <c r="BG6" s="623">
        <v>687277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67928</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67928</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334</v>
      </c>
      <c r="S7" s="624"/>
      <c r="T7" s="624"/>
      <c r="U7" s="624"/>
      <c r="V7" s="624"/>
      <c r="W7" s="624"/>
      <c r="X7" s="624"/>
      <c r="Y7" s="625"/>
      <c r="Z7" s="626">
        <v>0</v>
      </c>
      <c r="AA7" s="626"/>
      <c r="AB7" s="626"/>
      <c r="AC7" s="626"/>
      <c r="AD7" s="627">
        <v>334</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280526</v>
      </c>
      <c r="BH7" s="624"/>
      <c r="BI7" s="624"/>
      <c r="BJ7" s="624"/>
      <c r="BK7" s="624"/>
      <c r="BL7" s="624"/>
      <c r="BM7" s="624"/>
      <c r="BN7" s="625"/>
      <c r="BO7" s="626">
        <v>40.799999999999997</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1283949</v>
      </c>
      <c r="CS7" s="624"/>
      <c r="CT7" s="624"/>
      <c r="CU7" s="624"/>
      <c r="CV7" s="624"/>
      <c r="CW7" s="624"/>
      <c r="CX7" s="624"/>
      <c r="CY7" s="625"/>
      <c r="CZ7" s="626">
        <v>18.5</v>
      </c>
      <c r="DA7" s="626"/>
      <c r="DB7" s="626"/>
      <c r="DC7" s="626"/>
      <c r="DD7" s="632">
        <v>72253</v>
      </c>
      <c r="DE7" s="624"/>
      <c r="DF7" s="624"/>
      <c r="DG7" s="624"/>
      <c r="DH7" s="624"/>
      <c r="DI7" s="624"/>
      <c r="DJ7" s="624"/>
      <c r="DK7" s="624"/>
      <c r="DL7" s="624"/>
      <c r="DM7" s="624"/>
      <c r="DN7" s="624"/>
      <c r="DO7" s="624"/>
      <c r="DP7" s="625"/>
      <c r="DQ7" s="632">
        <v>877043</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7827</v>
      </c>
      <c r="S8" s="624"/>
      <c r="T8" s="624"/>
      <c r="U8" s="624"/>
      <c r="V8" s="624"/>
      <c r="W8" s="624"/>
      <c r="X8" s="624"/>
      <c r="Y8" s="625"/>
      <c r="Z8" s="626">
        <v>0.1</v>
      </c>
      <c r="AA8" s="626"/>
      <c r="AB8" s="626"/>
      <c r="AC8" s="626"/>
      <c r="AD8" s="627">
        <v>7827</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10466</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1832088</v>
      </c>
      <c r="CS8" s="624"/>
      <c r="CT8" s="624"/>
      <c r="CU8" s="624"/>
      <c r="CV8" s="624"/>
      <c r="CW8" s="624"/>
      <c r="CX8" s="624"/>
      <c r="CY8" s="625"/>
      <c r="CZ8" s="626">
        <v>26.3</v>
      </c>
      <c r="DA8" s="626"/>
      <c r="DB8" s="626"/>
      <c r="DC8" s="626"/>
      <c r="DD8" s="632">
        <v>45965</v>
      </c>
      <c r="DE8" s="624"/>
      <c r="DF8" s="624"/>
      <c r="DG8" s="624"/>
      <c r="DH8" s="624"/>
      <c r="DI8" s="624"/>
      <c r="DJ8" s="624"/>
      <c r="DK8" s="624"/>
      <c r="DL8" s="624"/>
      <c r="DM8" s="624"/>
      <c r="DN8" s="624"/>
      <c r="DO8" s="624"/>
      <c r="DP8" s="625"/>
      <c r="DQ8" s="632">
        <v>1266752</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10809</v>
      </c>
      <c r="S9" s="624"/>
      <c r="T9" s="624"/>
      <c r="U9" s="624"/>
      <c r="V9" s="624"/>
      <c r="W9" s="624"/>
      <c r="X9" s="624"/>
      <c r="Y9" s="625"/>
      <c r="Z9" s="626">
        <v>0.1</v>
      </c>
      <c r="AA9" s="626"/>
      <c r="AB9" s="626"/>
      <c r="AC9" s="626"/>
      <c r="AD9" s="627">
        <v>10809</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235189</v>
      </c>
      <c r="BH9" s="624"/>
      <c r="BI9" s="624"/>
      <c r="BJ9" s="624"/>
      <c r="BK9" s="624"/>
      <c r="BL9" s="624"/>
      <c r="BM9" s="624"/>
      <c r="BN9" s="625"/>
      <c r="BO9" s="626">
        <v>34.200000000000003</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674163</v>
      </c>
      <c r="CS9" s="624"/>
      <c r="CT9" s="624"/>
      <c r="CU9" s="624"/>
      <c r="CV9" s="624"/>
      <c r="CW9" s="624"/>
      <c r="CX9" s="624"/>
      <c r="CY9" s="625"/>
      <c r="CZ9" s="626">
        <v>9.6999999999999993</v>
      </c>
      <c r="DA9" s="626"/>
      <c r="DB9" s="626"/>
      <c r="DC9" s="626"/>
      <c r="DD9" s="632">
        <v>7436</v>
      </c>
      <c r="DE9" s="624"/>
      <c r="DF9" s="624"/>
      <c r="DG9" s="624"/>
      <c r="DH9" s="624"/>
      <c r="DI9" s="624"/>
      <c r="DJ9" s="624"/>
      <c r="DK9" s="624"/>
      <c r="DL9" s="624"/>
      <c r="DM9" s="624"/>
      <c r="DN9" s="624"/>
      <c r="DO9" s="624"/>
      <c r="DP9" s="625"/>
      <c r="DQ9" s="632">
        <v>654713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13751</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193316</v>
      </c>
      <c r="S11" s="624"/>
      <c r="T11" s="624"/>
      <c r="U11" s="624"/>
      <c r="V11" s="624"/>
      <c r="W11" s="624"/>
      <c r="X11" s="624"/>
      <c r="Y11" s="625"/>
      <c r="Z11" s="628">
        <v>2.6</v>
      </c>
      <c r="AA11" s="629"/>
      <c r="AB11" s="629"/>
      <c r="AC11" s="635"/>
      <c r="AD11" s="632">
        <v>193316</v>
      </c>
      <c r="AE11" s="624"/>
      <c r="AF11" s="624"/>
      <c r="AG11" s="624"/>
      <c r="AH11" s="624"/>
      <c r="AI11" s="624"/>
      <c r="AJ11" s="624"/>
      <c r="AK11" s="625"/>
      <c r="AL11" s="628">
        <v>4.0999999999999996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21120</v>
      </c>
      <c r="BH11" s="624"/>
      <c r="BI11" s="624"/>
      <c r="BJ11" s="624"/>
      <c r="BK11" s="624"/>
      <c r="BL11" s="624"/>
      <c r="BM11" s="624"/>
      <c r="BN11" s="625"/>
      <c r="BO11" s="626">
        <v>3.1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486341</v>
      </c>
      <c r="CS11" s="624"/>
      <c r="CT11" s="624"/>
      <c r="CU11" s="624"/>
      <c r="CV11" s="624"/>
      <c r="CW11" s="624"/>
      <c r="CX11" s="624"/>
      <c r="CY11" s="625"/>
      <c r="CZ11" s="626">
        <v>7</v>
      </c>
      <c r="DA11" s="626"/>
      <c r="DB11" s="626"/>
      <c r="DC11" s="626"/>
      <c r="DD11" s="632">
        <v>214038</v>
      </c>
      <c r="DE11" s="624"/>
      <c r="DF11" s="624"/>
      <c r="DG11" s="624"/>
      <c r="DH11" s="624"/>
      <c r="DI11" s="624"/>
      <c r="DJ11" s="624"/>
      <c r="DK11" s="624"/>
      <c r="DL11" s="624"/>
      <c r="DM11" s="624"/>
      <c r="DN11" s="624"/>
      <c r="DO11" s="624"/>
      <c r="DP11" s="625"/>
      <c r="DQ11" s="632">
        <v>232949</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333981</v>
      </c>
      <c r="BH12" s="624"/>
      <c r="BI12" s="624"/>
      <c r="BJ12" s="624"/>
      <c r="BK12" s="624"/>
      <c r="BL12" s="624"/>
      <c r="BM12" s="624"/>
      <c r="BN12" s="625"/>
      <c r="BO12" s="626">
        <v>48.6</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319905</v>
      </c>
      <c r="CS12" s="624"/>
      <c r="CT12" s="624"/>
      <c r="CU12" s="624"/>
      <c r="CV12" s="624"/>
      <c r="CW12" s="624"/>
      <c r="CX12" s="624"/>
      <c r="CY12" s="625"/>
      <c r="CZ12" s="626">
        <v>4.5999999999999996</v>
      </c>
      <c r="DA12" s="626"/>
      <c r="DB12" s="626"/>
      <c r="DC12" s="626"/>
      <c r="DD12" s="632">
        <v>112043</v>
      </c>
      <c r="DE12" s="624"/>
      <c r="DF12" s="624"/>
      <c r="DG12" s="624"/>
      <c r="DH12" s="624"/>
      <c r="DI12" s="624"/>
      <c r="DJ12" s="624"/>
      <c r="DK12" s="624"/>
      <c r="DL12" s="624"/>
      <c r="DM12" s="624"/>
      <c r="DN12" s="624"/>
      <c r="DO12" s="624"/>
      <c r="DP12" s="625"/>
      <c r="DQ12" s="632">
        <v>143192</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333981</v>
      </c>
      <c r="BH13" s="624"/>
      <c r="BI13" s="624"/>
      <c r="BJ13" s="624"/>
      <c r="BK13" s="624"/>
      <c r="BL13" s="624"/>
      <c r="BM13" s="624"/>
      <c r="BN13" s="625"/>
      <c r="BO13" s="626">
        <v>48.6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365687</v>
      </c>
      <c r="CS13" s="624"/>
      <c r="CT13" s="624"/>
      <c r="CU13" s="624"/>
      <c r="CV13" s="624"/>
      <c r="CW13" s="624"/>
      <c r="CX13" s="624"/>
      <c r="CY13" s="625"/>
      <c r="CZ13" s="626">
        <v>5.3</v>
      </c>
      <c r="DA13" s="626"/>
      <c r="DB13" s="626"/>
      <c r="DC13" s="626"/>
      <c r="DD13" s="632">
        <v>254232</v>
      </c>
      <c r="DE13" s="624"/>
      <c r="DF13" s="624"/>
      <c r="DG13" s="624"/>
      <c r="DH13" s="624"/>
      <c r="DI13" s="624"/>
      <c r="DJ13" s="624"/>
      <c r="DK13" s="624"/>
      <c r="DL13" s="624"/>
      <c r="DM13" s="624"/>
      <c r="DN13" s="624"/>
      <c r="DO13" s="624"/>
      <c r="DP13" s="625"/>
      <c r="DQ13" s="632">
        <v>152440</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33698</v>
      </c>
      <c r="BH14" s="624"/>
      <c r="BI14" s="624"/>
      <c r="BJ14" s="624"/>
      <c r="BK14" s="624"/>
      <c r="BL14" s="624"/>
      <c r="BM14" s="624"/>
      <c r="BN14" s="625"/>
      <c r="BO14" s="626">
        <v>4.9000000000000004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425263</v>
      </c>
      <c r="CS14" s="624"/>
      <c r="CT14" s="624"/>
      <c r="CU14" s="624"/>
      <c r="CV14" s="624"/>
      <c r="CW14" s="624"/>
      <c r="CX14" s="624"/>
      <c r="CY14" s="625"/>
      <c r="CZ14" s="626">
        <v>6.1</v>
      </c>
      <c r="DA14" s="626"/>
      <c r="DB14" s="626"/>
      <c r="DC14" s="626"/>
      <c r="DD14" s="632">
        <v>10610</v>
      </c>
      <c r="DE14" s="624"/>
      <c r="DF14" s="624"/>
      <c r="DG14" s="624"/>
      <c r="DH14" s="624"/>
      <c r="DI14" s="624"/>
      <c r="DJ14" s="624"/>
      <c r="DK14" s="624"/>
      <c r="DL14" s="624"/>
      <c r="DM14" s="624"/>
      <c r="DN14" s="624"/>
      <c r="DO14" s="624"/>
      <c r="DP14" s="625"/>
      <c r="DQ14" s="632">
        <v>385339</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8868</v>
      </c>
      <c r="S15" s="624"/>
      <c r="T15" s="624"/>
      <c r="U15" s="624"/>
      <c r="V15" s="624"/>
      <c r="W15" s="624"/>
      <c r="X15" s="624"/>
      <c r="Y15" s="625"/>
      <c r="Z15" s="626">
        <v>0.1</v>
      </c>
      <c r="AA15" s="626"/>
      <c r="AB15" s="626"/>
      <c r="AC15" s="626"/>
      <c r="AD15" s="627">
        <v>8868</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38258</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460867</v>
      </c>
      <c r="CS15" s="624"/>
      <c r="CT15" s="624"/>
      <c r="CU15" s="624"/>
      <c r="CV15" s="624"/>
      <c r="CW15" s="624"/>
      <c r="CX15" s="624"/>
      <c r="CY15" s="625"/>
      <c r="CZ15" s="626">
        <v>6.6</v>
      </c>
      <c r="DA15" s="626"/>
      <c r="DB15" s="626"/>
      <c r="DC15" s="626"/>
      <c r="DD15" s="632">
        <v>43127</v>
      </c>
      <c r="DE15" s="624"/>
      <c r="DF15" s="624"/>
      <c r="DG15" s="624"/>
      <c r="DH15" s="624"/>
      <c r="DI15" s="624"/>
      <c r="DJ15" s="624"/>
      <c r="DK15" s="624"/>
      <c r="DL15" s="624"/>
      <c r="DM15" s="624"/>
      <c r="DN15" s="624"/>
      <c r="DO15" s="624"/>
      <c r="DP15" s="625"/>
      <c r="DQ15" s="632">
        <v>406112</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19045</v>
      </c>
      <c r="S16" s="624"/>
      <c r="T16" s="624"/>
      <c r="U16" s="624"/>
      <c r="V16" s="624"/>
      <c r="W16" s="624"/>
      <c r="X16" s="624"/>
      <c r="Y16" s="625"/>
      <c r="Z16" s="626">
        <v>0.3</v>
      </c>
      <c r="AA16" s="626"/>
      <c r="AB16" s="626"/>
      <c r="AC16" s="626"/>
      <c r="AD16" s="627">
        <v>19045</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814</v>
      </c>
      <c r="BH16" s="624"/>
      <c r="BI16" s="624"/>
      <c r="BJ16" s="624"/>
      <c r="BK16" s="624"/>
      <c r="BL16" s="624"/>
      <c r="BM16" s="624"/>
      <c r="BN16" s="625"/>
      <c r="BO16" s="626">
        <v>0.1</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69507</v>
      </c>
      <c r="CS16" s="624"/>
      <c r="CT16" s="624"/>
      <c r="CU16" s="624"/>
      <c r="CV16" s="624"/>
      <c r="CW16" s="624"/>
      <c r="CX16" s="624"/>
      <c r="CY16" s="625"/>
      <c r="CZ16" s="626">
        <v>1</v>
      </c>
      <c r="DA16" s="626"/>
      <c r="DB16" s="626"/>
      <c r="DC16" s="626"/>
      <c r="DD16" s="632" t="s">
        <v>122</v>
      </c>
      <c r="DE16" s="624"/>
      <c r="DF16" s="624"/>
      <c r="DG16" s="624"/>
      <c r="DH16" s="624"/>
      <c r="DI16" s="624"/>
      <c r="DJ16" s="624"/>
      <c r="DK16" s="624"/>
      <c r="DL16" s="624"/>
      <c r="DM16" s="624"/>
      <c r="DN16" s="624"/>
      <c r="DO16" s="624"/>
      <c r="DP16" s="625"/>
      <c r="DQ16" s="632">
        <v>17611</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28270</v>
      </c>
      <c r="S17" s="624"/>
      <c r="T17" s="624"/>
      <c r="U17" s="624"/>
      <c r="V17" s="624"/>
      <c r="W17" s="624"/>
      <c r="X17" s="624"/>
      <c r="Y17" s="625"/>
      <c r="Z17" s="626">
        <v>0.4</v>
      </c>
      <c r="AA17" s="626"/>
      <c r="AB17" s="626"/>
      <c r="AC17" s="626"/>
      <c r="AD17" s="627">
        <v>28270</v>
      </c>
      <c r="AE17" s="627"/>
      <c r="AF17" s="627"/>
      <c r="AG17" s="627"/>
      <c r="AH17" s="627"/>
      <c r="AI17" s="627"/>
      <c r="AJ17" s="627"/>
      <c r="AK17" s="627"/>
      <c r="AL17" s="628">
        <v>0.6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972042</v>
      </c>
      <c r="CS17" s="624"/>
      <c r="CT17" s="624"/>
      <c r="CU17" s="624"/>
      <c r="CV17" s="624"/>
      <c r="CW17" s="624"/>
      <c r="CX17" s="624"/>
      <c r="CY17" s="625"/>
      <c r="CZ17" s="626">
        <v>14</v>
      </c>
      <c r="DA17" s="626"/>
      <c r="DB17" s="626"/>
      <c r="DC17" s="626"/>
      <c r="DD17" s="632" t="s">
        <v>122</v>
      </c>
      <c r="DE17" s="624"/>
      <c r="DF17" s="624"/>
      <c r="DG17" s="624"/>
      <c r="DH17" s="624"/>
      <c r="DI17" s="624"/>
      <c r="DJ17" s="624"/>
      <c r="DK17" s="624"/>
      <c r="DL17" s="624"/>
      <c r="DM17" s="624"/>
      <c r="DN17" s="624"/>
      <c r="DO17" s="624"/>
      <c r="DP17" s="625"/>
      <c r="DQ17" s="632">
        <v>967189</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2006</v>
      </c>
      <c r="S18" s="624"/>
      <c r="T18" s="624"/>
      <c r="U18" s="624"/>
      <c r="V18" s="624"/>
      <c r="W18" s="624"/>
      <c r="X18" s="624"/>
      <c r="Y18" s="625"/>
      <c r="Z18" s="626">
        <v>0</v>
      </c>
      <c r="AA18" s="626"/>
      <c r="AB18" s="626"/>
      <c r="AC18" s="626"/>
      <c r="AD18" s="627">
        <v>2006</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25486</v>
      </c>
      <c r="S19" s="624"/>
      <c r="T19" s="624"/>
      <c r="U19" s="624"/>
      <c r="V19" s="624"/>
      <c r="W19" s="624"/>
      <c r="X19" s="624"/>
      <c r="Y19" s="625"/>
      <c r="Z19" s="626">
        <v>0.3</v>
      </c>
      <c r="AA19" s="626"/>
      <c r="AB19" s="626"/>
      <c r="AC19" s="626"/>
      <c r="AD19" s="627">
        <v>25486</v>
      </c>
      <c r="AE19" s="627"/>
      <c r="AF19" s="627"/>
      <c r="AG19" s="627"/>
      <c r="AH19" s="627"/>
      <c r="AI19" s="627"/>
      <c r="AJ19" s="627"/>
      <c r="AK19" s="627"/>
      <c r="AL19" s="628">
        <v>0.5</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778</v>
      </c>
      <c r="S20" s="624"/>
      <c r="T20" s="624"/>
      <c r="U20" s="624"/>
      <c r="V20" s="624"/>
      <c r="W20" s="624"/>
      <c r="X20" s="624"/>
      <c r="Y20" s="625"/>
      <c r="Z20" s="626">
        <v>0</v>
      </c>
      <c r="AA20" s="626"/>
      <c r="AB20" s="626"/>
      <c r="AC20" s="626"/>
      <c r="AD20" s="627">
        <v>778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6957740</v>
      </c>
      <c r="CS20" s="624"/>
      <c r="CT20" s="624"/>
      <c r="CU20" s="624"/>
      <c r="CV20" s="624"/>
      <c r="CW20" s="624"/>
      <c r="CX20" s="624"/>
      <c r="CY20" s="625"/>
      <c r="CZ20" s="626">
        <v>100</v>
      </c>
      <c r="DA20" s="626"/>
      <c r="DB20" s="626"/>
      <c r="DC20" s="626"/>
      <c r="DD20" s="632">
        <v>759704</v>
      </c>
      <c r="DE20" s="624"/>
      <c r="DF20" s="624"/>
      <c r="DG20" s="624"/>
      <c r="DH20" s="624"/>
      <c r="DI20" s="624"/>
      <c r="DJ20" s="624"/>
      <c r="DK20" s="624"/>
      <c r="DL20" s="624"/>
      <c r="DM20" s="624"/>
      <c r="DN20" s="624"/>
      <c r="DO20" s="624"/>
      <c r="DP20" s="625"/>
      <c r="DQ20" s="632">
        <v>5171268</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3944440</v>
      </c>
      <c r="S21" s="624"/>
      <c r="T21" s="624"/>
      <c r="U21" s="624"/>
      <c r="V21" s="624"/>
      <c r="W21" s="624"/>
      <c r="X21" s="624"/>
      <c r="Y21" s="625"/>
      <c r="Z21" s="626">
        <v>53.8</v>
      </c>
      <c r="AA21" s="626"/>
      <c r="AB21" s="626"/>
      <c r="AC21" s="626"/>
      <c r="AD21" s="627">
        <v>3658867</v>
      </c>
      <c r="AE21" s="627"/>
      <c r="AF21" s="627"/>
      <c r="AG21" s="627"/>
      <c r="AH21" s="627"/>
      <c r="AI21" s="627"/>
      <c r="AJ21" s="627"/>
      <c r="AK21" s="627"/>
      <c r="AL21" s="628">
        <v>76.900000000000006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3658867</v>
      </c>
      <c r="S22" s="624"/>
      <c r="T22" s="624"/>
      <c r="U22" s="624"/>
      <c r="V22" s="624"/>
      <c r="W22" s="624"/>
      <c r="X22" s="624"/>
      <c r="Y22" s="625"/>
      <c r="Z22" s="626">
        <v>49.9</v>
      </c>
      <c r="AA22" s="626"/>
      <c r="AB22" s="626"/>
      <c r="AC22" s="626"/>
      <c r="AD22" s="627">
        <v>3658867</v>
      </c>
      <c r="AE22" s="627"/>
      <c r="AF22" s="627"/>
      <c r="AG22" s="627"/>
      <c r="AH22" s="627"/>
      <c r="AI22" s="627"/>
      <c r="AJ22" s="627"/>
      <c r="AK22" s="627"/>
      <c r="AL22" s="628">
        <v>76.900000000000006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285573</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2801487</v>
      </c>
      <c r="CS24" s="613"/>
      <c r="CT24" s="613"/>
      <c r="CU24" s="613"/>
      <c r="CV24" s="613"/>
      <c r="CW24" s="613"/>
      <c r="CX24" s="613"/>
      <c r="CY24" s="614"/>
      <c r="CZ24" s="617">
        <v>40.299999999999997</v>
      </c>
      <c r="DA24" s="618"/>
      <c r="DB24" s="618"/>
      <c r="DC24" s="634"/>
      <c r="DD24" s="658">
        <v>2441958</v>
      </c>
      <c r="DE24" s="613"/>
      <c r="DF24" s="613"/>
      <c r="DG24" s="613"/>
      <c r="DH24" s="613"/>
      <c r="DI24" s="613"/>
      <c r="DJ24" s="613"/>
      <c r="DK24" s="614"/>
      <c r="DL24" s="658">
        <v>2176401</v>
      </c>
      <c r="DM24" s="613"/>
      <c r="DN24" s="613"/>
      <c r="DO24" s="613"/>
      <c r="DP24" s="613"/>
      <c r="DQ24" s="613"/>
      <c r="DR24" s="613"/>
      <c r="DS24" s="613"/>
      <c r="DT24" s="613"/>
      <c r="DU24" s="613"/>
      <c r="DV24" s="614"/>
      <c r="DW24" s="617">
        <v>45.6</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5027400</v>
      </c>
      <c r="S25" s="624"/>
      <c r="T25" s="624"/>
      <c r="U25" s="624"/>
      <c r="V25" s="624"/>
      <c r="W25" s="624"/>
      <c r="X25" s="624"/>
      <c r="Y25" s="625"/>
      <c r="Z25" s="626">
        <v>68.5</v>
      </c>
      <c r="AA25" s="626"/>
      <c r="AB25" s="626"/>
      <c r="AC25" s="626"/>
      <c r="AD25" s="627">
        <v>4741827</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1201962</v>
      </c>
      <c r="CS25" s="655"/>
      <c r="CT25" s="655"/>
      <c r="CU25" s="655"/>
      <c r="CV25" s="655"/>
      <c r="CW25" s="655"/>
      <c r="CX25" s="655"/>
      <c r="CY25" s="656"/>
      <c r="CZ25" s="628">
        <v>17.3</v>
      </c>
      <c r="DA25" s="653"/>
      <c r="DB25" s="653"/>
      <c r="DC25" s="657"/>
      <c r="DD25" s="632">
        <v>1163880</v>
      </c>
      <c r="DE25" s="655"/>
      <c r="DF25" s="655"/>
      <c r="DG25" s="655"/>
      <c r="DH25" s="655"/>
      <c r="DI25" s="655"/>
      <c r="DJ25" s="655"/>
      <c r="DK25" s="656"/>
      <c r="DL25" s="632">
        <v>997923</v>
      </c>
      <c r="DM25" s="655"/>
      <c r="DN25" s="655"/>
      <c r="DO25" s="655"/>
      <c r="DP25" s="655"/>
      <c r="DQ25" s="655"/>
      <c r="DR25" s="655"/>
      <c r="DS25" s="655"/>
      <c r="DT25" s="655"/>
      <c r="DU25" s="655"/>
      <c r="DV25" s="656"/>
      <c r="DW25" s="628">
        <v>20.9</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698984</v>
      </c>
      <c r="CS26" s="624"/>
      <c r="CT26" s="624"/>
      <c r="CU26" s="624"/>
      <c r="CV26" s="624"/>
      <c r="CW26" s="624"/>
      <c r="CX26" s="624"/>
      <c r="CY26" s="625"/>
      <c r="CZ26" s="628">
        <v>10</v>
      </c>
      <c r="DA26" s="653"/>
      <c r="DB26" s="653"/>
      <c r="DC26" s="657"/>
      <c r="DD26" s="632">
        <v>676569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4473</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687277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627483</v>
      </c>
      <c r="CS27" s="655"/>
      <c r="CT27" s="655"/>
      <c r="CU27" s="655"/>
      <c r="CV27" s="655"/>
      <c r="CW27" s="655"/>
      <c r="CX27" s="655"/>
      <c r="CY27" s="656"/>
      <c r="CZ27" s="628">
        <v>9</v>
      </c>
      <c r="DA27" s="653"/>
      <c r="DB27" s="653"/>
      <c r="DC27" s="657"/>
      <c r="DD27" s="632">
        <v>310889</v>
      </c>
      <c r="DE27" s="655"/>
      <c r="DF27" s="655"/>
      <c r="DG27" s="655"/>
      <c r="DH27" s="655"/>
      <c r="DI27" s="655"/>
      <c r="DJ27" s="655"/>
      <c r="DK27" s="656"/>
      <c r="DL27" s="632">
        <v>211289</v>
      </c>
      <c r="DM27" s="655"/>
      <c r="DN27" s="655"/>
      <c r="DO27" s="655"/>
      <c r="DP27" s="655"/>
      <c r="DQ27" s="655"/>
      <c r="DR27" s="655"/>
      <c r="DS27" s="655"/>
      <c r="DT27" s="655"/>
      <c r="DU27" s="655"/>
      <c r="DV27" s="656"/>
      <c r="DW27" s="628">
        <v>4.4000000000000004</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28832</v>
      </c>
      <c r="S28" s="624"/>
      <c r="T28" s="624"/>
      <c r="U28" s="624"/>
      <c r="V28" s="624"/>
      <c r="W28" s="624"/>
      <c r="X28" s="624"/>
      <c r="Y28" s="625"/>
      <c r="Z28" s="626">
        <v>0.4</v>
      </c>
      <c r="AA28" s="626"/>
      <c r="AB28" s="626"/>
      <c r="AC28" s="626"/>
      <c r="AD28" s="627">
        <v>1708</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972042</v>
      </c>
      <c r="CS28" s="624"/>
      <c r="CT28" s="624"/>
      <c r="CU28" s="624"/>
      <c r="CV28" s="624"/>
      <c r="CW28" s="624"/>
      <c r="CX28" s="624"/>
      <c r="CY28" s="625"/>
      <c r="CZ28" s="628">
        <v>14</v>
      </c>
      <c r="DA28" s="653"/>
      <c r="DB28" s="653"/>
      <c r="DC28" s="657"/>
      <c r="DD28" s="632">
        <v>967189</v>
      </c>
      <c r="DE28" s="624"/>
      <c r="DF28" s="624"/>
      <c r="DG28" s="624"/>
      <c r="DH28" s="624"/>
      <c r="DI28" s="624"/>
      <c r="DJ28" s="624"/>
      <c r="DK28" s="625"/>
      <c r="DL28" s="632">
        <v>967189</v>
      </c>
      <c r="DM28" s="624"/>
      <c r="DN28" s="624"/>
      <c r="DO28" s="624"/>
      <c r="DP28" s="624"/>
      <c r="DQ28" s="624"/>
      <c r="DR28" s="624"/>
      <c r="DS28" s="624"/>
      <c r="DT28" s="624"/>
      <c r="DU28" s="624"/>
      <c r="DV28" s="625"/>
      <c r="DW28" s="628">
        <v>20.3</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3805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972042</v>
      </c>
      <c r="CS29" s="655"/>
      <c r="CT29" s="655"/>
      <c r="CU29" s="655"/>
      <c r="CV29" s="655"/>
      <c r="CW29" s="655"/>
      <c r="CX29" s="655"/>
      <c r="CY29" s="656"/>
      <c r="CZ29" s="628">
        <v>14</v>
      </c>
      <c r="DA29" s="653"/>
      <c r="DB29" s="653"/>
      <c r="DC29" s="657"/>
      <c r="DD29" s="632">
        <v>967189</v>
      </c>
      <c r="DE29" s="655"/>
      <c r="DF29" s="655"/>
      <c r="DG29" s="655"/>
      <c r="DH29" s="655"/>
      <c r="DI29" s="655"/>
      <c r="DJ29" s="655"/>
      <c r="DK29" s="656"/>
      <c r="DL29" s="632">
        <v>967189</v>
      </c>
      <c r="DM29" s="655"/>
      <c r="DN29" s="655"/>
      <c r="DO29" s="655"/>
      <c r="DP29" s="655"/>
      <c r="DQ29" s="655"/>
      <c r="DR29" s="655"/>
      <c r="DS29" s="655"/>
      <c r="DT29" s="655"/>
      <c r="DU29" s="655"/>
      <c r="DV29" s="656"/>
      <c r="DW29" s="628">
        <v>20.3</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449920</v>
      </c>
      <c r="S30" s="624"/>
      <c r="T30" s="624"/>
      <c r="U30" s="624"/>
      <c r="V30" s="624"/>
      <c r="W30" s="624"/>
      <c r="X30" s="624"/>
      <c r="Y30" s="625"/>
      <c r="Z30" s="626">
        <v>6.1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950058</v>
      </c>
      <c r="CS30" s="624"/>
      <c r="CT30" s="624"/>
      <c r="CU30" s="624"/>
      <c r="CV30" s="624"/>
      <c r="CW30" s="624"/>
      <c r="CX30" s="624"/>
      <c r="CY30" s="625"/>
      <c r="CZ30" s="628">
        <v>13.7</v>
      </c>
      <c r="DA30" s="653"/>
      <c r="DB30" s="653"/>
      <c r="DC30" s="657"/>
      <c r="DD30" s="632">
        <v>945798</v>
      </c>
      <c r="DE30" s="624"/>
      <c r="DF30" s="624"/>
      <c r="DG30" s="624"/>
      <c r="DH30" s="624"/>
      <c r="DI30" s="624"/>
      <c r="DJ30" s="624"/>
      <c r="DK30" s="625"/>
      <c r="DL30" s="632">
        <v>945798</v>
      </c>
      <c r="DM30" s="624"/>
      <c r="DN30" s="624"/>
      <c r="DO30" s="624"/>
      <c r="DP30" s="624"/>
      <c r="DQ30" s="624"/>
      <c r="DR30" s="624"/>
      <c r="DS30" s="624"/>
      <c r="DT30" s="624"/>
      <c r="DU30" s="624"/>
      <c r="DV30" s="625"/>
      <c r="DW30" s="628">
        <v>19.8</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99.2</v>
      </c>
      <c r="BH31" s="667"/>
      <c r="BI31" s="667"/>
      <c r="BJ31" s="667"/>
      <c r="BK31" s="667"/>
      <c r="BL31" s="667"/>
      <c r="BM31" s="618">
        <v>96.2</v>
      </c>
      <c r="BN31" s="667"/>
      <c r="BO31" s="667"/>
      <c r="BP31" s="667"/>
      <c r="BQ31" s="668"/>
      <c r="BR31" s="679">
        <v>98.6</v>
      </c>
      <c r="BS31" s="667"/>
      <c r="BT31" s="667"/>
      <c r="BU31" s="667"/>
      <c r="BV31" s="667"/>
      <c r="BW31" s="667"/>
      <c r="BX31" s="618">
        <v>95.7</v>
      </c>
      <c r="BY31" s="667"/>
      <c r="BZ31" s="667"/>
      <c r="CA31" s="667"/>
      <c r="CB31" s="668"/>
      <c r="CD31" s="661"/>
      <c r="CE31" s="662"/>
      <c r="CF31" s="620" t="s">
        <v>301</v>
      </c>
      <c r="CG31" s="621"/>
      <c r="CH31" s="621"/>
      <c r="CI31" s="621"/>
      <c r="CJ31" s="621"/>
      <c r="CK31" s="621"/>
      <c r="CL31" s="621"/>
      <c r="CM31" s="621"/>
      <c r="CN31" s="621"/>
      <c r="CO31" s="621"/>
      <c r="CP31" s="621"/>
      <c r="CQ31" s="622"/>
      <c r="CR31" s="623">
        <v>21984</v>
      </c>
      <c r="CS31" s="655"/>
      <c r="CT31" s="655"/>
      <c r="CU31" s="655"/>
      <c r="CV31" s="655"/>
      <c r="CW31" s="655"/>
      <c r="CX31" s="655"/>
      <c r="CY31" s="656"/>
      <c r="CZ31" s="628">
        <v>0.3</v>
      </c>
      <c r="DA31" s="653"/>
      <c r="DB31" s="653"/>
      <c r="DC31" s="657"/>
      <c r="DD31" s="632">
        <v>21391</v>
      </c>
      <c r="DE31" s="655"/>
      <c r="DF31" s="655"/>
      <c r="DG31" s="655"/>
      <c r="DH31" s="655"/>
      <c r="DI31" s="655"/>
      <c r="DJ31" s="655"/>
      <c r="DK31" s="656"/>
      <c r="DL31" s="632">
        <v>21391</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415213</v>
      </c>
      <c r="S32" s="624"/>
      <c r="T32" s="624"/>
      <c r="U32" s="624"/>
      <c r="V32" s="624"/>
      <c r="W32" s="624"/>
      <c r="X32" s="624"/>
      <c r="Y32" s="625"/>
      <c r="Z32" s="626">
        <v>5.7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99.5</v>
      </c>
      <c r="BH32" s="655"/>
      <c r="BI32" s="655"/>
      <c r="BJ32" s="655"/>
      <c r="BK32" s="655"/>
      <c r="BL32" s="655"/>
      <c r="BM32" s="629">
        <v>97.5</v>
      </c>
      <c r="BN32" s="655"/>
      <c r="BO32" s="655"/>
      <c r="BP32" s="655"/>
      <c r="BQ32" s="678"/>
      <c r="BR32" s="680">
        <v>98.4</v>
      </c>
      <c r="BS32" s="655"/>
      <c r="BT32" s="655"/>
      <c r="BU32" s="655"/>
      <c r="BV32" s="655"/>
      <c r="BW32" s="655"/>
      <c r="BX32" s="629">
        <v>96.4</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26835</v>
      </c>
      <c r="S33" s="624"/>
      <c r="T33" s="624"/>
      <c r="U33" s="624"/>
      <c r="V33" s="624"/>
      <c r="W33" s="624"/>
      <c r="X33" s="624"/>
      <c r="Y33" s="625"/>
      <c r="Z33" s="626">
        <v>0.4</v>
      </c>
      <c r="AA33" s="626"/>
      <c r="AB33" s="626"/>
      <c r="AC33" s="626"/>
      <c r="AD33" s="627">
        <v>14751</v>
      </c>
      <c r="AE33" s="627"/>
      <c r="AF33" s="627"/>
      <c r="AG33" s="627"/>
      <c r="AH33" s="627"/>
      <c r="AI33" s="627"/>
      <c r="AJ33" s="627"/>
      <c r="AK33" s="627"/>
      <c r="AL33" s="628">
        <v>0.3</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98.9</v>
      </c>
      <c r="BH33" s="682"/>
      <c r="BI33" s="682"/>
      <c r="BJ33" s="682"/>
      <c r="BK33" s="682"/>
      <c r="BL33" s="682"/>
      <c r="BM33" s="683">
        <v>94.9</v>
      </c>
      <c r="BN33" s="682"/>
      <c r="BO33" s="682"/>
      <c r="BP33" s="682"/>
      <c r="BQ33" s="684"/>
      <c r="BR33" s="681">
        <v>98.6</v>
      </c>
      <c r="BS33" s="682"/>
      <c r="BT33" s="682"/>
      <c r="BU33" s="682"/>
      <c r="BV33" s="682"/>
      <c r="BW33" s="682"/>
      <c r="BX33" s="683">
        <v>94.8</v>
      </c>
      <c r="BY33" s="682"/>
      <c r="BZ33" s="682"/>
      <c r="CA33" s="682"/>
      <c r="CB33" s="684"/>
      <c r="CD33" s="620" t="s">
        <v>308</v>
      </c>
      <c r="CE33" s="621"/>
      <c r="CF33" s="621"/>
      <c r="CG33" s="621"/>
      <c r="CH33" s="621"/>
      <c r="CI33" s="621"/>
      <c r="CJ33" s="621"/>
      <c r="CK33" s="621"/>
      <c r="CL33" s="621"/>
      <c r="CM33" s="621"/>
      <c r="CN33" s="621"/>
      <c r="CO33" s="621"/>
      <c r="CP33" s="621"/>
      <c r="CQ33" s="622"/>
      <c r="CR33" s="623">
        <v>3327042</v>
      </c>
      <c r="CS33" s="655"/>
      <c r="CT33" s="655"/>
      <c r="CU33" s="655"/>
      <c r="CV33" s="655"/>
      <c r="CW33" s="655"/>
      <c r="CX33" s="655"/>
      <c r="CY33" s="656"/>
      <c r="CZ33" s="628">
        <v>47.8</v>
      </c>
      <c r="DA33" s="653"/>
      <c r="DB33" s="653"/>
      <c r="DC33" s="657"/>
      <c r="DD33" s="632">
        <v>2522420</v>
      </c>
      <c r="DE33" s="655"/>
      <c r="DF33" s="655"/>
      <c r="DG33" s="655"/>
      <c r="DH33" s="655"/>
      <c r="DI33" s="655"/>
      <c r="DJ33" s="655"/>
      <c r="DK33" s="656"/>
      <c r="DL33" s="632">
        <v>1896390</v>
      </c>
      <c r="DM33" s="655"/>
      <c r="DN33" s="655"/>
      <c r="DO33" s="655"/>
      <c r="DP33" s="655"/>
      <c r="DQ33" s="655"/>
      <c r="DR33" s="655"/>
      <c r="DS33" s="655"/>
      <c r="DT33" s="655"/>
      <c r="DU33" s="655"/>
      <c r="DV33" s="656"/>
      <c r="DW33" s="628">
        <v>39.799999999999997</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199646</v>
      </c>
      <c r="S34" s="624"/>
      <c r="T34" s="624"/>
      <c r="U34" s="624"/>
      <c r="V34" s="624"/>
      <c r="W34" s="624"/>
      <c r="X34" s="624"/>
      <c r="Y34" s="625"/>
      <c r="Z34" s="626">
        <v>2.7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821700</v>
      </c>
      <c r="CS34" s="624"/>
      <c r="CT34" s="624"/>
      <c r="CU34" s="624"/>
      <c r="CV34" s="624"/>
      <c r="CW34" s="624"/>
      <c r="CX34" s="624"/>
      <c r="CY34" s="625"/>
      <c r="CZ34" s="628">
        <v>11.8</v>
      </c>
      <c r="DA34" s="653"/>
      <c r="DB34" s="653"/>
      <c r="DC34" s="657"/>
      <c r="DD34" s="632">
        <v>562312</v>
      </c>
      <c r="DE34" s="624"/>
      <c r="DF34" s="624"/>
      <c r="DG34" s="624"/>
      <c r="DH34" s="624"/>
      <c r="DI34" s="624"/>
      <c r="DJ34" s="624"/>
      <c r="DK34" s="625"/>
      <c r="DL34" s="632">
        <v>437319</v>
      </c>
      <c r="DM34" s="624"/>
      <c r="DN34" s="624"/>
      <c r="DO34" s="624"/>
      <c r="DP34" s="624"/>
      <c r="DQ34" s="624"/>
      <c r="DR34" s="624"/>
      <c r="DS34" s="624"/>
      <c r="DT34" s="624"/>
      <c r="DU34" s="624"/>
      <c r="DV34" s="625"/>
      <c r="DW34" s="628">
        <v>9.1999999999999993</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322362</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130644</v>
      </c>
      <c r="CS35" s="655"/>
      <c r="CT35" s="655"/>
      <c r="CU35" s="655"/>
      <c r="CV35" s="655"/>
      <c r="CW35" s="655"/>
      <c r="CX35" s="655"/>
      <c r="CY35" s="656"/>
      <c r="CZ35" s="628">
        <v>1.9</v>
      </c>
      <c r="DA35" s="653"/>
      <c r="DB35" s="653"/>
      <c r="DC35" s="657"/>
      <c r="DD35" s="632">
        <v>116466</v>
      </c>
      <c r="DE35" s="655"/>
      <c r="DF35" s="655"/>
      <c r="DG35" s="655"/>
      <c r="DH35" s="655"/>
      <c r="DI35" s="655"/>
      <c r="DJ35" s="655"/>
      <c r="DK35" s="656"/>
      <c r="DL35" s="632">
        <v>70161</v>
      </c>
      <c r="DM35" s="655"/>
      <c r="DN35" s="655"/>
      <c r="DO35" s="655"/>
      <c r="DP35" s="655"/>
      <c r="DQ35" s="655"/>
      <c r="DR35" s="655"/>
      <c r="DS35" s="655"/>
      <c r="DT35" s="655"/>
      <c r="DU35" s="655"/>
      <c r="DV35" s="656"/>
      <c r="DW35" s="628">
        <v>1.5</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315346</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972235</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18751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1275214</v>
      </c>
      <c r="CS36" s="624"/>
      <c r="CT36" s="624"/>
      <c r="CU36" s="624"/>
      <c r="CV36" s="624"/>
      <c r="CW36" s="624"/>
      <c r="CX36" s="624"/>
      <c r="CY36" s="625"/>
      <c r="CZ36" s="628">
        <v>18.3</v>
      </c>
      <c r="DA36" s="653"/>
      <c r="DB36" s="653"/>
      <c r="DC36" s="657"/>
      <c r="DD36" s="632">
        <v>1065501</v>
      </c>
      <c r="DE36" s="624"/>
      <c r="DF36" s="624"/>
      <c r="DG36" s="624"/>
      <c r="DH36" s="624"/>
      <c r="DI36" s="624"/>
      <c r="DJ36" s="624"/>
      <c r="DK36" s="625"/>
      <c r="DL36" s="632">
        <v>883437</v>
      </c>
      <c r="DM36" s="624"/>
      <c r="DN36" s="624"/>
      <c r="DO36" s="624"/>
      <c r="DP36" s="624"/>
      <c r="DQ36" s="624"/>
      <c r="DR36" s="624"/>
      <c r="DS36" s="624"/>
      <c r="DT36" s="624"/>
      <c r="DU36" s="624"/>
      <c r="DV36" s="625"/>
      <c r="DW36" s="628">
        <v>18.5</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96595</v>
      </c>
      <c r="S37" s="624"/>
      <c r="T37" s="624"/>
      <c r="U37" s="624"/>
      <c r="V37" s="624"/>
      <c r="W37" s="624"/>
      <c r="X37" s="624"/>
      <c r="Y37" s="625"/>
      <c r="Z37" s="626">
        <v>1.3</v>
      </c>
      <c r="AA37" s="626"/>
      <c r="AB37" s="626"/>
      <c r="AC37" s="626"/>
      <c r="AD37" s="627">
        <v>1430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279757</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-12201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581337</v>
      </c>
      <c r="CS37" s="655"/>
      <c r="CT37" s="655"/>
      <c r="CU37" s="655"/>
      <c r="CV37" s="655"/>
      <c r="CW37" s="655"/>
      <c r="CX37" s="655"/>
      <c r="CY37" s="656"/>
      <c r="CZ37" s="628">
        <v>8.4</v>
      </c>
      <c r="DA37" s="653"/>
      <c r="DB37" s="653"/>
      <c r="DC37" s="657"/>
      <c r="DD37" s="632">
        <v>562337</v>
      </c>
      <c r="DE37" s="655"/>
      <c r="DF37" s="655"/>
      <c r="DG37" s="655"/>
      <c r="DH37" s="655"/>
      <c r="DI37" s="655"/>
      <c r="DJ37" s="655"/>
      <c r="DK37" s="656"/>
      <c r="DL37" s="632">
        <v>549237</v>
      </c>
      <c r="DM37" s="655"/>
      <c r="DN37" s="655"/>
      <c r="DO37" s="655"/>
      <c r="DP37" s="655"/>
      <c r="DQ37" s="655"/>
      <c r="DR37" s="655"/>
      <c r="DS37" s="655"/>
      <c r="DT37" s="655"/>
      <c r="DU37" s="655"/>
      <c r="DV37" s="656"/>
      <c r="DW37" s="628">
        <v>11.5</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445400</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t="s">
        <v>122</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1184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692478</v>
      </c>
      <c r="CS38" s="624"/>
      <c r="CT38" s="624"/>
      <c r="CU38" s="624"/>
      <c r="CV38" s="624"/>
      <c r="CW38" s="624"/>
      <c r="CX38" s="624"/>
      <c r="CY38" s="625"/>
      <c r="CZ38" s="628">
        <v>10</v>
      </c>
      <c r="DA38" s="653"/>
      <c r="DB38" s="653"/>
      <c r="DC38" s="657"/>
      <c r="DD38" s="632">
        <v>573749</v>
      </c>
      <c r="DE38" s="624"/>
      <c r="DF38" s="624"/>
      <c r="DG38" s="624"/>
      <c r="DH38" s="624"/>
      <c r="DI38" s="624"/>
      <c r="DJ38" s="624"/>
      <c r="DK38" s="625"/>
      <c r="DL38" s="632">
        <v>505473</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1667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407006</v>
      </c>
      <c r="CS39" s="655"/>
      <c r="CT39" s="655"/>
      <c r="CU39" s="655"/>
      <c r="CV39" s="655"/>
      <c r="CW39" s="655"/>
      <c r="CX39" s="655"/>
      <c r="CY39" s="656"/>
      <c r="CZ39" s="628">
        <v>5.8</v>
      </c>
      <c r="DA39" s="653"/>
      <c r="DB39" s="653"/>
      <c r="DC39" s="657"/>
      <c r="DD39" s="632">
        <v>204392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8200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7335827</v>
      </c>
      <c r="S41" s="696"/>
      <c r="T41" s="696"/>
      <c r="U41" s="696"/>
      <c r="V41" s="696"/>
      <c r="W41" s="696"/>
      <c r="X41" s="696"/>
      <c r="Y41" s="700"/>
      <c r="Z41" s="701">
        <v>100</v>
      </c>
      <c r="AA41" s="701"/>
      <c r="AB41" s="701"/>
      <c r="AC41" s="701"/>
      <c r="AD41" s="702">
        <v>4759716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110676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581802</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462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829211</v>
      </c>
      <c r="CS42" s="655"/>
      <c r="CT42" s="655"/>
      <c r="CU42" s="655"/>
      <c r="CV42" s="655"/>
      <c r="CW42" s="655"/>
      <c r="CX42" s="655"/>
      <c r="CY42" s="656"/>
      <c r="CZ42" s="628">
        <v>11.9</v>
      </c>
      <c r="DA42" s="653"/>
      <c r="DB42" s="653"/>
      <c r="DC42" s="657"/>
      <c r="DD42" s="632">
        <v>206890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38112</v>
      </c>
      <c r="CS43" s="655"/>
      <c r="CT43" s="655"/>
      <c r="CU43" s="655"/>
      <c r="CV43" s="655"/>
      <c r="CW43" s="655"/>
      <c r="CX43" s="655"/>
      <c r="CY43" s="656"/>
      <c r="CZ43" s="628">
        <v>0.5</v>
      </c>
      <c r="DA43" s="653"/>
      <c r="DB43" s="653"/>
      <c r="DC43" s="657"/>
      <c r="DD43" s="632">
        <v>38112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759704</v>
      </c>
      <c r="CS44" s="624"/>
      <c r="CT44" s="624"/>
      <c r="CU44" s="624"/>
      <c r="CV44" s="624"/>
      <c r="CW44" s="624"/>
      <c r="CX44" s="624"/>
      <c r="CY44" s="625"/>
      <c r="CZ44" s="628">
        <v>10.9</v>
      </c>
      <c r="DA44" s="629"/>
      <c r="DB44" s="629"/>
      <c r="DC44" s="635"/>
      <c r="DD44" s="632">
        <v>189279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162459</v>
      </c>
      <c r="CS45" s="655"/>
      <c r="CT45" s="655"/>
      <c r="CU45" s="655"/>
      <c r="CV45" s="655"/>
      <c r="CW45" s="655"/>
      <c r="CX45" s="655"/>
      <c r="CY45" s="656"/>
      <c r="CZ45" s="628">
        <v>2.2999999999999998</v>
      </c>
      <c r="DA45" s="653"/>
      <c r="DB45" s="653"/>
      <c r="DC45" s="657"/>
      <c r="DD45" s="632">
        <v>28216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587445</v>
      </c>
      <c r="CS46" s="624"/>
      <c r="CT46" s="624"/>
      <c r="CU46" s="624"/>
      <c r="CV46" s="624"/>
      <c r="CW46" s="624"/>
      <c r="CX46" s="624"/>
      <c r="CY46" s="625"/>
      <c r="CZ46" s="628">
        <v>8.4</v>
      </c>
      <c r="DA46" s="629"/>
      <c r="DB46" s="629"/>
      <c r="DC46" s="635"/>
      <c r="DD46" s="632">
        <v>161063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69507</v>
      </c>
      <c r="CS47" s="655"/>
      <c r="CT47" s="655"/>
      <c r="CU47" s="655"/>
      <c r="CV47" s="655"/>
      <c r="CW47" s="655"/>
      <c r="CX47" s="655"/>
      <c r="CY47" s="656"/>
      <c r="CZ47" s="628">
        <v>1</v>
      </c>
      <c r="DA47" s="653"/>
      <c r="DB47" s="653"/>
      <c r="DC47" s="657"/>
      <c r="DD47" s="632">
        <v>17611</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6957740</v>
      </c>
      <c r="CS49" s="682"/>
      <c r="CT49" s="682"/>
      <c r="CU49" s="682"/>
      <c r="CV49" s="682"/>
      <c r="CW49" s="682"/>
      <c r="CX49" s="682"/>
      <c r="CY49" s="711"/>
      <c r="CZ49" s="703">
        <v>100</v>
      </c>
      <c r="DA49" s="712"/>
      <c r="DB49" s="712"/>
      <c r="DC49" s="713"/>
      <c r="DD49" s="714">
        <v>5171268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58BnQ7VV45QijtnYES4v81V5qryUsPVrxFGH+i7Ns+5Z3PbH5MUyanl5kiKJpcG/vNZuBIfzxZF+jhF/zgiog==" saltValue="rCPuKo1VuHw0Lfr4nT8Q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M7" sqref="CM7:CQ7"/>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7336</v>
      </c>
      <c r="R7" s="753"/>
      <c r="S7" s="753"/>
      <c r="T7" s="753"/>
      <c r="U7" s="753"/>
      <c r="V7" s="753">
        <v>6958</v>
      </c>
      <c r="W7" s="753"/>
      <c r="X7" s="753"/>
      <c r="Y7" s="753"/>
      <c r="Z7" s="753"/>
      <c r="AA7" s="753">
        <v>378</v>
      </c>
      <c r="AB7" s="753"/>
      <c r="AC7" s="753"/>
      <c r="AD7" s="753"/>
      <c r="AE7" s="754"/>
      <c r="AF7" s="755">
        <v>343</v>
      </c>
      <c r="AG7" s="756"/>
      <c r="AH7" s="756"/>
      <c r="AI7" s="756"/>
      <c r="AJ7" s="757"/>
      <c r="AK7" s="758">
        <v>322</v>
      </c>
      <c r="AL7" s="759"/>
      <c r="AM7" s="759"/>
      <c r="AN7" s="759"/>
      <c r="AO7" s="759"/>
      <c r="AP7" s="759">
        <v>7562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10</v>
      </c>
      <c r="CI7" s="744"/>
      <c r="CJ7" s="744"/>
      <c r="CK7" s="744"/>
      <c r="CL7" s="745"/>
      <c r="CM7" s="743">
        <v>85</v>
      </c>
      <c r="CN7" s="744"/>
      <c r="CO7" s="744"/>
      <c r="CP7" s="744"/>
      <c r="CQ7" s="745"/>
      <c r="CR7" s="743">
        <v>30</v>
      </c>
      <c r="CS7" s="744"/>
      <c r="CT7" s="744"/>
      <c r="CU7" s="744"/>
      <c r="CV7" s="745"/>
      <c r="CW7" s="743" t="s">
        <v>559</v>
      </c>
      <c r="CX7" s="744"/>
      <c r="CY7" s="744"/>
      <c r="CZ7" s="744"/>
      <c r="DA7" s="745"/>
      <c r="DB7" s="743" t="s">
        <v>559</v>
      </c>
      <c r="DC7" s="744"/>
      <c r="DD7" s="744"/>
      <c r="DE7" s="744"/>
      <c r="DF7" s="745"/>
      <c r="DG7" s="743" t="s">
        <v>559</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7336</v>
      </c>
      <c r="R23" s="793"/>
      <c r="S23" s="793"/>
      <c r="T23" s="793"/>
      <c r="U23" s="793"/>
      <c r="V23" s="793">
        <v>6958</v>
      </c>
      <c r="W23" s="793"/>
      <c r="X23" s="793"/>
      <c r="Y23" s="793"/>
      <c r="Z23" s="793"/>
      <c r="AA23" s="793">
        <v>378</v>
      </c>
      <c r="AB23" s="793"/>
      <c r="AC23" s="793"/>
      <c r="AD23" s="793"/>
      <c r="AE23" s="794"/>
      <c r="AF23" s="795">
        <v>343</v>
      </c>
      <c r="AG23" s="793"/>
      <c r="AH23" s="793"/>
      <c r="AI23" s="793"/>
      <c r="AJ23" s="796"/>
      <c r="AK23" s="797"/>
      <c r="AL23" s="798"/>
      <c r="AM23" s="798"/>
      <c r="AN23" s="798"/>
      <c r="AO23" s="798"/>
      <c r="AP23" s="793">
        <v>7562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1090</v>
      </c>
      <c r="R28" s="823"/>
      <c r="S28" s="823"/>
      <c r="T28" s="823"/>
      <c r="U28" s="823"/>
      <c r="V28" s="823">
        <v>1071</v>
      </c>
      <c r="W28" s="823"/>
      <c r="X28" s="823"/>
      <c r="Y28" s="823"/>
      <c r="Z28" s="823"/>
      <c r="AA28" s="823">
        <v>19</v>
      </c>
      <c r="AB28" s="823"/>
      <c r="AC28" s="823"/>
      <c r="AD28" s="823"/>
      <c r="AE28" s="824"/>
      <c r="AF28" s="825">
        <v>19</v>
      </c>
      <c r="AG28" s="823"/>
      <c r="AH28" s="823"/>
      <c r="AI28" s="823"/>
      <c r="AJ28" s="826"/>
      <c r="AK28" s="827">
        <v>111</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1717</v>
      </c>
      <c r="R29" s="784"/>
      <c r="S29" s="784"/>
      <c r="T29" s="784"/>
      <c r="U29" s="784"/>
      <c r="V29" s="784">
        <v>1695</v>
      </c>
      <c r="W29" s="784"/>
      <c r="X29" s="784"/>
      <c r="Y29" s="784"/>
      <c r="Z29" s="784"/>
      <c r="AA29" s="784">
        <v>22</v>
      </c>
      <c r="AB29" s="784"/>
      <c r="AC29" s="784"/>
      <c r="AD29" s="784"/>
      <c r="AE29" s="785"/>
      <c r="AF29" s="786">
        <v>22</v>
      </c>
      <c r="AG29" s="787"/>
      <c r="AH29" s="787"/>
      <c r="AI29" s="787"/>
      <c r="AJ29" s="788"/>
      <c r="AK29" s="834">
        <v>302</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417</v>
      </c>
      <c r="R30" s="784"/>
      <c r="S30" s="784"/>
      <c r="T30" s="784"/>
      <c r="U30" s="784"/>
      <c r="V30" s="784">
        <v>415</v>
      </c>
      <c r="W30" s="784"/>
      <c r="X30" s="784"/>
      <c r="Y30" s="784"/>
      <c r="Z30" s="784"/>
      <c r="AA30" s="784">
        <v>2</v>
      </c>
      <c r="AB30" s="784"/>
      <c r="AC30" s="784"/>
      <c r="AD30" s="784"/>
      <c r="AE30" s="785"/>
      <c r="AF30" s="786">
        <v>2</v>
      </c>
      <c r="AG30" s="787"/>
      <c r="AH30" s="787"/>
      <c r="AI30" s="787"/>
      <c r="AJ30" s="788"/>
      <c r="AK30" s="834">
        <v>280</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297</v>
      </c>
      <c r="R31" s="784"/>
      <c r="S31" s="784"/>
      <c r="T31" s="784"/>
      <c r="U31" s="784"/>
      <c r="V31" s="784">
        <v>437</v>
      </c>
      <c r="W31" s="784"/>
      <c r="X31" s="784"/>
      <c r="Y31" s="784"/>
      <c r="Z31" s="784"/>
      <c r="AA31" s="784">
        <v>-140</v>
      </c>
      <c r="AB31" s="784"/>
      <c r="AC31" s="784"/>
      <c r="AD31" s="784"/>
      <c r="AE31" s="785"/>
      <c r="AF31" s="786">
        <v>61</v>
      </c>
      <c r="AG31" s="787"/>
      <c r="AH31" s="787"/>
      <c r="AI31" s="787"/>
      <c r="AJ31" s="788"/>
      <c r="AK31" s="834">
        <v>280</v>
      </c>
      <c r="AL31" s="830"/>
      <c r="AM31" s="830"/>
      <c r="AN31" s="830"/>
      <c r="AO31" s="830"/>
      <c r="AP31" s="830">
        <v>1911</v>
      </c>
      <c r="AQ31" s="830"/>
      <c r="AR31" s="830"/>
      <c r="AS31" s="830"/>
      <c r="AT31" s="830"/>
      <c r="AU31" s="830">
        <v>1593</v>
      </c>
      <c r="AV31" s="830"/>
      <c r="AW31" s="830"/>
      <c r="AX31" s="830"/>
      <c r="AY31" s="830"/>
      <c r="AZ31" s="831" t="s">
        <v>553</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104</v>
      </c>
      <c r="AG63" s="844"/>
      <c r="AH63" s="844"/>
      <c r="AI63" s="844"/>
      <c r="AJ63" s="845"/>
      <c r="AK63" s="846"/>
      <c r="AL63" s="841"/>
      <c r="AM63" s="841"/>
      <c r="AN63" s="841"/>
      <c r="AO63" s="841"/>
      <c r="AP63" s="844">
        <v>1911</v>
      </c>
      <c r="AQ63" s="844"/>
      <c r="AR63" s="844"/>
      <c r="AS63" s="844"/>
      <c r="AT63" s="844"/>
      <c r="AU63" s="844">
        <v>1531</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542</v>
      </c>
      <c r="C68" s="870"/>
      <c r="D68" s="870"/>
      <c r="E68" s="870"/>
      <c r="F68" s="870"/>
      <c r="G68" s="870"/>
      <c r="H68" s="870"/>
      <c r="I68" s="870"/>
      <c r="J68" s="870"/>
      <c r="K68" s="870"/>
      <c r="L68" s="870"/>
      <c r="M68" s="870"/>
      <c r="N68" s="870"/>
      <c r="O68" s="870"/>
      <c r="P68" s="871"/>
      <c r="Q68" s="872">
        <v>1400</v>
      </c>
      <c r="R68" s="866"/>
      <c r="S68" s="866"/>
      <c r="T68" s="866"/>
      <c r="U68" s="866"/>
      <c r="V68" s="866">
        <v>1382</v>
      </c>
      <c r="W68" s="866"/>
      <c r="X68" s="866"/>
      <c r="Y68" s="866"/>
      <c r="Z68" s="866"/>
      <c r="AA68" s="866">
        <v>18</v>
      </c>
      <c r="AB68" s="866"/>
      <c r="AC68" s="866"/>
      <c r="AD68" s="866"/>
      <c r="AE68" s="866"/>
      <c r="AF68" s="866">
        <v>18</v>
      </c>
      <c r="AG68" s="866"/>
      <c r="AH68" s="866"/>
      <c r="AI68" s="866"/>
      <c r="AJ68" s="866"/>
      <c r="AK68" s="866">
        <v>61</v>
      </c>
      <c r="AL68" s="866"/>
      <c r="AM68" s="866"/>
      <c r="AN68" s="866"/>
      <c r="AO68" s="866"/>
      <c r="AP68" s="866">
        <v>669</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543</v>
      </c>
      <c r="C69" s="874"/>
      <c r="D69" s="874"/>
      <c r="E69" s="874"/>
      <c r="F69" s="874"/>
      <c r="G69" s="874"/>
      <c r="H69" s="874"/>
      <c r="I69" s="874"/>
      <c r="J69" s="874"/>
      <c r="K69" s="874"/>
      <c r="L69" s="874"/>
      <c r="M69" s="874"/>
      <c r="N69" s="874"/>
      <c r="O69" s="874"/>
      <c r="P69" s="875"/>
      <c r="Q69" s="876">
        <v>182</v>
      </c>
      <c r="R69" s="830"/>
      <c r="S69" s="830"/>
      <c r="T69" s="830"/>
      <c r="U69" s="830"/>
      <c r="V69" s="830">
        <v>152</v>
      </c>
      <c r="W69" s="830"/>
      <c r="X69" s="830"/>
      <c r="Y69" s="830"/>
      <c r="Z69" s="830"/>
      <c r="AA69" s="830">
        <v>30</v>
      </c>
      <c r="AB69" s="830"/>
      <c r="AC69" s="830"/>
      <c r="AD69" s="830"/>
      <c r="AE69" s="830"/>
      <c r="AF69" s="830">
        <v>30</v>
      </c>
      <c r="AG69" s="830"/>
      <c r="AH69" s="830"/>
      <c r="AI69" s="830"/>
      <c r="AJ69" s="830"/>
      <c r="AK69" s="830" t="s">
        <v>551</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544</v>
      </c>
      <c r="C70" s="874"/>
      <c r="D70" s="874"/>
      <c r="E70" s="874"/>
      <c r="F70" s="874"/>
      <c r="G70" s="874"/>
      <c r="H70" s="874"/>
      <c r="I70" s="874"/>
      <c r="J70" s="874"/>
      <c r="K70" s="874"/>
      <c r="L70" s="874"/>
      <c r="M70" s="874"/>
      <c r="N70" s="874"/>
      <c r="O70" s="874"/>
      <c r="P70" s="875"/>
      <c r="Q70" s="876">
        <v>7495</v>
      </c>
      <c r="R70" s="830"/>
      <c r="S70" s="830"/>
      <c r="T70" s="830"/>
      <c r="U70" s="830"/>
      <c r="V70" s="830">
        <v>6434</v>
      </c>
      <c r="W70" s="830"/>
      <c r="X70" s="830"/>
      <c r="Y70" s="830"/>
      <c r="Z70" s="830"/>
      <c r="AA70" s="830">
        <v>1061</v>
      </c>
      <c r="AB70" s="830"/>
      <c r="AC70" s="830"/>
      <c r="AD70" s="830"/>
      <c r="AE70" s="830"/>
      <c r="AF70" s="830">
        <v>1061</v>
      </c>
      <c r="AG70" s="830"/>
      <c r="AH70" s="830"/>
      <c r="AI70" s="830"/>
      <c r="AJ70" s="830"/>
      <c r="AK70" s="830">
        <v>99</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545</v>
      </c>
      <c r="C71" s="874"/>
      <c r="D71" s="874"/>
      <c r="E71" s="874"/>
      <c r="F71" s="874"/>
      <c r="G71" s="874"/>
      <c r="H71" s="874"/>
      <c r="I71" s="874"/>
      <c r="J71" s="874"/>
      <c r="K71" s="874"/>
      <c r="L71" s="874"/>
      <c r="M71" s="874"/>
      <c r="N71" s="874"/>
      <c r="O71" s="874"/>
      <c r="P71" s="875"/>
      <c r="Q71" s="876">
        <v>850</v>
      </c>
      <c r="R71" s="830"/>
      <c r="S71" s="830"/>
      <c r="T71" s="830"/>
      <c r="U71" s="830"/>
      <c r="V71" s="830">
        <v>826</v>
      </c>
      <c r="W71" s="830"/>
      <c r="X71" s="830"/>
      <c r="Y71" s="830"/>
      <c r="Z71" s="830"/>
      <c r="AA71" s="830">
        <v>24</v>
      </c>
      <c r="AB71" s="830"/>
      <c r="AC71" s="830"/>
      <c r="AD71" s="830"/>
      <c r="AE71" s="830"/>
      <c r="AF71" s="830">
        <v>24</v>
      </c>
      <c r="AG71" s="830"/>
      <c r="AH71" s="830"/>
      <c r="AI71" s="830"/>
      <c r="AJ71" s="830"/>
      <c r="AK71" s="830" t="s">
        <v>551</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546</v>
      </c>
      <c r="C72" s="874"/>
      <c r="D72" s="874"/>
      <c r="E72" s="874"/>
      <c r="F72" s="874"/>
      <c r="G72" s="874"/>
      <c r="H72" s="874"/>
      <c r="I72" s="874"/>
      <c r="J72" s="874"/>
      <c r="K72" s="874"/>
      <c r="L72" s="874"/>
      <c r="M72" s="874"/>
      <c r="N72" s="874"/>
      <c r="O72" s="874"/>
      <c r="P72" s="875"/>
      <c r="Q72" s="876">
        <v>36</v>
      </c>
      <c r="R72" s="830"/>
      <c r="S72" s="830"/>
      <c r="T72" s="830"/>
      <c r="U72" s="830"/>
      <c r="V72" s="830">
        <v>33</v>
      </c>
      <c r="W72" s="830"/>
      <c r="X72" s="830"/>
      <c r="Y72" s="830"/>
      <c r="Z72" s="830"/>
      <c r="AA72" s="830">
        <v>3</v>
      </c>
      <c r="AB72" s="830"/>
      <c r="AC72" s="830"/>
      <c r="AD72" s="830"/>
      <c r="AE72" s="830"/>
      <c r="AF72" s="830">
        <v>3</v>
      </c>
      <c r="AG72" s="830"/>
      <c r="AH72" s="830"/>
      <c r="AI72" s="830"/>
      <c r="AJ72" s="830"/>
      <c r="AK72" s="830" t="s">
        <v>551</v>
      </c>
      <c r="AL72" s="830"/>
      <c r="AM72" s="830"/>
      <c r="AN72" s="830"/>
      <c r="AO72" s="830"/>
      <c r="AP72" s="830" t="s">
        <v>551</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547</v>
      </c>
      <c r="C73" s="874"/>
      <c r="D73" s="874"/>
      <c r="E73" s="874"/>
      <c r="F73" s="874"/>
      <c r="G73" s="874"/>
      <c r="H73" s="874"/>
      <c r="I73" s="874"/>
      <c r="J73" s="874"/>
      <c r="K73" s="874"/>
      <c r="L73" s="874"/>
      <c r="M73" s="874"/>
      <c r="N73" s="874"/>
      <c r="O73" s="874"/>
      <c r="P73" s="875"/>
      <c r="Q73" s="876">
        <v>729</v>
      </c>
      <c r="R73" s="830"/>
      <c r="S73" s="830"/>
      <c r="T73" s="830"/>
      <c r="U73" s="830"/>
      <c r="V73" s="830">
        <v>691</v>
      </c>
      <c r="W73" s="830"/>
      <c r="X73" s="830"/>
      <c r="Y73" s="830"/>
      <c r="Z73" s="830"/>
      <c r="AA73" s="830">
        <v>38</v>
      </c>
      <c r="AB73" s="830"/>
      <c r="AC73" s="830"/>
      <c r="AD73" s="830"/>
      <c r="AE73" s="830"/>
      <c r="AF73" s="830">
        <v>30</v>
      </c>
      <c r="AG73" s="830"/>
      <c r="AH73" s="830"/>
      <c r="AI73" s="830"/>
      <c r="AJ73" s="830"/>
      <c r="AK73" s="830" t="s">
        <v>551</v>
      </c>
      <c r="AL73" s="830"/>
      <c r="AM73" s="830"/>
      <c r="AN73" s="830"/>
      <c r="AO73" s="830"/>
      <c r="AP73" s="830">
        <v>108</v>
      </c>
      <c r="AQ73" s="830"/>
      <c r="AR73" s="830"/>
      <c r="AS73" s="830"/>
      <c r="AT73" s="830"/>
      <c r="AU73" s="830">
        <v>29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548</v>
      </c>
      <c r="C74" s="874"/>
      <c r="D74" s="874"/>
      <c r="E74" s="874"/>
      <c r="F74" s="874"/>
      <c r="G74" s="874"/>
      <c r="H74" s="874"/>
      <c r="I74" s="874"/>
      <c r="J74" s="874"/>
      <c r="K74" s="874"/>
      <c r="L74" s="874"/>
      <c r="M74" s="874"/>
      <c r="N74" s="874"/>
      <c r="O74" s="874"/>
      <c r="P74" s="875"/>
      <c r="Q74" s="876">
        <v>103</v>
      </c>
      <c r="R74" s="830"/>
      <c r="S74" s="830"/>
      <c r="T74" s="830"/>
      <c r="U74" s="830"/>
      <c r="V74" s="830">
        <v>100</v>
      </c>
      <c r="W74" s="830"/>
      <c r="X74" s="830"/>
      <c r="Y74" s="830"/>
      <c r="Z74" s="830"/>
      <c r="AA74" s="830">
        <v>3</v>
      </c>
      <c r="AB74" s="830"/>
      <c r="AC74" s="830"/>
      <c r="AD74" s="830"/>
      <c r="AE74" s="830"/>
      <c r="AF74" s="830">
        <v>3</v>
      </c>
      <c r="AG74" s="830"/>
      <c r="AH74" s="830"/>
      <c r="AI74" s="830"/>
      <c r="AJ74" s="830"/>
      <c r="AK74" s="830">
        <v>5</v>
      </c>
      <c r="AL74" s="830"/>
      <c r="AM74" s="830"/>
      <c r="AN74" s="830"/>
      <c r="AO74" s="830"/>
      <c r="AP74" s="830" t="s">
        <v>551</v>
      </c>
      <c r="AQ74" s="830"/>
      <c r="AR74" s="830"/>
      <c r="AS74" s="830"/>
      <c r="AT74" s="830"/>
      <c r="AU74" s="830" t="s">
        <v>551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549</v>
      </c>
      <c r="C75" s="874"/>
      <c r="D75" s="874"/>
      <c r="E75" s="874"/>
      <c r="F75" s="874"/>
      <c r="G75" s="874"/>
      <c r="H75" s="874"/>
      <c r="I75" s="874"/>
      <c r="J75" s="874"/>
      <c r="K75" s="874"/>
      <c r="L75" s="874"/>
      <c r="M75" s="874"/>
      <c r="N75" s="874"/>
      <c r="O75" s="874"/>
      <c r="P75" s="875"/>
      <c r="Q75" s="877">
        <v>304</v>
      </c>
      <c r="R75" s="878"/>
      <c r="S75" s="878"/>
      <c r="T75" s="878"/>
      <c r="U75" s="834"/>
      <c r="V75" s="879">
        <v>199</v>
      </c>
      <c r="W75" s="878"/>
      <c r="X75" s="878"/>
      <c r="Y75" s="878"/>
      <c r="Z75" s="834"/>
      <c r="AA75" s="879">
        <v>105</v>
      </c>
      <c r="AB75" s="878"/>
      <c r="AC75" s="878"/>
      <c r="AD75" s="878"/>
      <c r="AE75" s="834"/>
      <c r="AF75" s="879">
        <v>105</v>
      </c>
      <c r="AG75" s="878"/>
      <c r="AH75" s="878"/>
      <c r="AI75" s="878"/>
      <c r="AJ75" s="834"/>
      <c r="AK75" s="830" t="s">
        <v>551</v>
      </c>
      <c r="AL75" s="830"/>
      <c r="AM75" s="830"/>
      <c r="AN75" s="830"/>
      <c r="AO75" s="830"/>
      <c r="AP75" s="830" t="s">
        <v>551</v>
      </c>
      <c r="AQ75" s="830"/>
      <c r="AR75" s="830"/>
      <c r="AS75" s="830"/>
      <c r="AT75" s="830"/>
      <c r="AU75" s="830" t="s">
        <v>551</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550</v>
      </c>
      <c r="C76" s="874"/>
      <c r="D76" s="874"/>
      <c r="E76" s="874"/>
      <c r="F76" s="874"/>
      <c r="G76" s="874"/>
      <c r="H76" s="874"/>
      <c r="I76" s="874"/>
      <c r="J76" s="874"/>
      <c r="K76" s="874"/>
      <c r="L76" s="874"/>
      <c r="M76" s="874"/>
      <c r="N76" s="874"/>
      <c r="O76" s="874"/>
      <c r="P76" s="875"/>
      <c r="Q76" s="877">
        <v>262203</v>
      </c>
      <c r="R76" s="878"/>
      <c r="S76" s="878"/>
      <c r="T76" s="878"/>
      <c r="U76" s="834"/>
      <c r="V76" s="879">
        <v>256398</v>
      </c>
      <c r="W76" s="878"/>
      <c r="X76" s="878"/>
      <c r="Y76" s="878"/>
      <c r="Z76" s="834"/>
      <c r="AA76" s="879">
        <v>5805</v>
      </c>
      <c r="AB76" s="878"/>
      <c r="AC76" s="878"/>
      <c r="AD76" s="878"/>
      <c r="AE76" s="834"/>
      <c r="AF76" s="879">
        <v>5805</v>
      </c>
      <c r="AG76" s="878"/>
      <c r="AH76" s="878"/>
      <c r="AI76" s="878"/>
      <c r="AJ76" s="834"/>
      <c r="AK76" s="879">
        <v>12</v>
      </c>
      <c r="AL76" s="878"/>
      <c r="AM76" s="878"/>
      <c r="AN76" s="878"/>
      <c r="AO76" s="834"/>
      <c r="AP76" s="879" t="s">
        <v>551</v>
      </c>
      <c r="AQ76" s="878"/>
      <c r="AR76" s="878"/>
      <c r="AS76" s="878"/>
      <c r="AT76" s="834"/>
      <c r="AU76" s="879" t="s">
        <v>551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7079</v>
      </c>
      <c r="AG88" s="844"/>
      <c r="AH88" s="844"/>
      <c r="AI88" s="844"/>
      <c r="AJ88" s="844"/>
      <c r="AK88" s="841"/>
      <c r="AL88" s="841"/>
      <c r="AM88" s="841"/>
      <c r="AN88" s="841"/>
      <c r="AO88" s="841"/>
      <c r="AP88" s="844">
        <v>777</v>
      </c>
      <c r="AQ88" s="844"/>
      <c r="AR88" s="844"/>
      <c r="AS88" s="844"/>
      <c r="AT88" s="844"/>
      <c r="AU88" s="844">
        <v>29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1188625</v>
      </c>
      <c r="AB110" s="900"/>
      <c r="AC110" s="900"/>
      <c r="AD110" s="900"/>
      <c r="AE110" s="901"/>
      <c r="AF110" s="902">
        <v>1041678</v>
      </c>
      <c r="AG110" s="900"/>
      <c r="AH110" s="900"/>
      <c r="AI110" s="900"/>
      <c r="AJ110" s="901"/>
      <c r="AK110" s="902">
        <v>972042</v>
      </c>
      <c r="AL110" s="900"/>
      <c r="AM110" s="900"/>
      <c r="AN110" s="900"/>
      <c r="AO110" s="901"/>
      <c r="AP110" s="903">
        <v>25.5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8674950</v>
      </c>
      <c r="BR110" s="931"/>
      <c r="BS110" s="931"/>
      <c r="BT110" s="931"/>
      <c r="BU110" s="931"/>
      <c r="BV110" s="931">
        <v>8066433</v>
      </c>
      <c r="BW110" s="931"/>
      <c r="BX110" s="931"/>
      <c r="BY110" s="931"/>
      <c r="BZ110" s="931"/>
      <c r="CA110" s="931">
        <v>7561775</v>
      </c>
      <c r="CB110" s="931"/>
      <c r="CC110" s="931"/>
      <c r="CD110" s="931"/>
      <c r="CE110" s="931"/>
      <c r="CF110" s="944">
        <v>198.2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1758664</v>
      </c>
      <c r="BR112" s="926"/>
      <c r="BS112" s="926"/>
      <c r="BT112" s="926"/>
      <c r="BU112" s="926"/>
      <c r="BV112" s="926">
        <v>1602330</v>
      </c>
      <c r="BW112" s="926"/>
      <c r="BX112" s="926"/>
      <c r="BY112" s="926"/>
      <c r="BZ112" s="926"/>
      <c r="CA112" s="926">
        <v>1593442</v>
      </c>
      <c r="CB112" s="926"/>
      <c r="CC112" s="926"/>
      <c r="CD112" s="926"/>
      <c r="CE112" s="926"/>
      <c r="CF112" s="920">
        <v>41.8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245395</v>
      </c>
      <c r="AB113" s="938"/>
      <c r="AC113" s="938"/>
      <c r="AD113" s="938"/>
      <c r="AE113" s="939"/>
      <c r="AF113" s="940">
        <v>246825</v>
      </c>
      <c r="AG113" s="938"/>
      <c r="AH113" s="938"/>
      <c r="AI113" s="938"/>
      <c r="AJ113" s="939"/>
      <c r="AK113" s="940">
        <v>232662</v>
      </c>
      <c r="AL113" s="938"/>
      <c r="AM113" s="938"/>
      <c r="AN113" s="938"/>
      <c r="AO113" s="939"/>
      <c r="AP113" s="941">
        <v>6.1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48596</v>
      </c>
      <c r="BR113" s="926"/>
      <c r="BS113" s="926"/>
      <c r="BT113" s="926"/>
      <c r="BU113" s="926"/>
      <c r="BV113" s="926">
        <v>33349</v>
      </c>
      <c r="BW113" s="926"/>
      <c r="BX113" s="926"/>
      <c r="BY113" s="926"/>
      <c r="BZ113" s="926"/>
      <c r="CA113" s="926">
        <v>29379</v>
      </c>
      <c r="CB113" s="926"/>
      <c r="CC113" s="926"/>
      <c r="CD113" s="926"/>
      <c r="CE113" s="926"/>
      <c r="CF113" s="920">
        <v>0.8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11976</v>
      </c>
      <c r="AB114" s="959"/>
      <c r="AC114" s="959"/>
      <c r="AD114" s="959"/>
      <c r="AE114" s="960"/>
      <c r="AF114" s="961">
        <v>11977</v>
      </c>
      <c r="AG114" s="959"/>
      <c r="AH114" s="959"/>
      <c r="AI114" s="959"/>
      <c r="AJ114" s="960"/>
      <c r="AK114" s="961">
        <v>9545</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1144462</v>
      </c>
      <c r="BR114" s="926"/>
      <c r="BS114" s="926"/>
      <c r="BT114" s="926"/>
      <c r="BU114" s="926"/>
      <c r="BV114" s="926">
        <v>1139017</v>
      </c>
      <c r="BW114" s="926"/>
      <c r="BX114" s="926"/>
      <c r="BY114" s="926"/>
      <c r="BZ114" s="926"/>
      <c r="CA114" s="926">
        <v>1133840</v>
      </c>
      <c r="CB114" s="926"/>
      <c r="CC114" s="926"/>
      <c r="CD114" s="926"/>
      <c r="CE114" s="926"/>
      <c r="CF114" s="920">
        <v>29.7</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1445996</v>
      </c>
      <c r="AB117" s="979"/>
      <c r="AC117" s="979"/>
      <c r="AD117" s="979"/>
      <c r="AE117" s="980"/>
      <c r="AF117" s="981">
        <v>1300480</v>
      </c>
      <c r="AG117" s="979"/>
      <c r="AH117" s="979"/>
      <c r="AI117" s="979"/>
      <c r="AJ117" s="980"/>
      <c r="AK117" s="981">
        <v>1214249</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440</v>
      </c>
      <c r="BP119" s="1005"/>
      <c r="BQ119" s="999">
        <v>11626672</v>
      </c>
      <c r="BR119" s="1000"/>
      <c r="BS119" s="1000"/>
      <c r="BT119" s="1000"/>
      <c r="BU119" s="1000"/>
      <c r="BV119" s="1000">
        <v>10841129</v>
      </c>
      <c r="BW119" s="1000"/>
      <c r="BX119" s="1000"/>
      <c r="BY119" s="1000"/>
      <c r="BZ119" s="1000"/>
      <c r="CA119" s="1000">
        <v>10318436</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3730766</v>
      </c>
      <c r="BR120" s="931"/>
      <c r="BS120" s="931"/>
      <c r="BT120" s="931"/>
      <c r="BU120" s="931"/>
      <c r="BV120" s="931">
        <v>3990705</v>
      </c>
      <c r="BW120" s="931"/>
      <c r="BX120" s="931"/>
      <c r="BY120" s="931"/>
      <c r="BZ120" s="931"/>
      <c r="CA120" s="931">
        <v>4246070</v>
      </c>
      <c r="CB120" s="931"/>
      <c r="CC120" s="931"/>
      <c r="CD120" s="931"/>
      <c r="CE120" s="931"/>
      <c r="CF120" s="944">
        <v>111.3</v>
      </c>
      <c r="CG120" s="945"/>
      <c r="CH120" s="945"/>
      <c r="CI120" s="945"/>
      <c r="CJ120" s="945"/>
      <c r="CK120" s="1006" t="s">
        <v>444</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1758664</v>
      </c>
      <c r="DH120" s="931"/>
      <c r="DI120" s="931"/>
      <c r="DJ120" s="931"/>
      <c r="DK120" s="931"/>
      <c r="DL120" s="931">
        <v>1602330</v>
      </c>
      <c r="DM120" s="931"/>
      <c r="DN120" s="931"/>
      <c r="DO120" s="931"/>
      <c r="DP120" s="931"/>
      <c r="DQ120" s="931">
        <v>1593442</v>
      </c>
      <c r="DR120" s="931"/>
      <c r="DS120" s="931"/>
      <c r="DT120" s="931"/>
      <c r="DU120" s="931"/>
      <c r="DV120" s="932">
        <v>41.8</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29567</v>
      </c>
      <c r="BR121" s="926"/>
      <c r="BS121" s="926"/>
      <c r="BT121" s="926"/>
      <c r="BU121" s="926"/>
      <c r="BV121" s="926">
        <v>30445</v>
      </c>
      <c r="BW121" s="926"/>
      <c r="BX121" s="926"/>
      <c r="BY121" s="926"/>
      <c r="BZ121" s="926"/>
      <c r="CA121" s="926">
        <v>26185</v>
      </c>
      <c r="CB121" s="926"/>
      <c r="CC121" s="926"/>
      <c r="CD121" s="926"/>
      <c r="CE121" s="926"/>
      <c r="CF121" s="920">
        <v>0.7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7398920</v>
      </c>
      <c r="BR122" s="1000"/>
      <c r="BS122" s="1000"/>
      <c r="BT122" s="1000"/>
      <c r="BU122" s="1000"/>
      <c r="BV122" s="1000">
        <v>6882356</v>
      </c>
      <c r="BW122" s="1000"/>
      <c r="BX122" s="1000"/>
      <c r="BY122" s="1000"/>
      <c r="BZ122" s="1000"/>
      <c r="CA122" s="1000">
        <v>6968182</v>
      </c>
      <c r="CB122" s="1000"/>
      <c r="CC122" s="1000"/>
      <c r="CD122" s="1000"/>
      <c r="CE122" s="1000"/>
      <c r="CF122" s="1017">
        <v>182.6</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448</v>
      </c>
      <c r="BP123" s="1005"/>
      <c r="BQ123" s="1063">
        <v>11159253</v>
      </c>
      <c r="BR123" s="1064"/>
      <c r="BS123" s="1064"/>
      <c r="BT123" s="1064"/>
      <c r="BU123" s="1064"/>
      <c r="BV123" s="1064">
        <v>10903506</v>
      </c>
      <c r="BW123" s="1064"/>
      <c r="BX123" s="1064"/>
      <c r="BY123" s="1064"/>
      <c r="BZ123" s="1064"/>
      <c r="CA123" s="1064">
        <v>11240437</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12.5</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5339</v>
      </c>
      <c r="AB128" s="1046"/>
      <c r="AC128" s="1046"/>
      <c r="AD128" s="1046"/>
      <c r="AE128" s="1047"/>
      <c r="AF128" s="1048">
        <v>4854</v>
      </c>
      <c r="AG128" s="1046"/>
      <c r="AH128" s="1046"/>
      <c r="AI128" s="1046"/>
      <c r="AJ128" s="1047"/>
      <c r="AK128" s="1048">
        <v>14610</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4691939</v>
      </c>
      <c r="AB129" s="959"/>
      <c r="AC129" s="959"/>
      <c r="AD129" s="959"/>
      <c r="AE129" s="960"/>
      <c r="AF129" s="961">
        <v>4687331</v>
      </c>
      <c r="AG129" s="959"/>
      <c r="AH129" s="959"/>
      <c r="AI129" s="959"/>
      <c r="AJ129" s="960"/>
      <c r="AK129" s="961">
        <v>4718654</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976696</v>
      </c>
      <c r="AB130" s="959"/>
      <c r="AC130" s="959"/>
      <c r="AD130" s="959"/>
      <c r="AE130" s="960"/>
      <c r="AF130" s="961">
        <v>952355</v>
      </c>
      <c r="AG130" s="959"/>
      <c r="AH130" s="959"/>
      <c r="AI130" s="959"/>
      <c r="AJ130" s="960"/>
      <c r="AK130" s="961">
        <v>903389</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9.8000000000000007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3715243</v>
      </c>
      <c r="AB131" s="986"/>
      <c r="AC131" s="986"/>
      <c r="AD131" s="986"/>
      <c r="AE131" s="987"/>
      <c r="AF131" s="985">
        <v>3734976</v>
      </c>
      <c r="AG131" s="986"/>
      <c r="AH131" s="986"/>
      <c r="AI131" s="986"/>
      <c r="AJ131" s="987"/>
      <c r="AK131" s="985">
        <v>3815265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12.48803914</v>
      </c>
      <c r="AB132" s="1097"/>
      <c r="AC132" s="1097"/>
      <c r="AD132" s="1097"/>
      <c r="AE132" s="1098"/>
      <c r="AF132" s="1099">
        <v>9.1907150140000002</v>
      </c>
      <c r="AG132" s="1097"/>
      <c r="AH132" s="1097"/>
      <c r="AI132" s="1097"/>
      <c r="AJ132" s="1098"/>
      <c r="AK132" s="1099">
        <v>7.7648603700000001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12</v>
      </c>
      <c r="AB133" s="1080"/>
      <c r="AC133" s="1080"/>
      <c r="AD133" s="1080"/>
      <c r="AE133" s="1081"/>
      <c r="AF133" s="1079">
        <v>11</v>
      </c>
      <c r="AG133" s="1080"/>
      <c r="AH133" s="1080"/>
      <c r="AI133" s="1080"/>
      <c r="AJ133" s="1081"/>
      <c r="AK133" s="1079">
        <v>9.8000000000000007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Mk3WA76XYu0/wZogapCsNdzwV/A3nUVgEWf6DhuB4+FV2cX643flkqWnCoaBDQyvjsEXjiJI/rB6KKnLB0x5Wg==" saltValue="9CEJNHYlrpRGhiWRNmJ5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election activeCell="AQ73" sqref="AQ73"/>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PblJVS9qV7tVUh0ewqIHJHHLb3/crNNeu0a37dURwQrLX/SJjLWu6iA/05UsifTbssYvYlUy9QePeuWJQ+SJYA==" saltValue="k6Mj3xDrZGIbCI+0htuZ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election activeCell="AQ73" sqref="AQ73"/>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dR6xH7bnC24cor1l6nKiW79xu3z4qKJl2S+0tCJ2vh8UlmygmooJ25J1XbgeulFuvvnkctK1QFc+jahHAkrA==" saltValue="qYCCmkd1hzFhIpAbFuyuB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election activeCell="AQ73" sqref="AQ73"/>
    </sheetView>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1201962</v>
      </c>
      <c r="AP9" s="269">
        <v>166315</v>
      </c>
      <c r="AQ9" s="270">
        <v>156369</v>
      </c>
      <c r="AR9" s="271">
        <v>6.4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274653</v>
      </c>
      <c r="AP10" s="272">
        <v>38004</v>
      </c>
      <c r="AQ10" s="273">
        <v>21449</v>
      </c>
      <c r="AR10" s="274">
        <v>77.2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19372</v>
      </c>
      <c r="AP11" s="272">
        <v>2681</v>
      </c>
      <c r="AQ11" s="273">
        <v>1663</v>
      </c>
      <c r="AR11" s="274">
        <v>61.2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91289</v>
      </c>
      <c r="AP13" s="272">
        <v>12632</v>
      </c>
      <c r="AQ13" s="273">
        <v>5566</v>
      </c>
      <c r="AR13" s="274">
        <v>126.9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38112</v>
      </c>
      <c r="AP14" s="272">
        <v>5274</v>
      </c>
      <c r="AQ14" s="273">
        <v>3589</v>
      </c>
      <c r="AR14" s="274">
        <v>46.9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-100098</v>
      </c>
      <c r="AP15" s="272">
        <v>-13851</v>
      </c>
      <c r="AQ15" s="273">
        <v>-10547</v>
      </c>
      <c r="AR15" s="274">
        <v>31.3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1525290</v>
      </c>
      <c r="AP16" s="272">
        <v>211054</v>
      </c>
      <c r="AQ16" s="273">
        <v>178125</v>
      </c>
      <c r="AR16" s="274">
        <v>18.5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16.600000000000001</v>
      </c>
      <c r="AP21" s="286">
        <v>14.51</v>
      </c>
      <c r="AQ21" s="287">
        <v>2.09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93.1</v>
      </c>
      <c r="AP22" s="291">
        <v>95.5</v>
      </c>
      <c r="AQ22" s="292">
        <v>-2.4</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972042</v>
      </c>
      <c r="AP32" s="300">
        <v>134501</v>
      </c>
      <c r="AQ32" s="301">
        <v>89268</v>
      </c>
      <c r="AR32" s="302">
        <v>50.7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232662</v>
      </c>
      <c r="AP35" s="300">
        <v>32193</v>
      </c>
      <c r="AQ35" s="301">
        <v>17003</v>
      </c>
      <c r="AR35" s="302">
        <v>89.3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9545</v>
      </c>
      <c r="AP36" s="300">
        <v>1321</v>
      </c>
      <c r="AQ36" s="301">
        <v>5039</v>
      </c>
      <c r="AR36" s="302">
        <v>-73.8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909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25</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-14610</v>
      </c>
      <c r="AP39" s="300">
        <v>-2022</v>
      </c>
      <c r="AQ39" s="301">
        <v>-4913</v>
      </c>
      <c r="AR39" s="302">
        <v>-58.8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-903389</v>
      </c>
      <c r="AP40" s="300">
        <v>-125002</v>
      </c>
      <c r="AQ40" s="301">
        <v>-72657</v>
      </c>
      <c r="AR40" s="302">
        <v>72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296250</v>
      </c>
      <c r="AP41" s="300">
        <v>40992</v>
      </c>
      <c r="AQ41" s="301">
        <v>34674</v>
      </c>
      <c r="AR41" s="302">
        <v>18.2</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1720418</v>
      </c>
      <c r="AN51" s="322">
        <v>211848</v>
      </c>
      <c r="AO51" s="323">
        <v>18.7</v>
      </c>
      <c r="AP51" s="324">
        <v>126525</v>
      </c>
      <c r="AQ51" s="325">
        <v>0.2</v>
      </c>
      <c r="AR51" s="326">
        <v>18.5</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1357733</v>
      </c>
      <c r="AN52" s="330">
        <v>167188</v>
      </c>
      <c r="AO52" s="331">
        <v>14.1</v>
      </c>
      <c r="AP52" s="332">
        <v>67052</v>
      </c>
      <c r="AQ52" s="333">
        <v>18.100000000000001</v>
      </c>
      <c r="AR52" s="334">
        <v>-4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1625272</v>
      </c>
      <c r="AN53" s="322">
        <v>206384</v>
      </c>
      <c r="AO53" s="323">
        <v>-2.6</v>
      </c>
      <c r="AP53" s="324">
        <v>138402</v>
      </c>
      <c r="AQ53" s="325">
        <v>9.4</v>
      </c>
      <c r="AR53" s="326">
        <v>-12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1446463</v>
      </c>
      <c r="AN54" s="330">
        <v>183678</v>
      </c>
      <c r="AO54" s="331">
        <v>9.9</v>
      </c>
      <c r="AP54" s="332">
        <v>70652</v>
      </c>
      <c r="AQ54" s="333">
        <v>5.4</v>
      </c>
      <c r="AR54" s="334">
        <v>4.5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538143</v>
      </c>
      <c r="AN55" s="322">
        <v>70502</v>
      </c>
      <c r="AO55" s="323">
        <v>-65.8</v>
      </c>
      <c r="AP55" s="324">
        <v>146367</v>
      </c>
      <c r="AQ55" s="325">
        <v>5.8</v>
      </c>
      <c r="AR55" s="326">
        <v>-71.599999999999994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409889</v>
      </c>
      <c r="AN56" s="330">
        <v>53700</v>
      </c>
      <c r="AO56" s="331">
        <v>-70.8</v>
      </c>
      <c r="AP56" s="332">
        <v>79441</v>
      </c>
      <c r="AQ56" s="333">
        <v>12.4</v>
      </c>
      <c r="AR56" s="334">
        <v>-83.2</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711266</v>
      </c>
      <c r="AN57" s="322">
        <v>96182</v>
      </c>
      <c r="AO57" s="323">
        <v>36.4</v>
      </c>
      <c r="AP57" s="324">
        <v>165181</v>
      </c>
      <c r="AQ57" s="325">
        <v>12.9</v>
      </c>
      <c r="AR57" s="326">
        <v>23.5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620156</v>
      </c>
      <c r="AN58" s="330">
        <v>83862</v>
      </c>
      <c r="AO58" s="331">
        <v>56.2</v>
      </c>
      <c r="AP58" s="332">
        <v>82246</v>
      </c>
      <c r="AQ58" s="333">
        <v>3.5</v>
      </c>
      <c r="AR58" s="334">
        <v>52.7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759704</v>
      </c>
      <c r="AN59" s="322">
        <v>105120</v>
      </c>
      <c r="AO59" s="323">
        <v>9.3000000000000007</v>
      </c>
      <c r="AP59" s="324">
        <v>166234</v>
      </c>
      <c r="AQ59" s="325">
        <v>0.6</v>
      </c>
      <c r="AR59" s="326">
        <v>8.6999999999999993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587445</v>
      </c>
      <c r="AN60" s="330">
        <v>81285</v>
      </c>
      <c r="AO60" s="331">
        <v>-3.1</v>
      </c>
      <c r="AP60" s="332">
        <v>89789</v>
      </c>
      <c r="AQ60" s="333">
        <v>9.1999999999999993</v>
      </c>
      <c r="AR60" s="334">
        <v>-12.3</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1070961</v>
      </c>
      <c r="AN61" s="337">
        <v>138007</v>
      </c>
      <c r="AO61" s="338">
        <v>-0.8</v>
      </c>
      <c r="AP61" s="339">
        <v>148542</v>
      </c>
      <c r="AQ61" s="340">
        <v>5.8</v>
      </c>
      <c r="AR61" s="326">
        <v>-6.6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884337</v>
      </c>
      <c r="AN62" s="330">
        <v>113943</v>
      </c>
      <c r="AO62" s="331">
        <v>1.3</v>
      </c>
      <c r="AP62" s="332">
        <v>77836</v>
      </c>
      <c r="AQ62" s="333">
        <v>9.6999999999999993</v>
      </c>
      <c r="AR62" s="334">
        <v>-8.4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ME4a1qqR0NGMt0b6mvi6eI5dF7kwSW+lDNhSjD/XCAoX8OUS8z4ZlBedrzU51qPxYsanC9bHInkJgkmJXok7pA==" saltValue="jdUB4AdybQN4k+bmRsqu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AQ73" sqref="AQ73"/>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Bt2dIOWFr8EmfMSNYykDtVaQF6no5MFuMJED/E0hHh6BZz24yHWkJ3Ip52H3l221ZlOB2eSggKmQmG2Ypx019A==" saltValue="+0dV9w+3XFsJCv9nF9RID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AQ73" sqref="AQ73"/>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unlsH/7Z+L3dQcTy9sFXyP7GDG9sw3H7tF2i3JU10gSosb82xZ/B8TJAMCNcUsCBttSxR+hj7k3pWGw2uA+Siw==" saltValue="o29fiKTUsN0GL/oQbJpT3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AQ73" sqref="AQ73"/>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39.18</v>
      </c>
      <c r="G47" s="12">
        <v>45.68</v>
      </c>
      <c r="H47" s="12">
        <v>25.42</v>
      </c>
      <c r="I47" s="12">
        <v>26.51</v>
      </c>
      <c r="J47" s="13">
        <v>26.07</v>
      </c>
    </row>
    <row r="48" spans="2:10" ht="57.75" customHeight="1" x14ac:dyDescent="0.2">
      <c r="B48" s="14"/>
      <c r="C48" s="1141" t="s">
        <v>4</v>
      </c>
      <c r="D48" s="1141"/>
      <c r="E48" s="1142"/>
      <c r="F48" s="15">
        <v>7.38</v>
      </c>
      <c r="G48" s="16">
        <v>7.47</v>
      </c>
      <c r="H48" s="16">
        <v>6.31</v>
      </c>
      <c r="I48" s="16">
        <v>6.23</v>
      </c>
      <c r="J48" s="17">
        <v>7.28</v>
      </c>
    </row>
    <row r="49" spans="2:10" ht="57.75" customHeight="1" thickBot="1" x14ac:dyDescent="0.25">
      <c r="B49" s="18"/>
      <c r="C49" s="1143" t="s">
        <v>5</v>
      </c>
      <c r="D49" s="1143"/>
      <c r="E49" s="1144"/>
      <c r="F49" s="19" t="s">
        <v>529</v>
      </c>
      <c r="G49" s="20">
        <v>8.6</v>
      </c>
      <c r="H49" s="20">
        <v>0.19</v>
      </c>
      <c r="I49" s="20">
        <v>0.97</v>
      </c>
      <c r="J49" s="21">
        <v>0.83</v>
      </c>
    </row>
    <row r="50" spans="2:10" ht="13" x14ac:dyDescent="0.2"/>
  </sheetData>
  <sheetProtection algorithmName="SHA-512" hashValue="vMOmknILMzs1wK2coGglRs8l4iggUWjefTrXs9wLBpkYUbYzumtu5xdG60etrh0p9lATfqdFsKOUIJ/AsjXxDw==" saltValue="c2EMT8ed4t/XvMTzHnX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