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7_完成（１回目）\"/>
    </mc:Choice>
  </mc:AlternateContent>
  <xr:revisionPtr revIDLastSave="0" documentId="13_ncr:1_{FB798D5D-C085-4096-AE6D-81ED83859975}"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W39" i="10"/>
  <c r="BW40" i="10" s="1"/>
  <c r="BW41" i="10" s="1"/>
  <c r="BW42" i="10" s="1"/>
  <c r="BW43" i="10" s="1"/>
  <c r="BE39" i="10"/>
  <c r="AM39" i="10"/>
  <c r="U39" i="10"/>
  <c r="C39" i="10"/>
  <c r="CO38" i="10"/>
  <c r="BW38" i="10"/>
  <c r="BE38" i="10"/>
  <c r="AM38" i="10"/>
  <c r="U38" i="10"/>
  <c r="C38" i="10"/>
  <c r="CO37" i="10"/>
  <c r="BW37" i="10"/>
  <c r="BE37" i="10"/>
  <c r="AM37" i="10"/>
  <c r="C37" i="10"/>
  <c r="CO36" i="10"/>
  <c r="BW36" i="10"/>
  <c r="BE36" i="10"/>
  <c r="AM36" i="10"/>
  <c r="C36" i="10"/>
  <c r="CO35" i="10"/>
  <c r="BW35" i="10"/>
  <c r="BE35" i="10"/>
  <c r="AM35" i="10"/>
  <c r="C35" i="10"/>
  <c r="CO34" i="10"/>
  <c r="BW34" i="10"/>
  <c r="BE34" i="10"/>
  <c r="U34" i="10"/>
  <c r="U35" i="10" s="1"/>
  <c r="U36" i="10" s="1"/>
  <c r="U37" i="10" s="1"/>
  <c r="C34" i="10"/>
  <c r="AM34"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<sst xmlns="http://schemas.openxmlformats.org/spreadsheetml/2006/main" count="1163" uniqueCount="570">
  <si>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</si>
  <si>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</si>
  <si>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</si>
  <si>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</si>
  <si>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</si>
  <si>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</si>
  <si>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</si>
  <si>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</si>
  <si>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</si>
  <si>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</si>
  <si>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</si>
  <si>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</si>
  <si>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</si>
  <si>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</si>
  <si>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</si>
  <si>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</si>
  <si>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</si>
  <si>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</si>
  <si>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</si>
  <si>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</si>
  <si>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</si>
  <si>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</si>
  <si>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</si>
  <si>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</si>
  <si>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</si>
  <si>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</si>
  <si>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</si>
  <si>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</si>
  <si>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</si>
  <si>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</si>
  <si>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</si>
  <si>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</si>
  <si>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</si>
  <si>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</si>
  <si>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</si>
  <si>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</si>
  <si>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</si>
  <si>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</si>
  <si>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</si>
  <si>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</si>
  <si>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</si>
  <si>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</si>
  <si>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</si>
  <si>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</si>
  <si>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</si>
  <si>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</si>
  <si>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</si>
  <si>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</si>
  <si>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</si>
  <si>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</si>
  <si>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</si>
  <si>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</si>
  <si>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</si>
  <si>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</si>
  <si>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</si>
  <si>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</si>
  <si>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</si>
  <si>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</si>
  <si>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</si>
  <si>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</si>
  <si>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</si>
  <si>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</si>
  <si>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</si>
  <si>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</si>
  <si>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</si>
  <si>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</si>
  <si>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</si>
  <si>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</si>
  <si>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</si>
  <si>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</si>
  <si>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</si>
  <si>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</si>
  <si>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</si>
  <si>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</si>
  <si>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</si>
  <si>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</si>
  <si>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</si>
  <si>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</si>
  <si>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</si>
  <si>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</si>
  <si>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</si>
  <si>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</si>
  <si>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</si>
  <si>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</si>
  <si>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</si>
  <si>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</si>
  <si>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</si>
  <si>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</si>
  <si>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</si>
  <si>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</si>
  <si>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</si>
  <si>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</si>
  <si>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</si>
  <si>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</si>
  <si>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度会町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</si>
  <si>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</si>
  <si>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</si>
  <si>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</si>
  <si>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</si>
  <si>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</si>
  <si>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</si>
  <si>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</si>
  <si>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</si>
  <si>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</si>
  <si>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</si>
  <si>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</si>
  <si>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</si>
  <si>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</si>
  <si>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</si>
  <si>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</si>
  <si>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</si>
  <si>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</si>
  <si>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</si>
  <si>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</si>
  <si>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</si>
  <si>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</si>
  <si>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</si>
  <si>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</si>
  <si>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</si>
  <si>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</si>
  <si>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</si>
  <si>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</si>
  <si>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</si>
  <si>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</si>
  <si>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</si>
  <si>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</si>
  <si>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</si>
  <si>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</si>
  <si>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</si>
  <si>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</si>
  <si>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</si>
  <si>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</si>
  <si>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</si>
  <si>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</si>
  <si>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</si>
  <si>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</si>
  <si>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</si>
  <si>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</si>
  <si>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</si>
  <si>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</si>
  <si>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</si>
  <si>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</si>
  <si>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</si>
  <si>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</si>
  <si>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</si>
  <si>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</si>
  <si>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</si>
  <si>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</si>
  <si>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</si>
  <si>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</si>
  <si>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</si>
  <si>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</si>
  <si>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</si>
  <si>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</si>
  <si>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</si>
  <si>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</si>
  <si>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</si>
  <si>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</si>
  <si>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</si>
  <si>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</si>
  <si>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</si>
  <si>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</si>
  <si>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</si>
  <si>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</si>
  <si>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</si>
  <si>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</si>
  <si>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</si>
  <si>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</si>
  <si>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</si>
  <si>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</si>
  <si>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</si>
  <si>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</si>
  <si>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</si>
  <si>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</si>
  <si>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</si>
  <si>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</si>
  <si>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</si>
  <si>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</si>
  <si>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</si>
  <si>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</si>
  <si>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</si>
  <si>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</si>
  <si>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</si>
  <si>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</si>
  <si>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</si>
  <si>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</si>
  <si>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</si>
  <si>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</si>
  <si>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</si>
  <si>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</si>
  <si>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</si>
  <si>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</si>
  <si>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</si>
  <si>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</si>
  <si>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</si>
  <si>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</si>
  <si>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</si>
  <si>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</si>
  <si>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</si>
  <si>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</si>
  <si>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</si>
  <si>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</si>
  <si>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</si>
  <si>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</si>
  <si>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三重県度会町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</si>
  <si>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</si>
  <si>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</si>
  <si>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</si>
  <si>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</si>
  <si>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</si>
  <si>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</si>
  <si>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</si>
  <si>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</si>
  <si>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</si>
  <si>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</si>
  <si>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</si>
  <si>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</si>
  <si>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</si>
  <si>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</si>
  <si>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</si>
  <si>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</si>
  <si>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</si>
  <si>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</si>
  <si>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</si>
  <si>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</si>
  <si>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</si>
  <si>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</si>
  <si>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</si>
  <si>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</si>
  <si>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</si>
  <si>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</si>
  <si>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</si>
  <si>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</si>
  <si>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</si>
  <si>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</si>
  <si>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</si>
  <si>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</si>
  <si>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</si>
  <si>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</si>
  <si>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</si>
  <si>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</si>
  <si>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</si>
  <si>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</si>
  <si>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</si>
  <si>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</si>
  <si>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</si>
  <si>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</si>
  <si>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</si>
  <si>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</si>
  <si>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</si>
  <si>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</si>
  <si>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</si>
  <si>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</si>
  <si>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</si>
  <si>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</si>
  <si>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</si>
  <si>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</si>
  <si>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</si>
  <si>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</si>
  <si>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</si>
  <si>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</si>
  <si>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</si>
  <si>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</si>
  <si>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</si>
  <si>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</si>
  <si>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</si>
  <si>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</si>
  <si>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</si>
  <si>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</si>
  <si>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</si>
  <si>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</si>
  <si>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</si>
  <si>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</si>
  <si>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</si>
  <si>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</si>
  <si>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</si>
  <si>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</si>
  <si>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</si>
  <si>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</si>
  <si>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</si>
  <si>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</si>
  <si>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</si>
  <si>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</si>
  <si>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</si>
  <si>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</si>
  <si>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</si>
  <si>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</si>
  <si>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</si>
  <si>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</si>
  <si>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</si>
  <si>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</si>
  <si>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</si>
  <si>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</si>
  <si>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</si>
  <si>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</si>
  <si>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</si>
  <si>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</si>
  <si>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</si>
  <si>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</si>
  <si>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</si>
  <si>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</si>
  <si>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</si>
  <si>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</si>
  <si>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</si>
  <si>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</si>
  <si>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</si>
  <si>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</si>
  <si>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</si>
  <si>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</si>
  <si>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</si>
  <si>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</si>
  <si>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</si>
  <si>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</si>
  <si>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</si>
  <si>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</si>
  <si>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</si>
  <si>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</si>
  <si>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</si>
  <si>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</si>
  <si>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</si>
  <si>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</si>
  <si>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</si>
  <si>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</si>
  <si>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</si>
  <si>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</si>
  <si>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</si>
  <si>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</si>
  <si>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</si>
  <si>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</si>
  <si>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</si>
  <si>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</si>
  <si>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</si>
  <si>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</si>
  <si>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</si>
  <si>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</si>
  <si>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</si>
  <si>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</si>
  <si>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</si>
  <si>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</si>
  <si>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</si>
  <si>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</si>
  <si>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</si>
  <si>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</si>
  <si>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</si>
  <si>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</si>
  <si>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</si>
  <si>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</si>
  <si>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</si>
  <si>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</si>
  <si>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</si>
  <si>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</si>
  <si>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</si>
  <si>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</si>
  <si>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</si>
  <si>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</si>
  <si>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三重県度会町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</si>
  <si>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</si>
  <si>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</si>
  <si>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</si>
  <si>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</si>
  <si>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</si>
  <si>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</si>
  <si>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</si>
  <si>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</si>
  <si>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</si>
  <si>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</si>
  <si>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</si>
  <si>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</si>
  <si>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</si>
  <si>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</si>
  <si>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</si>
  <si>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</si>
  <si>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</si>
  <si>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</si>
  <si>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</si>
  <si>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</si>
  <si>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</si>
  <si>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</si>
  <si>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</si>
  <si>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</si>
  <si>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</si>
  <si>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</si>
  <si>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</si>
  <si>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</si>
  <si>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</si>
  <si>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</si>
  <si>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</si>
  <si>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</si>
  <si>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</si>
  <si>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</si>
  <si>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</si>
  <si>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</si>
  <si>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</si>
  <si>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</si>
  <si>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</si>
  <si>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</si>
  <si>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</si>
  <si>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</si>
  <si>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</si>
  <si>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</si>
  <si>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</si>
  <si>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</si>
  <si>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</si>
  <si>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</si>
  <si>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</si>
  <si>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</si>
  <si>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</si>
  <si>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</si>
  <si>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</si>
  <si>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</si>
  <si>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</si>
  <si>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</si>
  <si>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</si>
  <si>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</si>
  <si>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</si>
  <si>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</si>
  <si>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</si>
  <si>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</si>
  <si>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</si>
  <si>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</si>
  <si>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</si>
  <si>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</si>
  <si>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</si>
  <si>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</si>
  <si>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</si>
  <si>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</si>
  <si>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</si>
  <si>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</si>
  <si>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</si>
  <si>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</si>
  <si>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</si>
  <si>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</si>
  <si>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</si>
  <si>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</si>
  <si>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</si>
  <si>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</si>
  <si>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</si>
  <si>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</si>
  <si>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</si>
  <si>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</si>
  <si>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</si>
  <si>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</si>
  <si>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</si>
  <si>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</si>
  <si>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</si>
  <si>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</si>
  <si>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</si>
  <si>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</si>
  <si>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</si>
  <si>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</si>
  <si>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</si>
  <si>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</si>
  <si>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</si>
  <si>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</si>
  <si>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</si>
  <si>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</si>
  <si>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</si>
  <si>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</si>
  <si>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</si>
  <si>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</si>
  <si>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</si>
  <si>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</si>
  <si>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</si>
  <si>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</si>
  <si>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</si>
  <si>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</si>
  <si>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</si>
  <si>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</si>
  <si>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</si>
  <si>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</si>
  <si>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</si>
  <si>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</si>
  <si>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</si>
  <si>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</si>
  <si>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</si>
  <si>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</si>
  <si>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</si>
  <si>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</si>
  <si>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</si>
  <si>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</si>
  <si>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</si>
  <si>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</si>
  <si>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</si>
  <si>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</si>
  <si>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</si>
  <si>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</si>
  <si>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</si>
  <si>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</si>
  <si>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</si>
  <si>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</si>
  <si>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</si>
  <si>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</si>
  <si>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</si>
  <si>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</si>
  <si>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</si>
  <si>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</si>
  <si>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</si>
  <si>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</si>
  <si>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</si>
  <si>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</si>
  <si>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</si>
  <si>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</si>
  <si>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</si>
  <si>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</si>
  <si>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</si>
  <si>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</si>
  <si>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</si>
  <si>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</si>
  <si>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</si>
  <si>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</si>
  <si>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</si>
  <si>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</si>
  <si>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</si>
  <si>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</si>
  <si>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</si>
  <si>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</si>
  <si>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</si>
  <si>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</si>
  <si>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</si>
  <si>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</si>
  <si>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</si>
  <si>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</si>
  <si>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</si>
  <si>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</si>
  <si>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</si>
  <si>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</si>
  <si>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</si>
  <si>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</si>
  <si>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</si>
  <si>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</si>
  <si>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3.43</t>
  </si>
  <si>
    <t>水道事業会計</t>
  </si>
  <si>
    <t>国民健康保険特別会計</t>
  </si>
  <si>
    <t>介護保険特別会計</t>
  </si>
  <si>
    <t>一般会計</t>
  </si>
  <si>
    <t>介護サービス事業特別会計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</si>
  <si>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</si>
  <si>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</si>
  <si>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</si>
  <si>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</si>
  <si>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</si>
  <si>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</si>
  <si>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</si>
  <si>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</si>
  <si>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</si>
  <si>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わたらい老人福祉施設組合（一般会計）</t>
    <rPh sb="4" eb="8">
      <t>ロウジンフクシ</t>
    </rPh>
    <rPh sb="8" eb="10">
      <t>シセツ</t>
    </rPh>
    <rPh sb="10" eb="12">
      <t>クミアイ</t>
    </rPh>
    <rPh sb="13" eb="15">
      <t>イッパン</t>
    </rPh>
    <rPh sb="15" eb="17">
      <t>カイケイ</t>
    </rPh>
    <phoneticPr fontId="2"/>
  </si>
  <si>
    <t>わたらい老人福祉施設組合（特別養護老人ホーム高砂寮特別会計）</t>
    <rPh sb="4" eb="8">
      <t>ロウジンフクシ</t>
    </rPh>
    <rPh sb="8" eb="10">
      <t>シセツ</t>
    </rPh>
    <rPh sb="10" eb="12">
      <t>クミアイ</t>
    </rPh>
    <rPh sb="13" eb="15">
      <t>トクベツ</t>
    </rPh>
    <rPh sb="15" eb="17">
      <t>ヨウゴ</t>
    </rPh>
    <rPh sb="17" eb="19">
      <t>ロウジン</t>
    </rPh>
    <rPh sb="22" eb="24">
      <t>タカサゴ</t>
    </rPh>
    <rPh sb="24" eb="25">
      <t>リョウ</t>
    </rPh>
    <rPh sb="25" eb="27">
      <t>トクベツ</t>
    </rPh>
    <rPh sb="27" eb="29">
      <t>カイケイ</t>
    </rPh>
    <phoneticPr fontId="2"/>
  </si>
  <si>
    <t>わたらい老人福祉施設組合（指定通所介護事業所高砂寮特別会計）</t>
    <rPh sb="4" eb="8">
      <t>ロウジンフクシ</t>
    </rPh>
    <rPh sb="8" eb="10">
      <t>シセツ</t>
    </rPh>
    <rPh sb="10" eb="12">
      <t>クミアイ</t>
    </rPh>
    <rPh sb="13" eb="15">
      <t>シテイ</t>
    </rPh>
    <rPh sb="15" eb="17">
      <t>ツウショ</t>
    </rPh>
    <rPh sb="17" eb="19">
      <t>カイゴ</t>
    </rPh>
    <rPh sb="19" eb="22">
      <t>ジギョウショ</t>
    </rPh>
    <rPh sb="22" eb="24">
      <t>タカサゴ</t>
    </rPh>
    <rPh sb="24" eb="25">
      <t>リョウ</t>
    </rPh>
    <rPh sb="25" eb="27">
      <t>トクベツ</t>
    </rPh>
    <rPh sb="27" eb="29">
      <t>カイケイ</t>
    </rPh>
    <phoneticPr fontId="2"/>
  </si>
  <si>
    <t>わたらい老人福祉施設組合（特別養護老人ホーム真砂寮特別会計）</t>
    <rPh sb="4" eb="8">
      <t>ロウジンフクシ</t>
    </rPh>
    <rPh sb="8" eb="10">
      <t>シセツ</t>
    </rPh>
    <rPh sb="10" eb="12">
      <t>クミアイ</t>
    </rPh>
    <rPh sb="13" eb="15">
      <t>トクベツ</t>
    </rPh>
    <rPh sb="15" eb="17">
      <t>ヨウゴ</t>
    </rPh>
    <rPh sb="17" eb="19">
      <t>ロウジン</t>
    </rPh>
    <rPh sb="22" eb="24">
      <t>マサゴ</t>
    </rPh>
    <rPh sb="24" eb="25">
      <t>リョウ</t>
    </rPh>
    <rPh sb="25" eb="27">
      <t>トクベツ</t>
    </rPh>
    <rPh sb="27" eb="29">
      <t>カイケイ</t>
    </rPh>
    <phoneticPr fontId="2"/>
  </si>
  <si>
    <t>わたらい老人福祉施設組合（特別養護老人ホームわたらい緑清苑特別会計）</t>
    <rPh sb="4" eb="8">
      <t>ロウジンフクシ</t>
    </rPh>
    <rPh sb="8" eb="10">
      <t>シセツ</t>
    </rPh>
    <rPh sb="10" eb="12">
      <t>クミアイ</t>
    </rPh>
    <rPh sb="13" eb="15">
      <t>トクベツ</t>
    </rPh>
    <rPh sb="15" eb="17">
      <t>ヨウゴ</t>
    </rPh>
    <rPh sb="17" eb="19">
      <t>ロウジン</t>
    </rPh>
    <rPh sb="26" eb="27">
      <t>ミドリ</t>
    </rPh>
    <rPh sb="27" eb="28">
      <t>キヨシ</t>
    </rPh>
    <rPh sb="28" eb="29">
      <t>ソノ</t>
    </rPh>
    <rPh sb="29" eb="31">
      <t>トクベツ</t>
    </rPh>
    <rPh sb="31" eb="33">
      <t>カイケイ</t>
    </rPh>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</si>
  <si>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</si>
  <si>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5">
      <t>シチョウ</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</si>
  <si>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</si>
  <si>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5">
      <t>シチョウ</t>
    </rPh>
    <rPh sb="5" eb="7">
      <t>ソウゴウ</t>
    </rPh>
    <rPh sb="7" eb="9">
      <t>ジム</t>
    </rPh>
    <rPh sb="9" eb="11">
      <t>クミアイ</t>
    </rPh>
    <rPh sb="12" eb="14">
      <t>ブッピン</t>
    </rPh>
    <rPh sb="14" eb="16">
      <t>トクベツ</t>
    </rPh>
    <rPh sb="16" eb="18">
      <t>カイケイ</t>
    </rPh>
    <phoneticPr fontId="2"/>
  </si>
  <si>
    <t>三重県市町総合事務組合（退職手当特別会計）</t>
    <rPh sb="0" eb="3">
      <t>ミエケン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</si>
  <si>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</si>
  <si>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2"/>
  </si>
  <si>
    <t>度会広域連合（一般会計）</t>
    <rPh sb="0" eb="2">
      <t>ワタライ</t>
    </rPh>
    <rPh sb="2" eb="4">
      <t>コウイキ</t>
    </rPh>
    <rPh sb="4" eb="6">
      <t>レンゴウ</t>
    </rPh>
    <rPh sb="7" eb="9">
      <t>イッパン</t>
    </rPh>
    <rPh sb="9" eb="11">
      <t>カイケイ</t>
    </rPh>
    <phoneticPr fontId="2"/>
  </si>
  <si>
    <t>伊勢広域環境組合（一般会計）</t>
    <rPh sb="0" eb="2">
      <t>イセ</t>
    </rPh>
    <rPh sb="2" eb="4">
      <t>コウイキ</t>
    </rPh>
    <rPh sb="4" eb="6">
      <t>カンキョウ</t>
    </rPh>
    <rPh sb="6" eb="8">
      <t>クミアイ</t>
    </rPh>
    <rPh sb="9" eb="11">
      <t>イッパン</t>
    </rPh>
    <rPh sb="11" eb="13">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</si>
  <si>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</si>
  <si>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0" eb="2">
      <t>ミエ</t>
    </rPh>
    <rPh sb="2" eb="5">
      <t>チホウゼイ</t>
    </rPh>
    <rPh sb="5" eb="7">
      <t>カンリ</t>
    </rPh>
    <rPh sb="7" eb="9">
      <t>カイシュウ</t>
    </rPh>
    <rPh sb="9" eb="11">
      <t>キコウ</t>
    </rPh>
    <rPh sb="12" eb="16">
      <t>タイノウセイリ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</si>
  <si>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</si>
  <si>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</si>
  <si>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〇</t>
    <phoneticPr fontId="2"/>
  </si>
  <si>
    <t>度会土地開発公社</t>
    <rPh sb="0" eb="2">
      <t>ワタライ</t>
    </rPh>
    <rPh sb="2" eb="6">
      <t>トチカイハツ</t>
    </rPh>
    <rPh sb="6" eb="8">
      <t>コウシャ</t>
    </rPh>
    <phoneticPr fontId="2"/>
  </si>
  <si>
    <t>教育施設整備基金</t>
    <rPh sb="0" eb="2">
      <t>キョウイク</t>
    </rPh>
    <rPh sb="2" eb="4">
      <t>シセツ</t>
    </rPh>
    <rPh sb="4" eb="6">
      <t>セイビ</t>
    </rPh>
    <rPh sb="6" eb="8">
      <t>キキン</t>
    </rPh>
    <phoneticPr fontId="10"/>
  </si>
  <si>
    <t>まちづくり施設等整備基金</t>
    <rPh sb="5" eb="7">
      <t>シセツ</t>
    </rPh>
    <rPh sb="7" eb="8">
      <t>トウ</t>
    </rPh>
    <rPh sb="8" eb="10">
      <t>セイビ</t>
    </rPh>
    <rPh sb="10" eb="12">
      <t>キキン</t>
    </rPh>
    <phoneticPr fontId="10"/>
  </si>
  <si>
    <t>公園施設保全管理基金</t>
    <rPh sb="0" eb="2">
      <t>コウエン</t>
    </rPh>
    <rPh sb="2" eb="4">
      <t>シセツ</t>
    </rPh>
    <rPh sb="4" eb="6">
      <t>ホゼン</t>
    </rPh>
    <rPh sb="6" eb="8">
      <t>カンリ</t>
    </rPh>
    <rPh sb="8" eb="10">
      <t>キキン</t>
    </rPh>
    <phoneticPr fontId="10"/>
  </si>
  <si>
    <t>ふるさと応援基金</t>
    <rPh sb="4" eb="6">
      <t>オウエン</t>
    </rPh>
    <rPh sb="6" eb="8">
      <t>キキン</t>
    </rPh>
    <phoneticPr fontId="10"/>
  </si>
  <si>
    <t>森林環境譲与税基金</t>
    <rPh sb="0" eb="2">
      <t>シンリン</t>
    </rPh>
    <rPh sb="2" eb="4">
      <t>カンキョウ</t>
    </rPh>
    <rPh sb="4" eb="6">
      <t>ジョウヨ</t>
    </rPh>
    <rPh sb="6" eb="7">
      <t>ゼイ</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</si>
</sst>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EB2D-44B7-85F7-53CE3BF815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46001</c:v>
                </c:pt>
                <c:pt idx="1">
                  <c:v>101264</c:v>
                </c:pt>
                <c:pt idx="2">
                  <c:v>61485</c:v>
                </c:pt>
                <c:pt idx="3">
                  <c:v>54790</c:v>
                </c:pt>
                <c:pt idx="4">
                  <c:v>60954</c:v>
                </c:pt>
              </c:numCache>
            </c:numRef>
          </c:val>
          <c:smooth val="0"/>
          <c:extLst>
            <c:ext xmlns:c16="http://schemas.microsoft.com/office/drawing/2014/chart" uri="{C3380CC4-5D6E-409C-BE32-E72D297353CC}">
              <c16:uniqueId val="{00000001-EB2D-44B7-85F7-53CE3BF815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5.75</c:v>
                </c:pt>
                <c:pt idx="1">
                  <c:v>5.48</c:v>
                </c:pt>
                <c:pt idx="2">
                  <c:v>5.18</c:v>
                </c:pt>
                <c:pt idx="3">
                  <c:v>2.91</c:v>
                </c:pt>
                <c:pt idx="4">
                  <c:v>1.22</c:v>
                </c:pt>
              </c:numCache>
            </c:numRef>
          </c:val>
          <c:extLst>
            <c:ext xmlns:c16="http://schemas.microsoft.com/office/drawing/2014/chart" uri="{C3380CC4-5D6E-409C-BE32-E72D297353CC}">
              <c16:uniqueId val="{00000000-8116-47A7-8AA7-F15EFFC3ED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46.43</c:v>
                </c:pt>
                <c:pt idx="1">
                  <c:v>50.09</c:v>
                </c:pt>
                <c:pt idx="2">
                  <c:v>56.3</c:v>
                </c:pt>
                <c:pt idx="3">
                  <c:v>56.22</c:v>
                </c:pt>
                <c:pt idx="4">
                  <c:v>57.11</c:v>
                </c:pt>
              </c:numCache>
            </c:numRef>
          </c:val>
          <c:extLst>
            <c:ext xmlns:c16="http://schemas.microsoft.com/office/drawing/2014/chart" uri="{C3380CC4-5D6E-409C-BE32-E72D297353CC}">
              <c16:uniqueId val="{00000001-8116-47A7-8AA7-F15EFFC3ED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2.02</c:v>
                </c:pt>
                <c:pt idx="1">
                  <c:v>7.88</c:v>
                </c:pt>
                <c:pt idx="2">
                  <c:v>4.4400000000000004</c:v>
                </c:pt>
                <c:pt idx="3">
                  <c:v>-3.43</c:v>
                </c:pt>
                <c:pt idx="4">
                  <c:v>2.31</c:v>
                </c:pt>
              </c:numCache>
            </c:numRef>
          </c:val>
          <c:smooth val="0"/>
          <c:extLst>
            <c:ext xmlns:c16="http://schemas.microsoft.com/office/drawing/2014/chart" uri="{C3380CC4-5D6E-409C-BE32-E72D297353CC}">
              <c16:uniqueId val="{00000002-8116-47A7-8AA7-F15EFFC3ED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7.0000000000000007E-2</c:v>
                </c:pt>
                <c:pt idx="2">
                  <c:v>#N/A</c:v>
                </c:pt>
                <c:pt idx="3">
                  <c:v>0.05</c:v>
                </c:pt>
                <c:pt idx="4">
                  <c:v>#N/A</c:v>
                </c:pt>
                <c:pt idx="5">
                  <c:v>0</c:v>
                </c:pt>
                <c:pt idx="6">
                  <c:v>0</c:v>
                </c:pt>
                <c:pt idx="7">
                  <c:v>0</c:v>
                </c:pt>
                <c:pt idx="8">
                  <c:v>0</c:v>
                </c:pt>
                <c:pt idx="9">
                  <c:v>0</c:v>
                </c:pt>
              </c:numCache>
            </c:numRef>
          </c:val>
          <c:extLst>
            <c:ext xmlns:c16="http://schemas.microsoft.com/office/drawing/2014/chart" uri="{C3380CC4-5D6E-409C-BE32-E72D297353CC}">
              <c16:uniqueId val="{00000000-C7CD-492D-8FA1-617FB1F6AF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7CD-492D-8FA1-617FB1F6AF6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7CD-492D-8FA1-617FB1F6AF6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7CD-492D-8FA1-617FB1F6AF6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c:v>
                </c:pt>
                <c:pt idx="4">
                  <c:v>#N/A</c:v>
                </c:pt>
                <c:pt idx="5">
                  <c:v>0</c:v>
                </c:pt>
                <c:pt idx="6">
                  <c:v>#N/A</c:v>
                </c:pt>
                <c:pt idx="7">
                  <c:v>7.0000000000000007E-2</c:v>
                </c:pt>
                <c:pt idx="8">
                  <c:v>#N/A</c:v>
                </c:pt>
                <c:pt idx="9">
                  <c:v>0.09</c:v>
                </c:pt>
              </c:numCache>
            </c:numRef>
          </c:val>
          <c:extLst>
            <c:ext xmlns:c16="http://schemas.microsoft.com/office/drawing/2014/chart" uri="{C3380CC4-5D6E-409C-BE32-E72D297353CC}">
              <c16:uniqueId val="{00000004-C7CD-492D-8FA1-617FB1F6AF66}"/>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0.21</c:v>
                </c:pt>
                <c:pt idx="2">
                  <c:v>#N/A</c:v>
                </c:pt>
                <c:pt idx="3">
                  <c:v>0.2</c:v>
                </c:pt>
                <c:pt idx="4">
                  <c:v>#N/A</c:v>
                </c:pt>
                <c:pt idx="5">
                  <c:v>0.22</c:v>
                </c:pt>
                <c:pt idx="6">
                  <c:v>#N/A</c:v>
                </c:pt>
                <c:pt idx="7">
                  <c:v>0.16</c:v>
                </c:pt>
                <c:pt idx="8">
                  <c:v>#N/A</c:v>
                </c:pt>
                <c:pt idx="9">
                  <c:v>0.14000000000000001</c:v>
                </c:pt>
              </c:numCache>
            </c:numRef>
          </c:val>
          <c:extLst>
            <c:ext xmlns:c16="http://schemas.microsoft.com/office/drawing/2014/chart" uri="{C3380CC4-5D6E-409C-BE32-E72D297353CC}">
              <c16:uniqueId val="{00000005-C7CD-492D-8FA1-617FB1F6AF6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5.66</c:v>
                </c:pt>
                <c:pt idx="2">
                  <c:v>#N/A</c:v>
                </c:pt>
                <c:pt idx="3">
                  <c:v>5.42</c:v>
                </c:pt>
                <c:pt idx="4">
                  <c:v>#N/A</c:v>
                </c:pt>
                <c:pt idx="5">
                  <c:v>5.18</c:v>
                </c:pt>
                <c:pt idx="6">
                  <c:v>#N/A</c:v>
                </c:pt>
                <c:pt idx="7">
                  <c:v>2.91</c:v>
                </c:pt>
                <c:pt idx="8">
                  <c:v>#N/A</c:v>
                </c:pt>
                <c:pt idx="9">
                  <c:v>1.22</c:v>
                </c:pt>
              </c:numCache>
            </c:numRef>
          </c:val>
          <c:extLst>
            <c:ext xmlns:c16="http://schemas.microsoft.com/office/drawing/2014/chart" uri="{C3380CC4-5D6E-409C-BE32-E72D297353CC}">
              <c16:uniqueId val="{00000006-C7CD-492D-8FA1-617FB1F6AF6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c:v>
                </c:pt>
                <c:pt idx="2">
                  <c:v>#N/A</c:v>
                </c:pt>
                <c:pt idx="3">
                  <c:v>0.5</c:v>
                </c:pt>
                <c:pt idx="4">
                  <c:v>#N/A</c:v>
                </c:pt>
                <c:pt idx="5">
                  <c:v>1.01</c:v>
                </c:pt>
                <c:pt idx="6">
                  <c:v>#N/A</c:v>
                </c:pt>
                <c:pt idx="7">
                  <c:v>0.37</c:v>
                </c:pt>
                <c:pt idx="8">
                  <c:v>#N/A</c:v>
                </c:pt>
                <c:pt idx="9">
                  <c:v>1.65</c:v>
                </c:pt>
              </c:numCache>
            </c:numRef>
          </c:val>
          <c:extLst>
            <c:ext xmlns:c16="http://schemas.microsoft.com/office/drawing/2014/chart" uri="{C3380CC4-5D6E-409C-BE32-E72D297353CC}">
              <c16:uniqueId val="{00000007-C7CD-492D-8FA1-617FB1F6AF66}"/>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3.07</c:v>
                </c:pt>
                <c:pt idx="2">
                  <c:v>#N/A</c:v>
                </c:pt>
                <c:pt idx="3">
                  <c:v>3.94</c:v>
                </c:pt>
                <c:pt idx="4">
                  <c:v>#N/A</c:v>
                </c:pt>
                <c:pt idx="5">
                  <c:v>3.24</c:v>
                </c:pt>
                <c:pt idx="6">
                  <c:v>#N/A</c:v>
                </c:pt>
                <c:pt idx="7">
                  <c:v>3.1</c:v>
                </c:pt>
                <c:pt idx="8">
                  <c:v>#N/A</c:v>
                </c:pt>
                <c:pt idx="9">
                  <c:v>2.2200000000000002</c:v>
                </c:pt>
              </c:numCache>
            </c:numRef>
          </c:val>
          <c:extLst>
            <c:ext xmlns:c16="http://schemas.microsoft.com/office/drawing/2014/chart" uri="{C3380CC4-5D6E-409C-BE32-E72D297353CC}">
              <c16:uniqueId val="{00000008-C7CD-492D-8FA1-617FB1F6AF6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2.99</c:v>
                </c:pt>
                <c:pt idx="2">
                  <c:v>#N/A</c:v>
                </c:pt>
                <c:pt idx="3">
                  <c:v>3.55</c:v>
                </c:pt>
                <c:pt idx="4">
                  <c:v>#N/A</c:v>
                </c:pt>
                <c:pt idx="5">
                  <c:v>4.22</c:v>
                </c:pt>
                <c:pt idx="6">
                  <c:v>#N/A</c:v>
                </c:pt>
                <c:pt idx="7">
                  <c:v>4.79</c:v>
                </c:pt>
                <c:pt idx="8">
                  <c:v>#N/A</c:v>
                </c:pt>
                <c:pt idx="9">
                  <c:v>4.93</c:v>
                </c:pt>
              </c:numCache>
            </c:numRef>
          </c:val>
          <c:extLst>
            <c:ext xmlns:c16="http://schemas.microsoft.com/office/drawing/2014/chart" uri="{C3380CC4-5D6E-409C-BE32-E72D297353CC}">
              <c16:uniqueId val="{00000009-C7CD-492D-8FA1-617FB1F6AF6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269</c:v>
                </c:pt>
                <c:pt idx="5">
                  <c:v>264</c:v>
                </c:pt>
                <c:pt idx="8">
                  <c:v>253</c:v>
                </c:pt>
                <c:pt idx="11">
                  <c:v>218</c:v>
                </c:pt>
                <c:pt idx="14">
                  <c:v>216</c:v>
                </c:pt>
              </c:numCache>
            </c:numRef>
          </c:val>
          <c:extLst>
            <c:ext xmlns:c16="http://schemas.microsoft.com/office/drawing/2014/chart" uri="{C3380CC4-5D6E-409C-BE32-E72D297353CC}">
              <c16:uniqueId val="{00000000-1F27-475D-82A1-BB98009226C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27-475D-82A1-BB98009226C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F27-475D-82A1-BB98009226C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c:v>
                </c:pt>
                <c:pt idx="3">
                  <c:v>11</c:v>
                </c:pt>
                <c:pt idx="6">
                  <c:v>11</c:v>
                </c:pt>
                <c:pt idx="9">
                  <c:v>11</c:v>
                </c:pt>
                <c:pt idx="12">
                  <c:v>11</c:v>
                </c:pt>
              </c:numCache>
            </c:numRef>
          </c:val>
          <c:extLst>
            <c:ext xmlns:c16="http://schemas.microsoft.com/office/drawing/2014/chart" uri="{C3380CC4-5D6E-409C-BE32-E72D297353CC}">
              <c16:uniqueId val="{00000003-1F27-475D-82A1-BB98009226C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c:v>
                </c:pt>
                <c:pt idx="3">
                  <c:v>41</c:v>
                </c:pt>
                <c:pt idx="6">
                  <c:v>69</c:v>
                </c:pt>
                <c:pt idx="9">
                  <c:v>32</c:v>
                </c:pt>
                <c:pt idx="12">
                  <c:v>31</c:v>
                </c:pt>
              </c:numCache>
            </c:numRef>
          </c:val>
          <c:extLst>
            <c:ext xmlns:c16="http://schemas.microsoft.com/office/drawing/2014/chart" uri="{C3380CC4-5D6E-409C-BE32-E72D297353CC}">
              <c16:uniqueId val="{00000004-1F27-475D-82A1-BB98009226C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27-475D-82A1-BB98009226C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27-475D-82A1-BB98009226C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318</c:v>
                </c:pt>
                <c:pt idx="3">
                  <c:v>319</c:v>
                </c:pt>
                <c:pt idx="6">
                  <c:v>318</c:v>
                </c:pt>
                <c:pt idx="9">
                  <c:v>323</c:v>
                </c:pt>
                <c:pt idx="12">
                  <c:v>332</c:v>
                </c:pt>
              </c:numCache>
            </c:numRef>
          </c:val>
          <c:extLst>
            <c:ext xmlns:c16="http://schemas.microsoft.com/office/drawing/2014/chart" uri="{C3380CC4-5D6E-409C-BE32-E72D297353CC}">
              <c16:uniqueId val="{00000007-1F27-475D-82A1-BB98009226C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90</c:v>
                </c:pt>
                <c:pt idx="2">
                  <c:v>#N/A</c:v>
                </c:pt>
                <c:pt idx="3">
                  <c:v>#N/A</c:v>
                </c:pt>
                <c:pt idx="4">
                  <c:v>107</c:v>
                </c:pt>
                <c:pt idx="5">
                  <c:v>#N/A</c:v>
                </c:pt>
                <c:pt idx="6">
                  <c:v>#N/A</c:v>
                </c:pt>
                <c:pt idx="7">
                  <c:v>145</c:v>
                </c:pt>
                <c:pt idx="8">
                  <c:v>#N/A</c:v>
                </c:pt>
                <c:pt idx="9">
                  <c:v>#N/A</c:v>
                </c:pt>
                <c:pt idx="10">
                  <c:v>148</c:v>
                </c:pt>
                <c:pt idx="11">
                  <c:v>#N/A</c:v>
                </c:pt>
                <c:pt idx="12">
                  <c:v>#N/A</c:v>
                </c:pt>
                <c:pt idx="13">
                  <c:v>158</c:v>
                </c:pt>
                <c:pt idx="14">
                  <c:v>#N/A</c:v>
                </c:pt>
              </c:numCache>
            </c:numRef>
          </c:val>
          <c:smooth val="0"/>
          <c:extLst>
            <c:ext xmlns:c16="http://schemas.microsoft.com/office/drawing/2014/chart" uri="{C3380CC4-5D6E-409C-BE32-E72D297353CC}">
              <c16:uniqueId val="{00000008-1F27-475D-82A1-BB98009226C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2348</c:v>
                </c:pt>
                <c:pt idx="5">
                  <c:v>2248</c:v>
                </c:pt>
                <c:pt idx="8">
                  <c:v>2117</c:v>
                </c:pt>
                <c:pt idx="11">
                  <c:v>2213</c:v>
                </c:pt>
                <c:pt idx="14">
                  <c:v>2225</c:v>
                </c:pt>
              </c:numCache>
            </c:numRef>
          </c:val>
          <c:extLst>
            <c:ext xmlns:c16="http://schemas.microsoft.com/office/drawing/2014/chart" uri="{C3380CC4-5D6E-409C-BE32-E72D297353CC}">
              <c16:uniqueId val="{00000000-7EF6-4CFD-90FC-B756752F68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EF6-4CFD-90FC-B756752F68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3334</c:v>
                </c:pt>
                <c:pt idx="5">
                  <c:v>3749</c:v>
                </c:pt>
                <c:pt idx="8">
                  <c:v>4042</c:v>
                </c:pt>
                <c:pt idx="11">
                  <c:v>4178</c:v>
                </c:pt>
                <c:pt idx="14">
                  <c:v>4476</c:v>
                </c:pt>
              </c:numCache>
            </c:numRef>
          </c:val>
          <c:extLst>
            <c:ext xmlns:c16="http://schemas.microsoft.com/office/drawing/2014/chart" uri="{C3380CC4-5D6E-409C-BE32-E72D297353CC}">
              <c16:uniqueId val="{00000002-7EF6-4CFD-90FC-B756752F68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F6-4CFD-90FC-B756752F68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EF6-4CFD-90FC-B756752F68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F6-4CFD-90FC-B756752F68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531</c:v>
                </c:pt>
                <c:pt idx="3">
                  <c:v>518</c:v>
                </c:pt>
                <c:pt idx="6">
                  <c:v>476</c:v>
                </c:pt>
                <c:pt idx="9">
                  <c:v>480</c:v>
                </c:pt>
                <c:pt idx="12">
                  <c:v>461</c:v>
                </c:pt>
              </c:numCache>
            </c:numRef>
          </c:val>
          <c:extLst>
            <c:ext xmlns:c16="http://schemas.microsoft.com/office/drawing/2014/chart" uri="{C3380CC4-5D6E-409C-BE32-E72D297353CC}">
              <c16:uniqueId val="{00000006-7EF6-4CFD-90FC-B756752F68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68</c:v>
                </c:pt>
                <c:pt idx="3">
                  <c:v>58</c:v>
                </c:pt>
                <c:pt idx="6">
                  <c:v>46</c:v>
                </c:pt>
                <c:pt idx="9">
                  <c:v>36</c:v>
                </c:pt>
                <c:pt idx="12">
                  <c:v>44</c:v>
                </c:pt>
              </c:numCache>
            </c:numRef>
          </c:val>
          <c:extLst>
            <c:ext xmlns:c16="http://schemas.microsoft.com/office/drawing/2014/chart" uri="{C3380CC4-5D6E-409C-BE32-E72D297353CC}">
              <c16:uniqueId val="{00000007-7EF6-4CFD-90FC-B756752F68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686</c:v>
                </c:pt>
                <c:pt idx="3">
                  <c:v>704</c:v>
                </c:pt>
                <c:pt idx="6">
                  <c:v>754</c:v>
                </c:pt>
                <c:pt idx="9">
                  <c:v>851</c:v>
                </c:pt>
                <c:pt idx="12">
                  <c:v>872</c:v>
                </c:pt>
              </c:numCache>
            </c:numRef>
          </c:val>
          <c:extLst>
            <c:ext xmlns:c16="http://schemas.microsoft.com/office/drawing/2014/chart" uri="{C3380CC4-5D6E-409C-BE32-E72D297353CC}">
              <c16:uniqueId val="{00000008-7EF6-4CFD-90FC-B756752F68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EF6-4CFD-90FC-B756752F68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2830</c:v>
                </c:pt>
                <c:pt idx="3">
                  <c:v>3016</c:v>
                </c:pt>
                <c:pt idx="6">
                  <c:v>2842</c:v>
                </c:pt>
                <c:pt idx="9">
                  <c:v>2634</c:v>
                </c:pt>
                <c:pt idx="12">
                  <c:v>2473</c:v>
                </c:pt>
              </c:numCache>
            </c:numRef>
          </c:val>
          <c:extLst>
            <c:ext xmlns:c16="http://schemas.microsoft.com/office/drawing/2014/chart" uri="{C3380CC4-5D6E-409C-BE32-E72D297353CC}">
              <c16:uniqueId val="{0000000A-7EF6-4CFD-90FC-B756752F68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EF6-4CFD-90FC-B756752F68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1718</c:v>
                </c:pt>
                <c:pt idx="1">
                  <c:v>1686</c:v>
                </c:pt>
                <c:pt idx="2">
                  <c:v>1807</c:v>
                </c:pt>
              </c:numCache>
            </c:numRef>
          </c:val>
          <c:extLst>
            <c:ext xmlns:c16="http://schemas.microsoft.com/office/drawing/2014/chart" uri="{C3380CC4-5D6E-409C-BE32-E72D297353CC}">
              <c16:uniqueId val="{00000000-EE07-487B-A92C-E4B16C5327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403</c:v>
                </c:pt>
                <c:pt idx="1">
                  <c:v>408</c:v>
                </c:pt>
                <c:pt idx="2">
                  <c:v>413</c:v>
                </c:pt>
              </c:numCache>
            </c:numRef>
          </c:val>
          <c:extLst>
            <c:ext xmlns:c16="http://schemas.microsoft.com/office/drawing/2014/chart" uri="{C3380CC4-5D6E-409C-BE32-E72D297353CC}">
              <c16:uniqueId val="{00000001-EE07-487B-A92C-E4B16C5327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1576</c:v>
                </c:pt>
                <c:pt idx="1">
                  <c:v>1683</c:v>
                </c:pt>
                <c:pt idx="2">
                  <c:v>1834</c:v>
                </c:pt>
              </c:numCache>
            </c:numRef>
          </c:val>
          <c:extLst>
            <c:ext xmlns:c16="http://schemas.microsoft.com/office/drawing/2014/chart" uri="{C3380CC4-5D6E-409C-BE32-E72D297353CC}">
              <c16:uniqueId val="{00000002-EE07-487B-A92C-E4B16C53277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規模事業の元金償還を令和５年度から開始に伴い、元利償還金は増加傾向にある。また、実質公債費比率の分子も同様に増加傾向にあり、今後も比較的大きな事業の借入を予定していることから、これらの数値の動向には注視し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算入公債費も減少傾向にあることから、財政措置の有利な事業の活用に努める。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年度は昨年度に引き続き、償還額が新たな発行額を上回り、地方債現在高は減少した。普通交付税の追加交付等も影響し、基金への積み増しにより充当可能財源を保持することができたため、将来負担比率の分子はマイナスを維持できている。</a:t>
          </a:r>
        </a:p>
        <a:p>
          <a:r>
            <a:rPr kumimoji="1" lang="ja-JP" altLang="en-US" sz="1400">
              <a:latin typeface="ＭＳ ゴシック" pitchFamily="49" charset="-128"/>
              <a:ea typeface="ＭＳ ゴシック" pitchFamily="49" charset="-128"/>
            </a:rPr>
            <a:t>　今後、大規模事業により町債発行額の増大が見込まれるが、交付税措置見込額を考慮した適正管理に努めていく。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三重県度会町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当年度は、普通交付税の追加交付も影響し、適切な財源確保や歳出の精査により、その他特定目的基金を除き、財政調整基金及び減災基金では計画的に積み増すことができ、基金全体として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徴収率の向上や使用料の適正化、また、ふるさと納税制度の活用など、自主財源の歳入確保を講じるとともに、過度に基金の取崩しに依存することのないような財政の健全化に努め、計画的な基金運営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・教育施設整備基金：町教育関係の施設整備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・まちづくり施設等整備基金：まちづくり施設等の整備、充実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・公園施設保全管理基金：公園及び公園類似施設の良好な保全管理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・ふるさと応援基金：持続可能なまちづくりの財源として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・森林環境譲与税基金：森林整備、木材利用等の促進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・教育施設整備基金：条例規定分の積立、廃校利用に関する財産処分承認条件の積立、将来的な校舎更新のための臨時積立による増加。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・まちづくり施設等整備基金：条例規定分の積立による増加。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・公園施設保全管理基金：プール施設更新事業充当による減少。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・ふるさと応援基金：ふるさと納税寄附金の増加による積立増加。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・森林環境譲与税基金：将来の森林管理及び森林整備のための積立。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条例規定分による積立のほか、事業目的に応じた積み増しや充当など計画的な基金運用を目指す。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適切な財源確保や歳出の精査により、取崩しを行うことなく、積み増しが出来た。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事業が控えており、今後は取り崩しが必要となる見通しである。取崩額を少しでも抑え、積み増しできる方向へ転換できるよう、業務の効率化や事業の取捨選択を行うことで歳出の無駄を省き、歳入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条例規定積立分の増加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大規模な災害や経済事情の変動など特殊要因により財源が著しく不足する場合に、地方債の償還に充てられるよう基金の維持を図る。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7,556
7,480
134.98
4,632,214
4,579,229
38,701
3,164,547
2,472,862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では、民間の再生可能エネルギー事業に伴う固定資産税増収を主たる要因として基準財政収入額が上昇傾向にあり、令和６年度において財政力指数も上昇に転じた。しかしながら、固定資産税の増収も一時的なものであり、令和６年度をピークに年々減少していくことを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人口減少や町内企業も乏しく、もとより脆弱な財政基盤であるため、今後も歳出の徹底的な見直しと事業の取捨選択により、財政の健全化に努めていく。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83759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2163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72269</xdr:rowOff>
    </xdr:from>
    <xdr:to>
      <xdr:col>19</xdr:col>
      <xdr:colOff>133350</xdr:colOff>
      <xdr:row>43</xdr:row>
      <xdr:rowOff>83759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72269</xdr:rowOff>
    </xdr:from>
    <xdr:to>
      <xdr:col>15</xdr:col>
      <xdr:colOff>82550</xdr:colOff>
      <xdr:row>43</xdr:row>
      <xdr:rowOff>72269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72269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15015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21469</xdr:rowOff>
    </xdr:from>
    <xdr:to>
      <xdr:col>15</xdr:col>
      <xdr:colOff>133350</xdr:colOff>
      <xdr:row>43</xdr:row>
      <xdr:rowOff>123069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21469</xdr:rowOff>
    </xdr:from>
    <xdr:to>
      <xdr:col>11</xdr:col>
      <xdr:colOff>82550</xdr:colOff>
      <xdr:row>43</xdr:row>
      <xdr:rowOff>123069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や賃上げによる物件費の増額や、人事院勧告による人件費の増額等、経常経費は確実に増加しているものの、民間の再生可能エネルギー事業に伴う固定資産税の増収により、経常一般財源も増加しており、経常収支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％の増に留まった。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長引く物価高騰や、賃上げ情勢により、経常経費は今後も増加する見通しであるが、財源措置のある起債の活用や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推進による業務効率化を図るなど、歳入の確保と歳出の抑制に努め、弾力性のある財政運営を目指す。</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140546</xdr:rowOff>
    </xdr:from>
    <xdr:to>
      <xdr:col>23</xdr:col>
      <xdr:colOff>133350</xdr:colOff>
      <xdr:row>59</xdr:row>
      <xdr:rowOff>150601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256096"/>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78211</xdr:rowOff>
    </xdr:from>
    <xdr:to>
      <xdr:col>19</xdr:col>
      <xdr:colOff>133350</xdr:colOff>
      <xdr:row>59</xdr:row>
      <xdr:rowOff>140546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193761"/>
          <a:ext cx="889000" cy="6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50059</xdr:rowOff>
    </xdr:from>
    <xdr:to>
      <xdr:col>15</xdr:col>
      <xdr:colOff>82550</xdr:colOff>
      <xdr:row>59</xdr:row>
      <xdr:rowOff>78211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16560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50059</xdr:rowOff>
    </xdr:from>
    <xdr:to>
      <xdr:col>11</xdr:col>
      <xdr:colOff>31750</xdr:colOff>
      <xdr:row>59</xdr:row>
      <xdr:rowOff>56092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16560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99801</xdr:rowOff>
    </xdr:from>
    <xdr:to>
      <xdr:col>23</xdr:col>
      <xdr:colOff>184150</xdr:colOff>
      <xdr:row>60</xdr:row>
      <xdr:rowOff>29951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2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116328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06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89746</xdr:rowOff>
    </xdr:from>
    <xdr:to>
      <xdr:col>19</xdr:col>
      <xdr:colOff>184150</xdr:colOff>
      <xdr:row>60</xdr:row>
      <xdr:rowOff>19896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30073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997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27411</xdr:rowOff>
    </xdr:from>
    <xdr:to>
      <xdr:col>15</xdr:col>
      <xdr:colOff>133350</xdr:colOff>
      <xdr:row>59</xdr:row>
      <xdr:rowOff>129011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1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139188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991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170709</xdr:rowOff>
    </xdr:from>
    <xdr:to>
      <xdr:col>11</xdr:col>
      <xdr:colOff>82550</xdr:colOff>
      <xdr:row>59</xdr:row>
      <xdr:rowOff>100859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1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111036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988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5292</xdr:rowOff>
    </xdr:from>
    <xdr:to>
      <xdr:col>7</xdr:col>
      <xdr:colOff>31750</xdr:colOff>
      <xdr:row>59</xdr:row>
      <xdr:rowOff>106892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117069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988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[245,323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人事院勧告による人件費の増および物価高騰による物件費の増に加え、人口減少も着実に進んでおり、人口１人当たりの決算額は対前年度比</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％増と大幅に増額となった。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物価高騰や賃上げ情勢のなか、人件費・物件費等の減少は難しい状況ではあるが、</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推進などによる業務の効率化や適切な事業の取捨選択を実施し、コストの低減に努める。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89762</xdr:rowOff>
    </xdr:from>
    <xdr:to>
      <xdr:col>23</xdr:col>
      <xdr:colOff>133350</xdr:colOff>
      <xdr:row>81</xdr:row>
      <xdr:rowOff>110537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77212"/>
          <a:ext cx="838200" cy="2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101557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9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85325</xdr:rowOff>
    </xdr:from>
    <xdr:to>
      <xdr:col>19</xdr:col>
      <xdr:colOff>133350</xdr:colOff>
      <xdr:row>81</xdr:row>
      <xdr:rowOff>89762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72775"/>
          <a:ext cx="889000" cy="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73465</xdr:rowOff>
    </xdr:from>
    <xdr:to>
      <xdr:col>15</xdr:col>
      <xdr:colOff>82550</xdr:colOff>
      <xdr:row>81</xdr:row>
      <xdr:rowOff>85325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0915"/>
          <a:ext cx="889000" cy="1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73465</xdr:rowOff>
    </xdr:from>
    <xdr:to>
      <xdr:col>11</xdr:col>
      <xdr:colOff>31750</xdr:colOff>
      <xdr:row>81</xdr:row>
      <xdr:rowOff>76119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60915"/>
          <a:ext cx="889000" cy="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59737</xdr:rowOff>
    </xdr:from>
    <xdr:to>
      <xdr:col>23</xdr:col>
      <xdr:colOff>184150</xdr:colOff>
      <xdr:row>81</xdr:row>
      <xdr:rowOff>161337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152464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68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38962</xdr:rowOff>
    </xdr:from>
    <xdr:to>
      <xdr:col>19</xdr:col>
      <xdr:colOff>184150</xdr:colOff>
      <xdr:row>81</xdr:row>
      <xdr:rowOff>140562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2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150739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95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34525</xdr:rowOff>
    </xdr:from>
    <xdr:to>
      <xdr:col>15</xdr:col>
      <xdr:colOff>133350</xdr:colOff>
      <xdr:row>81</xdr:row>
      <xdr:rowOff>136125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146302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9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22665</xdr:rowOff>
    </xdr:from>
    <xdr:to>
      <xdr:col>11</xdr:col>
      <xdr:colOff>82550</xdr:colOff>
      <xdr:row>81</xdr:row>
      <xdr:rowOff>124265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134442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7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25319</xdr:rowOff>
    </xdr:from>
    <xdr:to>
      <xdr:col>7</xdr:col>
      <xdr:colOff>31750</xdr:colOff>
      <xdr:row>81</xdr:row>
      <xdr:rowOff>126919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137096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ラスパイレス指数は経験年数階層の変動等で当年度若干上昇し、類似団体と比べ低い水準にあるものの、その差は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まで縮まった状況にある。今後も、人事評価制度の活用等を通じて給与の適正化に努める。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160161</xdr:rowOff>
    </xdr:from>
    <xdr:to>
      <xdr:col>81</xdr:col>
      <xdr:colOff>44450</xdr:colOff>
      <xdr:row>84</xdr:row>
      <xdr:rowOff>55739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9051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160161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637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119945</xdr:rowOff>
    </xdr:from>
    <xdr:to>
      <xdr:col>72</xdr:col>
      <xdr:colOff>203200</xdr:colOff>
      <xdr:row>83</xdr:row>
      <xdr:rowOff>133350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5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119945</xdr:rowOff>
    </xdr:from>
    <xdr:to>
      <xdr:col>68</xdr:col>
      <xdr:colOff>152400</xdr:colOff>
      <xdr:row>83</xdr:row>
      <xdr:rowOff>133350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5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4939</xdr:rowOff>
    </xdr:from>
    <xdr:to>
      <xdr:col>81</xdr:col>
      <xdr:colOff>95250</xdr:colOff>
      <xdr:row>84</xdr:row>
      <xdr:rowOff>106539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21466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5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109361</xdr:rowOff>
    </xdr:from>
    <xdr:to>
      <xdr:col>77</xdr:col>
      <xdr:colOff>95250</xdr:colOff>
      <xdr:row>84</xdr:row>
      <xdr:rowOff>39511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49688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0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69145</xdr:rowOff>
    </xdr:from>
    <xdr:to>
      <xdr:col>68</xdr:col>
      <xdr:colOff>203200</xdr:colOff>
      <xdr:row>83</xdr:row>
      <xdr:rowOff>170745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9472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類似団体と比べ低く推移しているものの、新規採用や定年延長の影響もあり、人口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人当たりの職員数は昨年度に続き増加となった。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人口減少が進みながらも、住民サービスを維持するには、職員数の削減は難しい状況にある。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推進などによる業務効率化と事務事業の見直しにより、人件費の抑制に努める。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154019</xdr:rowOff>
    </xdr:from>
    <xdr:to>
      <xdr:col>81</xdr:col>
      <xdr:colOff>44450</xdr:colOff>
      <xdr:row>60</xdr:row>
      <xdr:rowOff>4287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69569"/>
          <a:ext cx="8382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83439</xdr:rowOff>
    </xdr:from>
    <xdr:to>
      <xdr:col>77</xdr:col>
      <xdr:colOff>44450</xdr:colOff>
      <xdr:row>59</xdr:row>
      <xdr:rowOff>154019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98989"/>
          <a:ext cx="889000" cy="7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83439</xdr:rowOff>
    </xdr:from>
    <xdr:to>
      <xdr:col>72</xdr:col>
      <xdr:colOff>203200</xdr:colOff>
      <xdr:row>59</xdr:row>
      <xdr:rowOff>99726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198989"/>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91884</xdr:rowOff>
    </xdr:from>
    <xdr:to>
      <xdr:col>68</xdr:col>
      <xdr:colOff>152400</xdr:colOff>
      <xdr:row>59</xdr:row>
      <xdr:rowOff>99726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07434"/>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124937</xdr:rowOff>
    </xdr:from>
    <xdr:to>
      <xdr:col>81</xdr:col>
      <xdr:colOff>95250</xdr:colOff>
      <xdr:row>60</xdr:row>
      <xdr:rowOff>55087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4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141464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85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103219</xdr:rowOff>
    </xdr:from>
    <xdr:to>
      <xdr:col>77</xdr:col>
      <xdr:colOff>95250</xdr:colOff>
      <xdr:row>60</xdr:row>
      <xdr:rowOff>33369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1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43546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87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32639</xdr:rowOff>
    </xdr:from>
    <xdr:to>
      <xdr:col>73</xdr:col>
      <xdr:colOff>44450</xdr:colOff>
      <xdr:row>59</xdr:row>
      <xdr:rowOff>134239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144416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1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48926</xdr:rowOff>
    </xdr:from>
    <xdr:to>
      <xdr:col>68</xdr:col>
      <xdr:colOff>203200</xdr:colOff>
      <xdr:row>59</xdr:row>
      <xdr:rowOff>150526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6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160703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3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41084</xdr:rowOff>
    </xdr:from>
    <xdr:to>
      <xdr:col>64</xdr:col>
      <xdr:colOff>152400</xdr:colOff>
      <xdr:row>59</xdr:row>
      <xdr:rowOff>142684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152861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固定資産税の増収を主たる要因として標準財政規模が増額となっているものの、令和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年度に借り入れを行った事業の償還が、令和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年度においては半期であったものが、令和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年度において通年となったことから、公債費が増額となり、標準財政規模の増額以上の影響となったことから、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近年、実質公債費比率は上昇しつづけていることから、借入と償還のバランスに注視し、財源措置のある時限的な起債事業は今後も上手く活用していきたい。</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112522</xdr:rowOff>
    </xdr:from>
    <xdr:to>
      <xdr:col>81</xdr:col>
      <xdr:colOff>44450</xdr:colOff>
      <xdr:row>40</xdr:row>
      <xdr:rowOff>136652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97052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83566</xdr:rowOff>
    </xdr:from>
    <xdr:to>
      <xdr:col>77</xdr:col>
      <xdr:colOff>44450</xdr:colOff>
      <xdr:row>40</xdr:row>
      <xdr:rowOff>112522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4156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59436</xdr:rowOff>
    </xdr:from>
    <xdr:to>
      <xdr:col>72</xdr:col>
      <xdr:colOff>203200</xdr:colOff>
      <xdr:row>40</xdr:row>
      <xdr:rowOff>83566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1743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59436</xdr:rowOff>
    </xdr:from>
    <xdr:to>
      <xdr:col>68</xdr:col>
      <xdr:colOff>152400</xdr:colOff>
      <xdr:row>40</xdr:row>
      <xdr:rowOff>64262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91743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85852</xdr:rowOff>
    </xdr:from>
    <xdr:to>
      <xdr:col>81</xdr:col>
      <xdr:colOff>95250</xdr:colOff>
      <xdr:row>41</xdr:row>
      <xdr:rowOff>16002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102379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61722</xdr:rowOff>
    </xdr:from>
    <xdr:to>
      <xdr:col>77</xdr:col>
      <xdr:colOff>95250</xdr:colOff>
      <xdr:row>40</xdr:row>
      <xdr:rowOff>163322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2049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8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32766</xdr:rowOff>
    </xdr:from>
    <xdr:to>
      <xdr:col>73</xdr:col>
      <xdr:colOff>44450</xdr:colOff>
      <xdr:row>40</xdr:row>
      <xdr:rowOff>134366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8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144543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5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8636</xdr:rowOff>
    </xdr:from>
    <xdr:to>
      <xdr:col>68</xdr:col>
      <xdr:colOff>203200</xdr:colOff>
      <xdr:row>40</xdr:row>
      <xdr:rowOff>110236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13462</xdr:rowOff>
    </xdr:from>
    <xdr:to>
      <xdr:col>64</xdr:col>
      <xdr:colOff>152400</xdr:colOff>
      <xdr:row>40</xdr:row>
      <xdr:rowOff>115062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125239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4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を充当可能財源が上回っていることから、将来負担比率は算定なしとなっている。今後、大規模な事業を見込んでおり、公債費の高水準期を迎えることから、より一層、事業内容の精査を行い、財政の健全化に努めていく。</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7,556
7,480
134.98
4,632,214
4,579,229
38,701
3,164,547
2,472,862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も実施された人事院勧告による給与表等の改正により、人件費としては増額となっているものの、固定資産税の増収等による経常一般財源の収入増により、経常収支比率における人件費の割合は前年と同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業務効率化等により、会計年度任用職員を含めた全組織体制の見直しを図ることで、人件費抑制に努めたい。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108712</xdr:rowOff>
    </xdr:from>
    <xdr:to>
      <xdr:col>24</xdr:col>
      <xdr:colOff>25400</xdr:colOff>
      <xdr:row>36</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80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108712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8490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849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30988</xdr:rowOff>
    </xdr:from>
    <xdr:to>
      <xdr:col>11</xdr:col>
      <xdr:colOff>9525</xdr:colOff>
      <xdr:row>36</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0318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57912</xdr:rowOff>
    </xdr:from>
    <xdr:to>
      <xdr:col>24</xdr:col>
      <xdr:colOff>76200</xdr:colOff>
      <xdr:row>36</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74439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57912</xdr:rowOff>
    </xdr:from>
    <xdr:to>
      <xdr:col>20</xdr:col>
      <xdr:colOff>38100</xdr:colOff>
      <xdr:row>36</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169689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151638</xdr:rowOff>
    </xdr:from>
    <xdr:to>
      <xdr:col>11</xdr:col>
      <xdr:colOff>60325</xdr:colOff>
      <xdr:row>36</xdr:row>
      <xdr:rowOff>81788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91965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物価高騰や賃上げにより、電気料金の割引率の低下や小中学校のスクールバスの委託料を中心に各種委託料等が軒並み増加し、経常収支比率における物件費の率も</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％の増加となっている。</a:t>
          </a:r>
        </a:p>
        <a:p>
          <a:r>
            <a:rPr kumimoji="1" lang="ja-JP" altLang="en-US" sz="1300">
              <a:latin typeface="ＭＳ Ｐゴシック" panose="020B0600070205080204" pitchFamily="50" charset="-128"/>
              <a:ea typeface="ＭＳ Ｐゴシック" panose="020B0600070205080204" pitchFamily="50" charset="-128"/>
            </a:rPr>
            <a:t>　長引く物価高騰や賃上げ情勢のなか、委託料等は今後も増額が見込まれ、委託内容精査や業務見直し等により物件費抑制に努めていく。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52705</xdr:rowOff>
    </xdr:from>
    <xdr:to>
      <xdr:col>82</xdr:col>
      <xdr:colOff>107950</xdr:colOff>
      <xdr:row>15</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24455"/>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52705</xdr:rowOff>
    </xdr:from>
    <xdr:to>
      <xdr:col>78</xdr:col>
      <xdr:colOff>69850</xdr:colOff>
      <xdr:row>15</xdr:row>
      <xdr:rowOff>64135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6244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35560</xdr:rowOff>
    </xdr:from>
    <xdr:to>
      <xdr:col>73</xdr:col>
      <xdr:colOff>180975</xdr:colOff>
      <xdr:row>15</xdr:row>
      <xdr:rowOff>64135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073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35560</xdr:rowOff>
    </xdr:from>
    <xdr:to>
      <xdr:col>69</xdr:col>
      <xdr:colOff>92075</xdr:colOff>
      <xdr:row>15</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607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99060</xdr:rowOff>
    </xdr:from>
    <xdr:to>
      <xdr:col>82</xdr:col>
      <xdr:colOff>158750</xdr:colOff>
      <xdr:row>16</xdr:row>
      <xdr:rowOff>29210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71137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xdr:rowOff>
    </xdr:from>
    <xdr:to>
      <xdr:col>78</xdr:col>
      <xdr:colOff>120650</xdr:colOff>
      <xdr:row>15</xdr:row>
      <xdr:rowOff>103505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113682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42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xdr:rowOff>
    </xdr:from>
    <xdr:to>
      <xdr:col>74</xdr:col>
      <xdr:colOff>31750</xdr:colOff>
      <xdr:row>15</xdr:row>
      <xdr:rowOff>114935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99712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156210</xdr:rowOff>
    </xdr:from>
    <xdr:to>
      <xdr:col>69</xdr:col>
      <xdr:colOff>142875</xdr:colOff>
      <xdr:row>15</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71137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％増と、大きな変動はないが、近年では、放課後デイサービスや就労支援を利用する子どもが増え、障害福祉事業費が増加傾向にある。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経常収支比率における扶助費は近年横ばいの状況ではあるが、今後も社会保障経費については増額が見込まれることから、動向を注視していく。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54</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04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54</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28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28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うち繰出金において、団塊の世代の年齢到達による後期高齢者医療の関係で特別会計への繰出金は増額となっているものの、収入増により経常収支比率は相対的に減となっている。また、維持補修費において、令和５年度は複数の施設での修繕が重なったこともあり、令和６年度では減となっており、その他全体の経常収支比率は対前年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特別会計のうち後期高齢者医療への繰出金が増加傾向にあるなか、医療給付費が少しでも抑制されるよう、保健と介護の一体的事業を推進していく。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76708</xdr:rowOff>
    </xdr:from>
    <xdr:to>
      <xdr:col>82</xdr:col>
      <xdr:colOff>107950</xdr:colOff>
      <xdr:row>56</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67790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94996</xdr:rowOff>
    </xdr:from>
    <xdr:to>
      <xdr:col>78</xdr:col>
      <xdr:colOff>69850</xdr:colOff>
      <xdr:row>56</xdr:row>
      <xdr:rowOff>149860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6961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94996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6596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26416</xdr:rowOff>
    </xdr:from>
    <xdr:to>
      <xdr:col>69</xdr:col>
      <xdr:colOff>92075</xdr:colOff>
      <xdr:row>56</xdr:row>
      <xdr:rowOff>58420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9284716"/>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42435</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7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44196</xdr:rowOff>
    </xdr:from>
    <xdr:to>
      <xdr:col>74</xdr:col>
      <xdr:colOff>31750</xdr:colOff>
      <xdr:row>56</xdr:row>
      <xdr:rowOff>145796</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147066</xdr:rowOff>
    </xdr:from>
    <xdr:to>
      <xdr:col>65</xdr:col>
      <xdr:colOff>53975</xdr:colOff>
      <xdr:row>54</xdr:row>
      <xdr:rowOff>77216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23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87393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00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広域消防や広域環境組合に対する負担金が多くを占めており、広域消防においては人件費の増額、広域環境組合においては新たなごみ処理施設の建設工事に着手したことによる増額により、補助費等全体で増額となっているものの、経常一般財源の収入増により、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％に収まっている。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2489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81280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235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62992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230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58420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借入の大規模事業（防災無線デジタル化）にかかる元金償還が令和５年度の下半期から始まり、令和６年度には通期での償還となったことから公債費としては増額となっているものの、人件費同様、経常一般財源の増収により、経常収支比率として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財源措置のある時限的な起債事業を活用し、借入と償還のバランスに注視していきたい。</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43180</xdr:rowOff>
    </xdr:from>
    <xdr:to>
      <xdr:col>24</xdr:col>
      <xdr:colOff>25400</xdr:colOff>
      <xdr:row>75</xdr:row>
      <xdr:rowOff>58420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29019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9057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35560</xdr:rowOff>
    </xdr:from>
    <xdr:to>
      <xdr:col>15</xdr:col>
      <xdr:colOff>98425</xdr:colOff>
      <xdr:row>75</xdr:row>
      <xdr:rowOff>46990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8943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35560</xdr:rowOff>
    </xdr:from>
    <xdr:to>
      <xdr:col>11</xdr:col>
      <xdr:colOff>9525</xdr:colOff>
      <xdr:row>75</xdr:row>
      <xdr:rowOff>66040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8943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163830</xdr:rowOff>
    </xdr:from>
    <xdr:to>
      <xdr:col>24</xdr:col>
      <xdr:colOff>76200</xdr:colOff>
      <xdr:row>75</xdr:row>
      <xdr:rowOff>93980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8907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7620</xdr:rowOff>
    </xdr:from>
    <xdr:to>
      <xdr:col>20</xdr:col>
      <xdr:colOff>38100</xdr:colOff>
      <xdr:row>75</xdr:row>
      <xdr:rowOff>109220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119397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63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107967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156210</xdr:rowOff>
    </xdr:from>
    <xdr:to>
      <xdr:col>11</xdr:col>
      <xdr:colOff>60325</xdr:colOff>
      <xdr:row>75</xdr:row>
      <xdr:rowOff>86360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96537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15240</xdr:rowOff>
    </xdr:from>
    <xdr:to>
      <xdr:col>6</xdr:col>
      <xdr:colOff>171450</xdr:colOff>
      <xdr:row>75</xdr:row>
      <xdr:rowOff>116840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127017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経常一般財源の収入増により、公債費以外では前年並みまたは減となっている項目が多いなか、物件費の増加により対前年比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各分析欄に記載のとおり、各種歳出の抑制に努め、健全な財政運営に努める。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127000</xdr:rowOff>
    </xdr:from>
    <xdr:to>
      <xdr:col>82</xdr:col>
      <xdr:colOff>107950</xdr:colOff>
      <xdr:row>73</xdr:row>
      <xdr:rowOff>147574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64285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62992</xdr:rowOff>
    </xdr:from>
    <xdr:to>
      <xdr:col>78</xdr:col>
      <xdr:colOff>69850</xdr:colOff>
      <xdr:row>73</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57884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37846</xdr:rowOff>
    </xdr:from>
    <xdr:to>
      <xdr:col>73</xdr:col>
      <xdr:colOff>180975</xdr:colOff>
      <xdr:row>73</xdr:row>
      <xdr:rowOff>62992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55369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26416</xdr:rowOff>
    </xdr:from>
    <xdr:to>
      <xdr:col>69</xdr:col>
      <xdr:colOff>92075</xdr:colOff>
      <xdr:row>73</xdr:row>
      <xdr:rowOff>37846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004800" y="125422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96774</xdr:rowOff>
    </xdr:from>
    <xdr:to>
      <xdr:col>82</xdr:col>
      <xdr:colOff>158750</xdr:colOff>
      <xdr:row>74</xdr:row>
      <xdr:rowOff>26924</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113301</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4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76200</xdr:rowOff>
    </xdr:from>
    <xdr:to>
      <xdr:col>78</xdr:col>
      <xdr:colOff>120650</xdr:colOff>
      <xdr:row>74</xdr:row>
      <xdr:rowOff>6350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16527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36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12192</xdr:rowOff>
    </xdr:from>
    <xdr:to>
      <xdr:col>74</xdr:col>
      <xdr:colOff>31750</xdr:colOff>
      <xdr:row>73</xdr:row>
      <xdr:rowOff>113792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52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123969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296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158496</xdr:rowOff>
    </xdr:from>
    <xdr:to>
      <xdr:col>69</xdr:col>
      <xdr:colOff>142875</xdr:colOff>
      <xdr:row>73</xdr:row>
      <xdr:rowOff>88646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50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27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147066</xdr:rowOff>
    </xdr:from>
    <xdr:to>
      <xdr:col>65</xdr:col>
      <xdr:colOff>53975</xdr:colOff>
      <xdr:row>73</xdr:row>
      <xdr:rowOff>77216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49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87393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2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86020</xdr:rowOff>
    </xdr:from>
    <xdr:to>
      <xdr:col>29</xdr:col>
      <xdr:colOff>127000</xdr:colOff>
      <xdr:row>19</xdr:row>
      <xdr:rowOff>11605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191045"/>
          <a:ext cx="0" cy="11257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155132</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28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11605</xdr:rowOff>
    </xdr:from>
    <xdr:to>
      <xdr:col>30</xdr:col>
      <xdr:colOff>25400</xdr:colOff>
      <xdr:row>19</xdr:row>
      <xdr:rowOff>11605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16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947</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34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86020</xdr:rowOff>
    </xdr:from>
    <xdr:to>
      <xdr:col>30</xdr:col>
      <xdr:colOff>25400</xdr:colOff>
      <xdr:row>12</xdr:row>
      <xdr:rowOff>86020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191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113812</xdr:rowOff>
    </xdr:from>
    <xdr:to>
      <xdr:col>29</xdr:col>
      <xdr:colOff>127000</xdr:colOff>
      <xdr:row>19</xdr:row>
      <xdr:rowOff>3958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47537"/>
          <a:ext cx="647700" cy="61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120481</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39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103954</xdr:rowOff>
    </xdr:from>
    <xdr:to>
      <xdr:col>29</xdr:col>
      <xdr:colOff>177800</xdr:colOff>
      <xdr:row>17</xdr:row>
      <xdr:rowOff>34104</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94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3958</xdr:rowOff>
    </xdr:from>
    <xdr:to>
      <xdr:col>26</xdr:col>
      <xdr:colOff>50800</xdr:colOff>
      <xdr:row>19</xdr:row>
      <xdr:rowOff>47803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309133"/>
          <a:ext cx="698500" cy="43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2993</xdr:rowOff>
    </xdr:from>
    <xdr:to>
      <xdr:col>26</xdr:col>
      <xdr:colOff>101600</xdr:colOff>
      <xdr:row>17</xdr:row>
      <xdr:rowOff>104593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65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114770</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3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41889</xdr:rowOff>
    </xdr:from>
    <xdr:to>
      <xdr:col>22</xdr:col>
      <xdr:colOff>114300</xdr:colOff>
      <xdr:row>19</xdr:row>
      <xdr:rowOff>47803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347064"/>
          <a:ext cx="698500" cy="5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34488</xdr:rowOff>
    </xdr:from>
    <xdr:to>
      <xdr:col>22</xdr:col>
      <xdr:colOff>165100</xdr:colOff>
      <xdr:row>17</xdr:row>
      <xdr:rowOff>136088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96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146265</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6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41889</xdr:rowOff>
    </xdr:from>
    <xdr:to>
      <xdr:col>18</xdr:col>
      <xdr:colOff>177800</xdr:colOff>
      <xdr:row>19</xdr:row>
      <xdr:rowOff>59656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347064"/>
          <a:ext cx="698500" cy="17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68224</xdr:rowOff>
    </xdr:from>
    <xdr:to>
      <xdr:col>19</xdr:col>
      <xdr:colOff>38100</xdr:colOff>
      <xdr:row>17</xdr:row>
      <xdr:rowOff>169824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30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8551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9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91735</xdr:rowOff>
    </xdr:from>
    <xdr:to>
      <xdr:col>15</xdr:col>
      <xdr:colOff>101600</xdr:colOff>
      <xdr:row>18</xdr:row>
      <xdr:rowOff>21885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54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32062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2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63012</xdr:rowOff>
    </xdr:from>
    <xdr:to>
      <xdr:col>29</xdr:col>
      <xdr:colOff>177800</xdr:colOff>
      <xdr:row>18</xdr:row>
      <xdr:rowOff>164612</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96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143039</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0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124608</xdr:rowOff>
    </xdr:from>
    <xdr:to>
      <xdr:col>26</xdr:col>
      <xdr:colOff>101600</xdr:colOff>
      <xdr:row>19</xdr:row>
      <xdr:rowOff>54758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58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39535</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44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168453</xdr:rowOff>
    </xdr:from>
    <xdr:to>
      <xdr:col>22</xdr:col>
      <xdr:colOff>165100</xdr:colOff>
      <xdr:row>19</xdr:row>
      <xdr:rowOff>98603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302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83380</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8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162539</xdr:rowOff>
    </xdr:from>
    <xdr:to>
      <xdr:col>19</xdr:col>
      <xdr:colOff>38100</xdr:colOff>
      <xdr:row>19</xdr:row>
      <xdr:rowOff>92689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96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77466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8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8856</xdr:rowOff>
    </xdr:from>
    <xdr:to>
      <xdr:col>15</xdr:col>
      <xdr:colOff>101600</xdr:colOff>
      <xdr:row>19</xdr:row>
      <xdr:rowOff>110456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14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95233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40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62840</xdr:rowOff>
    </xdr:from>
    <xdr:to>
      <xdr:col>29</xdr:col>
      <xdr:colOff>127000</xdr:colOff>
      <xdr:row>36</xdr:row>
      <xdr:rowOff>76616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016090"/>
          <a:ext cx="647700" cy="13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76616</xdr:rowOff>
    </xdr:from>
    <xdr:to>
      <xdr:col>26</xdr:col>
      <xdr:colOff>50800</xdr:colOff>
      <xdr:row>36</xdr:row>
      <xdr:rowOff>80114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029866"/>
          <a:ext cx="698500" cy="3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80114</xdr:rowOff>
    </xdr:from>
    <xdr:to>
      <xdr:col>22</xdr:col>
      <xdr:colOff>114300</xdr:colOff>
      <xdr:row>36</xdr:row>
      <xdr:rowOff>118488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033364"/>
          <a:ext cx="698500" cy="38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118488</xdr:rowOff>
    </xdr:from>
    <xdr:to>
      <xdr:col>18</xdr:col>
      <xdr:colOff>177800</xdr:colOff>
      <xdr:row>36</xdr:row>
      <xdr:rowOff>136730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071738"/>
          <a:ext cx="698500" cy="1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12040</xdr:rowOff>
    </xdr:from>
    <xdr:to>
      <xdr:col>29</xdr:col>
      <xdr:colOff>177800</xdr:colOff>
      <xdr:row>36</xdr:row>
      <xdr:rowOff>113640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65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327017</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93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25816</xdr:rowOff>
    </xdr:from>
    <xdr:to>
      <xdr:col>26</xdr:col>
      <xdr:colOff>101600</xdr:colOff>
      <xdr:row>36</xdr:row>
      <xdr:rowOff>127416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79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112193</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065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29314</xdr:rowOff>
    </xdr:from>
    <xdr:to>
      <xdr:col>22</xdr:col>
      <xdr:colOff>165100</xdr:colOff>
      <xdr:row>36</xdr:row>
      <xdr:rowOff>130914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82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115691</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06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67688</xdr:rowOff>
    </xdr:from>
    <xdr:to>
      <xdr:col>19</xdr:col>
      <xdr:colOff>38100</xdr:colOff>
      <xdr:row>36</xdr:row>
      <xdr:rowOff>169288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20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154065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10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85930</xdr:rowOff>
    </xdr:from>
    <xdr:to>
      <xdr:col>15</xdr:col>
      <xdr:colOff>101600</xdr:colOff>
      <xdr:row>37</xdr:row>
      <xdr:rowOff>16080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39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857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12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7,556
7,480
134.98
4,632,214
4,579,229
38,701
3,164,547
2,472,862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17338</xdr:rowOff>
    </xdr:from>
    <xdr:to>
      <xdr:col>24</xdr:col>
      <xdr:colOff>63500</xdr:colOff>
      <xdr:row>38</xdr:row>
      <xdr:rowOff>94742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32438"/>
          <a:ext cx="838200" cy="7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94742</xdr:rowOff>
    </xdr:from>
    <xdr:to>
      <xdr:col>19</xdr:col>
      <xdr:colOff>177800</xdr:colOff>
      <xdr:row>38</xdr:row>
      <xdr:rowOff>160167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09842"/>
          <a:ext cx="889000" cy="6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138206</xdr:rowOff>
    </xdr:from>
    <xdr:to>
      <xdr:col>15</xdr:col>
      <xdr:colOff>50800</xdr:colOff>
      <xdr:row>38</xdr:row>
      <xdr:rowOff>160167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53306"/>
          <a:ext cx="889000" cy="2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138206</xdr:rowOff>
    </xdr:from>
    <xdr:to>
      <xdr:col>10</xdr:col>
      <xdr:colOff>114300</xdr:colOff>
      <xdr:row>38</xdr:row>
      <xdr:rowOff>142634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53306"/>
          <a:ext cx="889000" cy="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137988</xdr:rowOff>
    </xdr:from>
    <xdr:to>
      <xdr:col>24</xdr:col>
      <xdr:colOff>114300</xdr:colOff>
      <xdr:row>38</xdr:row>
      <xdr:rowOff>68138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8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116415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6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43942</xdr:rowOff>
    </xdr:from>
    <xdr:to>
      <xdr:col>20</xdr:col>
      <xdr:colOff>38100</xdr:colOff>
      <xdr:row>38</xdr:row>
      <xdr:rowOff>145542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136669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65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109367</xdr:rowOff>
    </xdr:from>
    <xdr:to>
      <xdr:col>15</xdr:col>
      <xdr:colOff>101600</xdr:colOff>
      <xdr:row>39</xdr:row>
      <xdr:rowOff>39517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2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30644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71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87406</xdr:rowOff>
    </xdr:from>
    <xdr:to>
      <xdr:col>10</xdr:col>
      <xdr:colOff>165100</xdr:colOff>
      <xdr:row>39</xdr:row>
      <xdr:rowOff>17556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0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8683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69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91834</xdr:rowOff>
    </xdr:from>
    <xdr:to>
      <xdr:col>6</xdr:col>
      <xdr:colOff>38100</xdr:colOff>
      <xdr:row>39</xdr:row>
      <xdr:rowOff>21984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0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13111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69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124717</xdr:rowOff>
    </xdr:from>
    <xdr:to>
      <xdr:col>24</xdr:col>
      <xdr:colOff>63500</xdr:colOff>
      <xdr:row>58</xdr:row>
      <xdr:rowOff>138121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8817"/>
          <a:ext cx="838200" cy="1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134785</xdr:rowOff>
    </xdr:from>
    <xdr:to>
      <xdr:col>19</xdr:col>
      <xdr:colOff>177800</xdr:colOff>
      <xdr:row>58</xdr:row>
      <xdr:rowOff>138121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78885"/>
          <a:ext cx="889000" cy="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134785</xdr:rowOff>
    </xdr:from>
    <xdr:to>
      <xdr:col>15</xdr:col>
      <xdr:colOff>50800</xdr:colOff>
      <xdr:row>58</xdr:row>
      <xdr:rowOff>146007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8885"/>
          <a:ext cx="889000" cy="1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142267</xdr:rowOff>
    </xdr:from>
    <xdr:to>
      <xdr:col>10</xdr:col>
      <xdr:colOff>114300</xdr:colOff>
      <xdr:row>58</xdr:row>
      <xdr:rowOff>146007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86367"/>
          <a:ext cx="889000" cy="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73917</xdr:rowOff>
    </xdr:from>
    <xdr:to>
      <xdr:col>24</xdr:col>
      <xdr:colOff>114300</xdr:colOff>
      <xdr:row>59</xdr:row>
      <xdr:rowOff>4067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87321</xdr:rowOff>
    </xdr:from>
    <xdr:to>
      <xdr:col>20</xdr:col>
      <xdr:colOff>38100</xdr:colOff>
      <xdr:row>59</xdr:row>
      <xdr:rowOff>17471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3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8598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2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83985</xdr:rowOff>
    </xdr:from>
    <xdr:to>
      <xdr:col>15</xdr:col>
      <xdr:colOff>101600</xdr:colOff>
      <xdr:row>59</xdr:row>
      <xdr:rowOff>14135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5262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2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95207</xdr:rowOff>
    </xdr:from>
    <xdr:to>
      <xdr:col>10</xdr:col>
      <xdr:colOff>165100</xdr:colOff>
      <xdr:row>59</xdr:row>
      <xdr:rowOff>25357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3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16484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3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91467</xdr:rowOff>
    </xdr:from>
    <xdr:to>
      <xdr:col>6</xdr:col>
      <xdr:colOff>38100</xdr:colOff>
      <xdr:row>59</xdr:row>
      <xdr:rowOff>21617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3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12744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2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94666</xdr:rowOff>
    </xdr:from>
    <xdr:to>
      <xdr:col>24</xdr:col>
      <xdr:colOff>63500</xdr:colOff>
      <xdr:row>78</xdr:row>
      <xdr:rowOff>123889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67766"/>
          <a:ext cx="8382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94666</xdr:rowOff>
    </xdr:from>
    <xdr:to>
      <xdr:col>19</xdr:col>
      <xdr:colOff>177800</xdr:colOff>
      <xdr:row>78</xdr:row>
      <xdr:rowOff>122059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67766"/>
          <a:ext cx="889000" cy="2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122059</xdr:rowOff>
    </xdr:from>
    <xdr:to>
      <xdr:col>15</xdr:col>
      <xdr:colOff>50800</xdr:colOff>
      <xdr:row>78</xdr:row>
      <xdr:rowOff>131699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95159"/>
          <a:ext cx="8890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116396</xdr:rowOff>
    </xdr:from>
    <xdr:to>
      <xdr:col>10</xdr:col>
      <xdr:colOff>114300</xdr:colOff>
      <xdr:row>78</xdr:row>
      <xdr:rowOff>131699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89496"/>
          <a:ext cx="889000" cy="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73089</xdr:rowOff>
    </xdr:from>
    <xdr:to>
      <xdr:col>24</xdr:col>
      <xdr:colOff>114300</xdr:colOff>
      <xdr:row>79</xdr:row>
      <xdr:rowOff>3239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159466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43866</xdr:rowOff>
    </xdr:from>
    <xdr:to>
      <xdr:col>20</xdr:col>
      <xdr:colOff>38100</xdr:colOff>
      <xdr:row>78</xdr:row>
      <xdr:rowOff>145466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1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136593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0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71259</xdr:rowOff>
    </xdr:from>
    <xdr:to>
      <xdr:col>15</xdr:col>
      <xdr:colOff>101600</xdr:colOff>
      <xdr:row>79</xdr:row>
      <xdr:rowOff>1409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4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163986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3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80899</xdr:rowOff>
    </xdr:from>
    <xdr:to>
      <xdr:col>10</xdr:col>
      <xdr:colOff>165100</xdr:colOff>
      <xdr:row>79</xdr:row>
      <xdr:rowOff>11049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2176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4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65596</xdr:rowOff>
    </xdr:from>
    <xdr:to>
      <xdr:col>6</xdr:col>
      <xdr:colOff>38100</xdr:colOff>
      <xdr:row>78</xdr:row>
      <xdr:rowOff>167196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3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158323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3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147788</xdr:rowOff>
    </xdr:from>
    <xdr:to>
      <xdr:col>24</xdr:col>
      <xdr:colOff>63500</xdr:colOff>
      <xdr:row>98</xdr:row>
      <xdr:rowOff>50873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778438"/>
          <a:ext cx="838200" cy="7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147788</xdr:rowOff>
    </xdr:from>
    <xdr:to>
      <xdr:col>19</xdr:col>
      <xdr:colOff>177800</xdr:colOff>
      <xdr:row>98</xdr:row>
      <xdr:rowOff>47530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778438"/>
          <a:ext cx="889000" cy="7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53236</xdr:rowOff>
    </xdr:from>
    <xdr:to>
      <xdr:col>15</xdr:col>
      <xdr:colOff>50800</xdr:colOff>
      <xdr:row>98</xdr:row>
      <xdr:rowOff>47530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83886"/>
          <a:ext cx="889000" cy="16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53236</xdr:rowOff>
    </xdr:from>
    <xdr:to>
      <xdr:col>10</xdr:col>
      <xdr:colOff>114300</xdr:colOff>
      <xdr:row>98</xdr:row>
      <xdr:rowOff>117156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83886"/>
          <a:ext cx="889000" cy="23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xdr:rowOff>
    </xdr:from>
    <xdr:to>
      <xdr:col>24</xdr:col>
      <xdr:colOff>114300</xdr:colOff>
      <xdr:row>98</xdr:row>
      <xdr:rowOff>101673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80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86450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71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96988</xdr:rowOff>
    </xdr:from>
    <xdr:to>
      <xdr:col>20</xdr:col>
      <xdr:colOff>38100</xdr:colOff>
      <xdr:row>98</xdr:row>
      <xdr:rowOff>27138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2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18265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2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168180</xdr:rowOff>
    </xdr:from>
    <xdr:to>
      <xdr:col>15</xdr:col>
      <xdr:colOff>101600</xdr:colOff>
      <xdr:row>98</xdr:row>
      <xdr:rowOff>98330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89457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9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2436</xdr:rowOff>
    </xdr:from>
    <xdr:to>
      <xdr:col>10</xdr:col>
      <xdr:colOff>165100</xdr:colOff>
      <xdr:row>97</xdr:row>
      <xdr:rowOff>104036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3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95163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2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66356</xdr:rowOff>
    </xdr:from>
    <xdr:to>
      <xdr:col>6</xdr:col>
      <xdr:colOff>38100</xdr:colOff>
      <xdr:row>98</xdr:row>
      <xdr:rowOff>167956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6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159083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6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27968</xdr:rowOff>
    </xdr:from>
    <xdr:to>
      <xdr:col>55</xdr:col>
      <xdr:colOff>0</xdr:colOff>
      <xdr:row>37</xdr:row>
      <xdr:rowOff>44031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71618"/>
          <a:ext cx="838200" cy="1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2875</xdr:rowOff>
    </xdr:from>
    <xdr:to>
      <xdr:col>50</xdr:col>
      <xdr:colOff>114300</xdr:colOff>
      <xdr:row>37</xdr:row>
      <xdr:rowOff>44031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46525"/>
          <a:ext cx="889000" cy="4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2875</xdr:rowOff>
    </xdr:from>
    <xdr:to>
      <xdr:col>45</xdr:col>
      <xdr:colOff>177800</xdr:colOff>
      <xdr:row>37</xdr:row>
      <xdr:rowOff>63603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46525"/>
          <a:ext cx="889000" cy="6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73905</xdr:rowOff>
    </xdr:from>
    <xdr:to>
      <xdr:col>41</xdr:col>
      <xdr:colOff>50800</xdr:colOff>
      <xdr:row>37</xdr:row>
      <xdr:rowOff>63603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74655"/>
          <a:ext cx="889000" cy="33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148618</xdr:rowOff>
    </xdr:from>
    <xdr:to>
      <xdr:col>55</xdr:col>
      <xdr:colOff>50800</xdr:colOff>
      <xdr:row>37</xdr:row>
      <xdr:rowOff>78768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2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63545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3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164681</xdr:rowOff>
    </xdr:from>
    <xdr:to>
      <xdr:col>50</xdr:col>
      <xdr:colOff>165100</xdr:colOff>
      <xdr:row>37</xdr:row>
      <xdr:rowOff>94831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3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85958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2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123525</xdr:rowOff>
    </xdr:from>
    <xdr:to>
      <xdr:col>46</xdr:col>
      <xdr:colOff>38100</xdr:colOff>
      <xdr:row>37</xdr:row>
      <xdr:rowOff>53675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44802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8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12803</xdr:rowOff>
    </xdr:from>
    <xdr:to>
      <xdr:col>41</xdr:col>
      <xdr:colOff>101600</xdr:colOff>
      <xdr:row>37</xdr:row>
      <xdr:rowOff>114403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5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105530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4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23105</xdr:rowOff>
    </xdr:from>
    <xdr:to>
      <xdr:col>36</xdr:col>
      <xdr:colOff>165100</xdr:colOff>
      <xdr:row>35</xdr:row>
      <xdr:rowOff>124705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115832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1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32526</xdr:rowOff>
    </xdr:from>
    <xdr:to>
      <xdr:col>55</xdr:col>
      <xdr:colOff>0</xdr:colOff>
      <xdr:row>59</xdr:row>
      <xdr:rowOff>39236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48076"/>
          <a:ext cx="838200" cy="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31948</xdr:rowOff>
    </xdr:from>
    <xdr:to>
      <xdr:col>50</xdr:col>
      <xdr:colOff>114300</xdr:colOff>
      <xdr:row>59</xdr:row>
      <xdr:rowOff>39236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147498"/>
          <a:ext cx="889000" cy="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160096</xdr:rowOff>
    </xdr:from>
    <xdr:to>
      <xdr:col>45</xdr:col>
      <xdr:colOff>177800</xdr:colOff>
      <xdr:row>59</xdr:row>
      <xdr:rowOff>31948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104196"/>
          <a:ext cx="889000" cy="4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160096</xdr:rowOff>
    </xdr:from>
    <xdr:to>
      <xdr:col>41</xdr:col>
      <xdr:colOff>50800</xdr:colOff>
      <xdr:row>59</xdr:row>
      <xdr:rowOff>48803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104196"/>
          <a:ext cx="889000" cy="6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153176</xdr:rowOff>
    </xdr:from>
    <xdr:to>
      <xdr:col>55</xdr:col>
      <xdr:colOff>50800</xdr:colOff>
      <xdr:row>59</xdr:row>
      <xdr:rowOff>83326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9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68103</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1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159886</xdr:rowOff>
    </xdr:from>
    <xdr:to>
      <xdr:col>50</xdr:col>
      <xdr:colOff>165100</xdr:colOff>
      <xdr:row>59</xdr:row>
      <xdr:rowOff>90036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10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81163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9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152598</xdr:rowOff>
    </xdr:from>
    <xdr:to>
      <xdr:col>46</xdr:col>
      <xdr:colOff>38100</xdr:colOff>
      <xdr:row>59</xdr:row>
      <xdr:rowOff>82748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9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73875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8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109296</xdr:rowOff>
    </xdr:from>
    <xdr:to>
      <xdr:col>41</xdr:col>
      <xdr:colOff>101600</xdr:colOff>
      <xdr:row>59</xdr:row>
      <xdr:rowOff>39446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5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30573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1014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169453</xdr:rowOff>
    </xdr:from>
    <xdr:to>
      <xdr:col>36</xdr:col>
      <xdr:colOff>165100</xdr:colOff>
      <xdr:row>59</xdr:row>
      <xdr:rowOff>99603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11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90730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20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132735</xdr:rowOff>
    </xdr:from>
    <xdr:to>
      <xdr:col>55</xdr:col>
      <xdr:colOff>0</xdr:colOff>
      <xdr:row>78</xdr:row>
      <xdr:rowOff>135668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05835"/>
          <a:ext cx="8382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135668</xdr:rowOff>
    </xdr:from>
    <xdr:to>
      <xdr:col>50</xdr:col>
      <xdr:colOff>114300</xdr:colOff>
      <xdr:row>78</xdr:row>
      <xdr:rowOff>137206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08768"/>
          <a:ext cx="889000" cy="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134646</xdr:rowOff>
    </xdr:from>
    <xdr:to>
      <xdr:col>45</xdr:col>
      <xdr:colOff>177800</xdr:colOff>
      <xdr:row>78</xdr:row>
      <xdr:rowOff>137206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07746"/>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130501</xdr:rowOff>
    </xdr:from>
    <xdr:to>
      <xdr:col>41</xdr:col>
      <xdr:colOff>50800</xdr:colOff>
      <xdr:row>78</xdr:row>
      <xdr:rowOff>134646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03601"/>
          <a:ext cx="889000" cy="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81935</xdr:rowOff>
    </xdr:from>
    <xdr:to>
      <xdr:col>55</xdr:col>
      <xdr:colOff>50800</xdr:colOff>
      <xdr:row>79</xdr:row>
      <xdr:rowOff>12085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168312</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6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84868</xdr:rowOff>
    </xdr:from>
    <xdr:to>
      <xdr:col>50</xdr:col>
      <xdr:colOff>165100</xdr:colOff>
      <xdr:row>79</xdr:row>
      <xdr:rowOff>15018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6145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5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86406</xdr:rowOff>
    </xdr:from>
    <xdr:to>
      <xdr:col>46</xdr:col>
      <xdr:colOff>38100</xdr:colOff>
      <xdr:row>79</xdr:row>
      <xdr:rowOff>16556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7683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5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83846</xdr:rowOff>
    </xdr:from>
    <xdr:to>
      <xdr:col>41</xdr:col>
      <xdr:colOff>101600</xdr:colOff>
      <xdr:row>79</xdr:row>
      <xdr:rowOff>13996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5123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4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79701</xdr:rowOff>
    </xdr:from>
    <xdr:to>
      <xdr:col>36</xdr:col>
      <xdr:colOff>165100</xdr:colOff>
      <xdr:row>79</xdr:row>
      <xdr:rowOff>9851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5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978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4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112950</xdr:rowOff>
    </xdr:from>
    <xdr:to>
      <xdr:col>55</xdr:col>
      <xdr:colOff>0</xdr:colOff>
      <xdr:row>98</xdr:row>
      <xdr:rowOff>118067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915050"/>
          <a:ext cx="838200" cy="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104049</xdr:rowOff>
    </xdr:from>
    <xdr:to>
      <xdr:col>50</xdr:col>
      <xdr:colOff>114300</xdr:colOff>
      <xdr:row>98</xdr:row>
      <xdr:rowOff>118067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906149"/>
          <a:ext cx="889000" cy="1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33170</xdr:rowOff>
    </xdr:from>
    <xdr:to>
      <xdr:col>45</xdr:col>
      <xdr:colOff>177800</xdr:colOff>
      <xdr:row>98</xdr:row>
      <xdr:rowOff>104049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35270"/>
          <a:ext cx="889000" cy="7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33170</xdr:rowOff>
    </xdr:from>
    <xdr:to>
      <xdr:col>41</xdr:col>
      <xdr:colOff>50800</xdr:colOff>
      <xdr:row>98</xdr:row>
      <xdr:rowOff>140424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35270"/>
          <a:ext cx="889000" cy="10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62150</xdr:rowOff>
    </xdr:from>
    <xdr:to>
      <xdr:col>55</xdr:col>
      <xdr:colOff>50800</xdr:colOff>
      <xdr:row>98</xdr:row>
      <xdr:rowOff>163750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153357</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67267</xdr:rowOff>
    </xdr:from>
    <xdr:to>
      <xdr:col>50</xdr:col>
      <xdr:colOff>165100</xdr:colOff>
      <xdr:row>98</xdr:row>
      <xdr:rowOff>168867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6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159994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6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53249</xdr:rowOff>
    </xdr:from>
    <xdr:to>
      <xdr:col>46</xdr:col>
      <xdr:colOff>38100</xdr:colOff>
      <xdr:row>98</xdr:row>
      <xdr:rowOff>154849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145976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4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153820</xdr:rowOff>
    </xdr:from>
    <xdr:to>
      <xdr:col>41</xdr:col>
      <xdr:colOff>101600</xdr:colOff>
      <xdr:row>98</xdr:row>
      <xdr:rowOff>83970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8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100497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5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89624</xdr:rowOff>
    </xdr:from>
    <xdr:to>
      <xdr:col>36</xdr:col>
      <xdr:colOff>165100</xdr:colOff>
      <xdr:row>99</xdr:row>
      <xdr:rowOff>19774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9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10901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39353</xdr:rowOff>
    </xdr:from>
    <xdr:to>
      <xdr:col>85</xdr:col>
      <xdr:colOff>127000</xdr:colOff>
      <xdr:row>38</xdr:row>
      <xdr:rowOff>73434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54453"/>
          <a:ext cx="838200" cy="3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39353</xdr:rowOff>
    </xdr:from>
    <xdr:to>
      <xdr:col>81</xdr:col>
      <xdr:colOff>50800</xdr:colOff>
      <xdr:row>38</xdr:row>
      <xdr:rowOff>97235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54453"/>
          <a:ext cx="889000" cy="5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97235</xdr:rowOff>
    </xdr:from>
    <xdr:to>
      <xdr:col>76</xdr:col>
      <xdr:colOff>114300</xdr:colOff>
      <xdr:row>38</xdr:row>
      <xdr:rowOff>129760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12335"/>
          <a:ext cx="889000" cy="3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83062</xdr:rowOff>
    </xdr:from>
    <xdr:to>
      <xdr:col>71</xdr:col>
      <xdr:colOff>177800</xdr:colOff>
      <xdr:row>38</xdr:row>
      <xdr:rowOff>129760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98162"/>
          <a:ext cx="889000" cy="4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22634</xdr:rowOff>
    </xdr:from>
    <xdr:to>
      <xdr:col>85</xdr:col>
      <xdr:colOff>177800</xdr:colOff>
      <xdr:row>38</xdr:row>
      <xdr:rowOff>124234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126855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7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160003</xdr:rowOff>
    </xdr:from>
    <xdr:to>
      <xdr:col>81</xdr:col>
      <xdr:colOff>101600</xdr:colOff>
      <xdr:row>38</xdr:row>
      <xdr:rowOff>90153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0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81280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59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46435</xdr:rowOff>
    </xdr:from>
    <xdr:to>
      <xdr:col>76</xdr:col>
      <xdr:colOff>165100</xdr:colOff>
      <xdr:row>38</xdr:row>
      <xdr:rowOff>148035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6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139162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5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78960</xdr:rowOff>
    </xdr:from>
    <xdr:to>
      <xdr:col>72</xdr:col>
      <xdr:colOff>38100</xdr:colOff>
      <xdr:row>39</xdr:row>
      <xdr:rowOff>9110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9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8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32262</xdr:rowOff>
    </xdr:from>
    <xdr:to>
      <xdr:col>67</xdr:col>
      <xdr:colOff>101600</xdr:colOff>
      <xdr:row>38</xdr:row>
      <xdr:rowOff>133862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4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124989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4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117428</xdr:rowOff>
    </xdr:from>
    <xdr:to>
      <xdr:col>85</xdr:col>
      <xdr:colOff>127000</xdr:colOff>
      <xdr:row>76</xdr:row>
      <xdr:rowOff>129110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47628"/>
          <a:ext cx="838200" cy="1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129110</xdr:rowOff>
    </xdr:from>
    <xdr:to>
      <xdr:col>81</xdr:col>
      <xdr:colOff>50800</xdr:colOff>
      <xdr:row>76</xdr:row>
      <xdr:rowOff>135151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59310"/>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135151</xdr:rowOff>
    </xdr:from>
    <xdr:to>
      <xdr:col>76</xdr:col>
      <xdr:colOff>114300</xdr:colOff>
      <xdr:row>76</xdr:row>
      <xdr:rowOff>137100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165351"/>
          <a:ext cx="889000" cy="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137100</xdr:rowOff>
    </xdr:from>
    <xdr:to>
      <xdr:col>71</xdr:col>
      <xdr:colOff>177800</xdr:colOff>
      <xdr:row>76</xdr:row>
      <xdr:rowOff>140666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67300"/>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66628</xdr:rowOff>
    </xdr:from>
    <xdr:to>
      <xdr:col>85</xdr:col>
      <xdr:colOff>177800</xdr:colOff>
      <xdr:row>76</xdr:row>
      <xdr:rowOff>168228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9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45055</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7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78310</xdr:rowOff>
    </xdr:from>
    <xdr:to>
      <xdr:col>81</xdr:col>
      <xdr:colOff>101600</xdr:colOff>
      <xdr:row>77</xdr:row>
      <xdr:rowOff>8460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0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171037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2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84351</xdr:rowOff>
    </xdr:from>
    <xdr:to>
      <xdr:col>76</xdr:col>
      <xdr:colOff>165100</xdr:colOff>
      <xdr:row>77</xdr:row>
      <xdr:rowOff>14501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1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5628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20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86300</xdr:rowOff>
    </xdr:from>
    <xdr:to>
      <xdr:col>72</xdr:col>
      <xdr:colOff>38100</xdr:colOff>
      <xdr:row>77</xdr:row>
      <xdr:rowOff>16450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1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7577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20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89866</xdr:rowOff>
    </xdr:from>
    <xdr:to>
      <xdr:col>67</xdr:col>
      <xdr:colOff>101600</xdr:colOff>
      <xdr:row>77</xdr:row>
      <xdr:rowOff>20016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11143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21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50124</xdr:rowOff>
    </xdr:from>
    <xdr:to>
      <xdr:col>85</xdr:col>
      <xdr:colOff>127000</xdr:colOff>
      <xdr:row>99</xdr:row>
      <xdr:rowOff>61864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23674"/>
          <a:ext cx="838200" cy="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55338</xdr:rowOff>
    </xdr:from>
    <xdr:to>
      <xdr:col>81</xdr:col>
      <xdr:colOff>50800</xdr:colOff>
      <xdr:row>99</xdr:row>
      <xdr:rowOff>61864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28888"/>
          <a:ext cx="889000" cy="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41610</xdr:rowOff>
    </xdr:from>
    <xdr:to>
      <xdr:col>76</xdr:col>
      <xdr:colOff>114300</xdr:colOff>
      <xdr:row>99</xdr:row>
      <xdr:rowOff>55338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15160"/>
          <a:ext cx="889000" cy="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41610</xdr:rowOff>
    </xdr:from>
    <xdr:to>
      <xdr:col>71</xdr:col>
      <xdr:colOff>177800</xdr:colOff>
      <xdr:row>99</xdr:row>
      <xdr:rowOff>68104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15160"/>
          <a:ext cx="889000" cy="2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170774</xdr:rowOff>
    </xdr:from>
    <xdr:to>
      <xdr:col>85</xdr:col>
      <xdr:colOff>177800</xdr:colOff>
      <xdr:row>99</xdr:row>
      <xdr:rowOff>100924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11064</xdr:rowOff>
    </xdr:from>
    <xdr:to>
      <xdr:col>81</xdr:col>
      <xdr:colOff>101600</xdr:colOff>
      <xdr:row>99</xdr:row>
      <xdr:rowOff>112664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103791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7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4538</xdr:rowOff>
    </xdr:from>
    <xdr:to>
      <xdr:col>76</xdr:col>
      <xdr:colOff>165100</xdr:colOff>
      <xdr:row>99</xdr:row>
      <xdr:rowOff>106138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7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97265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7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162260</xdr:rowOff>
    </xdr:from>
    <xdr:to>
      <xdr:col>72</xdr:col>
      <xdr:colOff>38100</xdr:colOff>
      <xdr:row>99</xdr:row>
      <xdr:rowOff>92410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6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83537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5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17304</xdr:rowOff>
    </xdr:from>
    <xdr:to>
      <xdr:col>67</xdr:col>
      <xdr:colOff>101600</xdr:colOff>
      <xdr:row>99</xdr:row>
      <xdr:rowOff>118904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110031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8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63021</xdr:rowOff>
    </xdr:from>
    <xdr:to>
      <xdr:col>116</xdr:col>
      <xdr:colOff>63500</xdr:colOff>
      <xdr:row>39</xdr:row>
      <xdr:rowOff>64050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49571"/>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51281</xdr:rowOff>
    </xdr:from>
    <xdr:to>
      <xdr:col>111</xdr:col>
      <xdr:colOff>177800</xdr:colOff>
      <xdr:row>39</xdr:row>
      <xdr:rowOff>64050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7831"/>
          <a:ext cx="8890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46529</xdr:rowOff>
    </xdr:from>
    <xdr:to>
      <xdr:col>107</xdr:col>
      <xdr:colOff>50800</xdr:colOff>
      <xdr:row>39</xdr:row>
      <xdr:rowOff>51281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3079"/>
          <a:ext cx="889000" cy="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46529</xdr:rowOff>
    </xdr:from>
    <xdr:to>
      <xdr:col>102</xdr:col>
      <xdr:colOff>114300</xdr:colOff>
      <xdr:row>39</xdr:row>
      <xdr:rowOff>61796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33079"/>
          <a:ext cx="889000" cy="1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12221</xdr:rowOff>
    </xdr:from>
    <xdr:to>
      <xdr:col>116</xdr:col>
      <xdr:colOff>114300</xdr:colOff>
      <xdr:row>39</xdr:row>
      <xdr:rowOff>113821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9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106793</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2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13250</xdr:rowOff>
    </xdr:from>
    <xdr:to>
      <xdr:col>112</xdr:col>
      <xdr:colOff>38100</xdr:colOff>
      <xdr:row>39</xdr:row>
      <xdr:rowOff>114850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9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105977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9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481</xdr:rowOff>
    </xdr:from>
    <xdr:to>
      <xdr:col>107</xdr:col>
      <xdr:colOff>101600</xdr:colOff>
      <xdr:row>39</xdr:row>
      <xdr:rowOff>102081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93208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7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167179</xdr:rowOff>
    </xdr:from>
    <xdr:to>
      <xdr:col>102</xdr:col>
      <xdr:colOff>165100</xdr:colOff>
      <xdr:row>39</xdr:row>
      <xdr:rowOff>97329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88456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7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10996</xdr:rowOff>
    </xdr:from>
    <xdr:to>
      <xdr:col>98</xdr:col>
      <xdr:colOff>38100</xdr:colOff>
      <xdr:row>39</xdr:row>
      <xdr:rowOff>112596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9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103723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9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131421</xdr:rowOff>
    </xdr:from>
    <xdr:to>
      <xdr:col>116</xdr:col>
      <xdr:colOff>63500</xdr:colOff>
      <xdr:row>76</xdr:row>
      <xdr:rowOff>148518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161621"/>
          <a:ext cx="838200" cy="1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148518</xdr:rowOff>
    </xdr:from>
    <xdr:to>
      <xdr:col>111</xdr:col>
      <xdr:colOff>177800</xdr:colOff>
      <xdr:row>77</xdr:row>
      <xdr:rowOff>2572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78718"/>
          <a:ext cx="889000" cy="2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2572</xdr:rowOff>
    </xdr:from>
    <xdr:to>
      <xdr:col>107</xdr:col>
      <xdr:colOff>50800</xdr:colOff>
      <xdr:row>77</xdr:row>
      <xdr:rowOff>18999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204222"/>
          <a:ext cx="8890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18999</xdr:rowOff>
    </xdr:from>
    <xdr:to>
      <xdr:col>102</xdr:col>
      <xdr:colOff>114300</xdr:colOff>
      <xdr:row>77</xdr:row>
      <xdr:rowOff>29287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220649"/>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80621</xdr:rowOff>
    </xdr:from>
    <xdr:to>
      <xdr:col>116</xdr:col>
      <xdr:colOff>114300</xdr:colOff>
      <xdr:row>77</xdr:row>
      <xdr:rowOff>10771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1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59048</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8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97718</xdr:rowOff>
    </xdr:from>
    <xdr:to>
      <xdr:col>112</xdr:col>
      <xdr:colOff>38100</xdr:colOff>
      <xdr:row>77</xdr:row>
      <xdr:rowOff>27868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2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18995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123222</xdr:rowOff>
    </xdr:from>
    <xdr:to>
      <xdr:col>107</xdr:col>
      <xdr:colOff>101600</xdr:colOff>
      <xdr:row>77</xdr:row>
      <xdr:rowOff>53372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5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44499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4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139649</xdr:rowOff>
    </xdr:from>
    <xdr:to>
      <xdr:col>102</xdr:col>
      <xdr:colOff>165100</xdr:colOff>
      <xdr:row>77</xdr:row>
      <xdr:rowOff>69799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6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60926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6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149937</xdr:rowOff>
    </xdr:from>
    <xdr:to>
      <xdr:col>98</xdr:col>
      <xdr:colOff>38100</xdr:colOff>
      <xdr:row>77</xdr:row>
      <xdr:rowOff>80087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71214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7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606</a:t>
          </a:r>
          <a:r>
            <a:rPr kumimoji="1" lang="ja-JP" altLang="en-US" sz="1300">
              <a:latin typeface="ＭＳ Ｐゴシック" panose="020B0600070205080204" pitchFamily="50" charset="-128"/>
              <a:ea typeface="ＭＳ Ｐゴシック" panose="020B0600070205080204" pitchFamily="50" charset="-128"/>
            </a:rPr>
            <a:t>千円となっており、対前年度比</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千円増（</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％増）である。扶助費においては、令和５年度に実施した非課税世帯等への給付事業のマイナス反動により対前年度比△</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％となっているものの、人件費は人事院勧告による影響により対前年比</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％増、物件費においては物価高騰による影響が大きく、電気料金の割引率の低下や小中学校の登下校のためのスクールバス委託料の増額等、委託料等が軒並み増額となっており物件費全体で対前年度比</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％増となっており、人件費および物件費の増加だけでも一人当たりのコストが</a:t>
          </a:r>
          <a:r>
            <a:rPr kumimoji="1" lang="en-US" altLang="ja-JP" sz="1300">
              <a:latin typeface="ＭＳ Ｐゴシック" panose="020B0600070205080204" pitchFamily="50" charset="-128"/>
              <a:ea typeface="ＭＳ Ｐゴシック" panose="020B0600070205080204" pitchFamily="50" charset="-128"/>
            </a:rPr>
            <a:t>29.7</a:t>
          </a:r>
          <a:r>
            <a:rPr kumimoji="1" lang="ja-JP" altLang="en-US" sz="1300">
              <a:latin typeface="ＭＳ Ｐゴシック" panose="020B0600070205080204" pitchFamily="50" charset="-128"/>
              <a:ea typeface="ＭＳ Ｐゴシック" panose="020B0600070205080204" pitchFamily="50" charset="-128"/>
            </a:rPr>
            <a:t>千円増となっている。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7,556
7,480
134.98
4,632,214
4,579,229
38,701
3,164,547
2,472,862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114300</xdr:rowOff>
    </xdr:from>
    <xdr:to>
      <xdr:col>24</xdr:col>
      <xdr:colOff>63500</xdr:colOff>
      <xdr:row>37</xdr:row>
      <xdr:rowOff>116332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57950"/>
          <a:ext cx="8382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116332</xdr:rowOff>
    </xdr:from>
    <xdr:to>
      <xdr:col>19</xdr:col>
      <xdr:colOff>177800</xdr:colOff>
      <xdr:row>38</xdr:row>
      <xdr:rowOff>11557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59982"/>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149225</xdr:rowOff>
    </xdr:from>
    <xdr:to>
      <xdr:col>15</xdr:col>
      <xdr:colOff>50800</xdr:colOff>
      <xdr:row>38</xdr:row>
      <xdr:rowOff>11557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92875"/>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143891</xdr:rowOff>
    </xdr:from>
    <xdr:to>
      <xdr:col>10</xdr:col>
      <xdr:colOff>114300</xdr:colOff>
      <xdr:row>37</xdr:row>
      <xdr:rowOff>149225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8754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63500</xdr:rowOff>
    </xdr:from>
    <xdr:to>
      <xdr:col>24</xdr:col>
      <xdr:colOff>114300</xdr:colOff>
      <xdr:row>37</xdr:row>
      <xdr:rowOff>165100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41927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8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65532</xdr:rowOff>
    </xdr:from>
    <xdr:to>
      <xdr:col>20</xdr:col>
      <xdr:colOff>38100</xdr:colOff>
      <xdr:row>37</xdr:row>
      <xdr:rowOff>167132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0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158259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0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132207</xdr:rowOff>
    </xdr:from>
    <xdr:to>
      <xdr:col>15</xdr:col>
      <xdr:colOff>101600</xdr:colOff>
      <xdr:row>38</xdr:row>
      <xdr:rowOff>62357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53484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6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98425</xdr:rowOff>
    </xdr:from>
    <xdr:to>
      <xdr:col>10</xdr:col>
      <xdr:colOff>165100</xdr:colOff>
      <xdr:row>38</xdr:row>
      <xdr:rowOff>28575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19702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93091</xdr:rowOff>
    </xdr:from>
    <xdr:to>
      <xdr:col>6</xdr:col>
      <xdr:colOff>38100</xdr:colOff>
      <xdr:row>38</xdr:row>
      <xdr:rowOff>23240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36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14368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2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78418</xdr:rowOff>
    </xdr:from>
    <xdr:to>
      <xdr:col>24</xdr:col>
      <xdr:colOff>63500</xdr:colOff>
      <xdr:row>58</xdr:row>
      <xdr:rowOff>93649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22518"/>
          <a:ext cx="838200" cy="1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91404</xdr:rowOff>
    </xdr:from>
    <xdr:to>
      <xdr:col>19</xdr:col>
      <xdr:colOff>177800</xdr:colOff>
      <xdr:row>58</xdr:row>
      <xdr:rowOff>93649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35504"/>
          <a:ext cx="889000" cy="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88685</xdr:rowOff>
    </xdr:from>
    <xdr:to>
      <xdr:col>15</xdr:col>
      <xdr:colOff>50800</xdr:colOff>
      <xdr:row>58</xdr:row>
      <xdr:rowOff>91404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32785"/>
          <a:ext cx="889000" cy="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55274</xdr:rowOff>
    </xdr:from>
    <xdr:to>
      <xdr:col>10</xdr:col>
      <xdr:colOff>114300</xdr:colOff>
      <xdr:row>58</xdr:row>
      <xdr:rowOff>88685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99374"/>
          <a:ext cx="889000" cy="3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27618</xdr:rowOff>
    </xdr:from>
    <xdr:to>
      <xdr:col>24</xdr:col>
      <xdr:colOff>114300</xdr:colOff>
      <xdr:row>58</xdr:row>
      <xdr:rowOff>129218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42849</xdr:rowOff>
    </xdr:from>
    <xdr:to>
      <xdr:col>20</xdr:col>
      <xdr:colOff>38100</xdr:colOff>
      <xdr:row>58</xdr:row>
      <xdr:rowOff>144449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135576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40604</xdr:rowOff>
    </xdr:from>
    <xdr:to>
      <xdr:col>15</xdr:col>
      <xdr:colOff>101600</xdr:colOff>
      <xdr:row>58</xdr:row>
      <xdr:rowOff>142204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133331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37885</xdr:rowOff>
    </xdr:from>
    <xdr:to>
      <xdr:col>10</xdr:col>
      <xdr:colOff>165100</xdr:colOff>
      <xdr:row>58</xdr:row>
      <xdr:rowOff>139485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8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130612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7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4474</xdr:rowOff>
    </xdr:from>
    <xdr:to>
      <xdr:col>6</xdr:col>
      <xdr:colOff>38100</xdr:colOff>
      <xdr:row>58</xdr:row>
      <xdr:rowOff>106074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97201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4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139768</xdr:rowOff>
    </xdr:from>
    <xdr:to>
      <xdr:col>24</xdr:col>
      <xdr:colOff>63500</xdr:colOff>
      <xdr:row>78</xdr:row>
      <xdr:rowOff>144387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512868"/>
          <a:ext cx="838200" cy="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144387</xdr:rowOff>
    </xdr:from>
    <xdr:to>
      <xdr:col>19</xdr:col>
      <xdr:colOff>177800</xdr:colOff>
      <xdr:row>79</xdr:row>
      <xdr:rowOff>27891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517487"/>
          <a:ext cx="889000" cy="5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153668</xdr:rowOff>
    </xdr:from>
    <xdr:to>
      <xdr:col>15</xdr:col>
      <xdr:colOff>50800</xdr:colOff>
      <xdr:row>79</xdr:row>
      <xdr:rowOff>27891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526768"/>
          <a:ext cx="889000" cy="4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153668</xdr:rowOff>
    </xdr:from>
    <xdr:to>
      <xdr:col>10</xdr:col>
      <xdr:colOff>114300</xdr:colOff>
      <xdr:row>79</xdr:row>
      <xdr:rowOff>116002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526768"/>
          <a:ext cx="889000" cy="13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88968</xdr:rowOff>
    </xdr:from>
    <xdr:to>
      <xdr:col>24</xdr:col>
      <xdr:colOff>114300</xdr:colOff>
      <xdr:row>79</xdr:row>
      <xdr:rowOff>19118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46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67395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44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93587</xdr:rowOff>
    </xdr:from>
    <xdr:to>
      <xdr:col>20</xdr:col>
      <xdr:colOff>38100</xdr:colOff>
      <xdr:row>79</xdr:row>
      <xdr:rowOff>23737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46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14864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55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148541</xdr:rowOff>
    </xdr:from>
    <xdr:to>
      <xdr:col>15</xdr:col>
      <xdr:colOff>101600</xdr:colOff>
      <xdr:row>79</xdr:row>
      <xdr:rowOff>78691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52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69818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61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102868</xdr:rowOff>
    </xdr:from>
    <xdr:to>
      <xdr:col>10</xdr:col>
      <xdr:colOff>165100</xdr:colOff>
      <xdr:row>79</xdr:row>
      <xdr:rowOff>33018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24145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6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65202</xdr:rowOff>
    </xdr:from>
    <xdr:to>
      <xdr:col>6</xdr:col>
      <xdr:colOff>38100</xdr:colOff>
      <xdr:row>79</xdr:row>
      <xdr:rowOff>166802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60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157929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70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62652</xdr:rowOff>
    </xdr:from>
    <xdr:to>
      <xdr:col>24</xdr:col>
      <xdr:colOff>63500</xdr:colOff>
      <xdr:row>97</xdr:row>
      <xdr:rowOff>63348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93302"/>
          <a:ext cx="8382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34238</xdr:rowOff>
    </xdr:from>
    <xdr:to>
      <xdr:col>19</xdr:col>
      <xdr:colOff>177800</xdr:colOff>
      <xdr:row>97</xdr:row>
      <xdr:rowOff>62652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64888"/>
          <a:ext cx="889000" cy="2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9714</xdr:rowOff>
    </xdr:from>
    <xdr:to>
      <xdr:col>15</xdr:col>
      <xdr:colOff>50800</xdr:colOff>
      <xdr:row>97</xdr:row>
      <xdr:rowOff>34238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640364"/>
          <a:ext cx="889000" cy="2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9714</xdr:rowOff>
    </xdr:from>
    <xdr:to>
      <xdr:col>10</xdr:col>
      <xdr:colOff>114300</xdr:colOff>
      <xdr:row>97</xdr:row>
      <xdr:rowOff>103818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40364"/>
          <a:ext cx="889000" cy="9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12548</xdr:rowOff>
    </xdr:from>
    <xdr:to>
      <xdr:col>24</xdr:col>
      <xdr:colOff>114300</xdr:colOff>
      <xdr:row>97</xdr:row>
      <xdr:rowOff>114148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162425</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11852</xdr:rowOff>
    </xdr:from>
    <xdr:to>
      <xdr:col>20</xdr:col>
      <xdr:colOff>38100</xdr:colOff>
      <xdr:row>97</xdr:row>
      <xdr:rowOff>113452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4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104579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154888</xdr:rowOff>
    </xdr:from>
    <xdr:to>
      <xdr:col>15</xdr:col>
      <xdr:colOff>101600</xdr:colOff>
      <xdr:row>97</xdr:row>
      <xdr:rowOff>85038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1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76165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130364</xdr:rowOff>
    </xdr:from>
    <xdr:to>
      <xdr:col>10</xdr:col>
      <xdr:colOff>165100</xdr:colOff>
      <xdr:row>97</xdr:row>
      <xdr:rowOff>60514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8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51641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8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53018</xdr:rowOff>
    </xdr:from>
    <xdr:to>
      <xdr:col>6</xdr:col>
      <xdr:colOff>38100</xdr:colOff>
      <xdr:row>97</xdr:row>
      <xdr:rowOff>154618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8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145745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7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162461</xdr:rowOff>
    </xdr:from>
    <xdr:to>
      <xdr:col>55</xdr:col>
      <xdr:colOff>0</xdr:colOff>
      <xdr:row>58</xdr:row>
      <xdr:rowOff>16927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35111"/>
          <a:ext cx="838200" cy="2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162461</xdr:rowOff>
    </xdr:from>
    <xdr:to>
      <xdr:col>50</xdr:col>
      <xdr:colOff>114300</xdr:colOff>
      <xdr:row>57</xdr:row>
      <xdr:rowOff>169928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35111"/>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169928</xdr:rowOff>
    </xdr:from>
    <xdr:to>
      <xdr:col>45</xdr:col>
      <xdr:colOff>177800</xdr:colOff>
      <xdr:row>58</xdr:row>
      <xdr:rowOff>25446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42578"/>
          <a:ext cx="889000" cy="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18907</xdr:rowOff>
    </xdr:from>
    <xdr:to>
      <xdr:col>41</xdr:col>
      <xdr:colOff>50800</xdr:colOff>
      <xdr:row>58</xdr:row>
      <xdr:rowOff>25446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63007"/>
          <a:ext cx="889000" cy="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137577</xdr:rowOff>
    </xdr:from>
    <xdr:to>
      <xdr:col>55</xdr:col>
      <xdr:colOff>50800</xdr:colOff>
      <xdr:row>58</xdr:row>
      <xdr:rowOff>67727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1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116004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8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111661</xdr:rowOff>
    </xdr:from>
    <xdr:to>
      <xdr:col>50</xdr:col>
      <xdr:colOff>165100</xdr:colOff>
      <xdr:row>58</xdr:row>
      <xdr:rowOff>41811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8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32938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7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119128</xdr:rowOff>
    </xdr:from>
    <xdr:to>
      <xdr:col>46</xdr:col>
      <xdr:colOff>38100</xdr:colOff>
      <xdr:row>58</xdr:row>
      <xdr:rowOff>49278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9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40405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8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146096</xdr:rowOff>
    </xdr:from>
    <xdr:to>
      <xdr:col>41</xdr:col>
      <xdr:colOff>101600</xdr:colOff>
      <xdr:row>58</xdr:row>
      <xdr:rowOff>76246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1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67373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1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139557</xdr:rowOff>
    </xdr:from>
    <xdr:to>
      <xdr:col>36</xdr:col>
      <xdr:colOff>165100</xdr:colOff>
      <xdr:row>58</xdr:row>
      <xdr:rowOff>69707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1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60834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0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66642</xdr:rowOff>
    </xdr:from>
    <xdr:to>
      <xdr:col>55</xdr:col>
      <xdr:colOff>0</xdr:colOff>
      <xdr:row>79</xdr:row>
      <xdr:rowOff>84392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611192"/>
          <a:ext cx="838200" cy="1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34658</xdr:rowOff>
    </xdr:from>
    <xdr:to>
      <xdr:col>50</xdr:col>
      <xdr:colOff>114300</xdr:colOff>
      <xdr:row>79</xdr:row>
      <xdr:rowOff>66642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79208"/>
          <a:ext cx="889000" cy="3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34658</xdr:rowOff>
    </xdr:from>
    <xdr:to>
      <xdr:col>45</xdr:col>
      <xdr:colOff>177800</xdr:colOff>
      <xdr:row>79</xdr:row>
      <xdr:rowOff>52724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79208"/>
          <a:ext cx="889000" cy="1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52724</xdr:rowOff>
    </xdr:from>
    <xdr:to>
      <xdr:col>41</xdr:col>
      <xdr:colOff>50800</xdr:colOff>
      <xdr:row>79</xdr:row>
      <xdr:rowOff>83627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97274"/>
          <a:ext cx="889000" cy="3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33592</xdr:rowOff>
    </xdr:from>
    <xdr:to>
      <xdr:col>55</xdr:col>
      <xdr:colOff>50800</xdr:colOff>
      <xdr:row>79</xdr:row>
      <xdr:rowOff>135192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7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119969</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15842</xdr:rowOff>
    </xdr:from>
    <xdr:to>
      <xdr:col>50</xdr:col>
      <xdr:colOff>165100</xdr:colOff>
      <xdr:row>79</xdr:row>
      <xdr:rowOff>117442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6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108569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5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155308</xdr:rowOff>
    </xdr:from>
    <xdr:to>
      <xdr:col>46</xdr:col>
      <xdr:colOff>38100</xdr:colOff>
      <xdr:row>79</xdr:row>
      <xdr:rowOff>85458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2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76585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2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1924</xdr:rowOff>
    </xdr:from>
    <xdr:to>
      <xdr:col>41</xdr:col>
      <xdr:colOff>101600</xdr:colOff>
      <xdr:row>79</xdr:row>
      <xdr:rowOff>103524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4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94651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3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32827</xdr:rowOff>
    </xdr:from>
    <xdr:to>
      <xdr:col>36</xdr:col>
      <xdr:colOff>165100</xdr:colOff>
      <xdr:row>79</xdr:row>
      <xdr:rowOff>134427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125554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67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141725</xdr:rowOff>
    </xdr:from>
    <xdr:to>
      <xdr:col>55</xdr:col>
      <xdr:colOff>0</xdr:colOff>
      <xdr:row>97</xdr:row>
      <xdr:rowOff>169170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72375"/>
          <a:ext cx="838200" cy="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169170</xdr:rowOff>
    </xdr:from>
    <xdr:to>
      <xdr:col>50</xdr:col>
      <xdr:colOff>114300</xdr:colOff>
      <xdr:row>98</xdr:row>
      <xdr:rowOff>10731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99820"/>
          <a:ext cx="889000" cy="1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10731</xdr:rowOff>
    </xdr:from>
    <xdr:to>
      <xdr:col>45</xdr:col>
      <xdr:colOff>177800</xdr:colOff>
      <xdr:row>98</xdr:row>
      <xdr:rowOff>41306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812831"/>
          <a:ext cx="889000" cy="3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35430</xdr:rowOff>
    </xdr:from>
    <xdr:to>
      <xdr:col>41</xdr:col>
      <xdr:colOff>50800</xdr:colOff>
      <xdr:row>98</xdr:row>
      <xdr:rowOff>41306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837530"/>
          <a:ext cx="8890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90925</xdr:rowOff>
    </xdr:from>
    <xdr:to>
      <xdr:col>55</xdr:col>
      <xdr:colOff>50800</xdr:colOff>
      <xdr:row>98</xdr:row>
      <xdr:rowOff>21075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2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5852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3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118370</xdr:rowOff>
    </xdr:from>
    <xdr:to>
      <xdr:col>50</xdr:col>
      <xdr:colOff>165100</xdr:colOff>
      <xdr:row>98</xdr:row>
      <xdr:rowOff>48520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39647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4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131381</xdr:rowOff>
    </xdr:from>
    <xdr:to>
      <xdr:col>46</xdr:col>
      <xdr:colOff>38100</xdr:colOff>
      <xdr:row>98</xdr:row>
      <xdr:rowOff>61531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6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52658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5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161956</xdr:rowOff>
    </xdr:from>
    <xdr:to>
      <xdr:col>41</xdr:col>
      <xdr:colOff>101600</xdr:colOff>
      <xdr:row>98</xdr:row>
      <xdr:rowOff>92106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9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83233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8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156080</xdr:rowOff>
    </xdr:from>
    <xdr:to>
      <xdr:col>36</xdr:col>
      <xdr:colOff>165100</xdr:colOff>
      <xdr:row>98</xdr:row>
      <xdr:rowOff>86230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77357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7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17303</xdr:rowOff>
    </xdr:from>
    <xdr:to>
      <xdr:col>85</xdr:col>
      <xdr:colOff>127000</xdr:colOff>
      <xdr:row>38</xdr:row>
      <xdr:rowOff>24394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532403"/>
          <a:ext cx="838200" cy="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24394</xdr:rowOff>
    </xdr:from>
    <xdr:to>
      <xdr:col>81</xdr:col>
      <xdr:colOff>50800</xdr:colOff>
      <xdr:row>38</xdr:row>
      <xdr:rowOff>29574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39494"/>
          <a:ext cx="889000" cy="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8698</xdr:rowOff>
    </xdr:from>
    <xdr:to>
      <xdr:col>76</xdr:col>
      <xdr:colOff>114300</xdr:colOff>
      <xdr:row>38</xdr:row>
      <xdr:rowOff>29574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352348"/>
          <a:ext cx="889000" cy="19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8698</xdr:rowOff>
    </xdr:from>
    <xdr:to>
      <xdr:col>71</xdr:col>
      <xdr:colOff>177800</xdr:colOff>
      <xdr:row>38</xdr:row>
      <xdr:rowOff>34352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352348"/>
          <a:ext cx="889000" cy="19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137953</xdr:rowOff>
    </xdr:from>
    <xdr:to>
      <xdr:col>85</xdr:col>
      <xdr:colOff>177800</xdr:colOff>
      <xdr:row>38</xdr:row>
      <xdr:rowOff>68103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8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52880</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145044</xdr:rowOff>
    </xdr:from>
    <xdr:to>
      <xdr:col>81</xdr:col>
      <xdr:colOff>101600</xdr:colOff>
      <xdr:row>38</xdr:row>
      <xdr:rowOff>75194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66321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8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150224</xdr:rowOff>
    </xdr:from>
    <xdr:to>
      <xdr:col>76</xdr:col>
      <xdr:colOff>165100</xdr:colOff>
      <xdr:row>38</xdr:row>
      <xdr:rowOff>80374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9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71501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8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129348</xdr:rowOff>
    </xdr:from>
    <xdr:to>
      <xdr:col>72</xdr:col>
      <xdr:colOff>38100</xdr:colOff>
      <xdr:row>37</xdr:row>
      <xdr:rowOff>59498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76025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7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155002</xdr:rowOff>
    </xdr:from>
    <xdr:to>
      <xdr:col>67</xdr:col>
      <xdr:colOff>101600</xdr:colOff>
      <xdr:row>38</xdr:row>
      <xdr:rowOff>85152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9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76279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9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51255</xdr:rowOff>
    </xdr:from>
    <xdr:to>
      <xdr:col>85</xdr:col>
      <xdr:colOff>127000</xdr:colOff>
      <xdr:row>58</xdr:row>
      <xdr:rowOff>58985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95355"/>
          <a:ext cx="838200" cy="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44531</xdr:rowOff>
    </xdr:from>
    <xdr:to>
      <xdr:col>81</xdr:col>
      <xdr:colOff>50800</xdr:colOff>
      <xdr:row>58</xdr:row>
      <xdr:rowOff>58985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988631"/>
          <a:ext cx="889000" cy="1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40716</xdr:rowOff>
    </xdr:from>
    <xdr:to>
      <xdr:col>76</xdr:col>
      <xdr:colOff>114300</xdr:colOff>
      <xdr:row>58</xdr:row>
      <xdr:rowOff>44531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984816"/>
          <a:ext cx="889000" cy="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26981</xdr:rowOff>
    </xdr:from>
    <xdr:to>
      <xdr:col>71</xdr:col>
      <xdr:colOff>177800</xdr:colOff>
      <xdr:row>58</xdr:row>
      <xdr:rowOff>40716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71081"/>
          <a:ext cx="889000" cy="1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455</xdr:rowOff>
    </xdr:from>
    <xdr:to>
      <xdr:col>85</xdr:col>
      <xdr:colOff>177800</xdr:colOff>
      <xdr:row>58</xdr:row>
      <xdr:rowOff>102055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4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86832</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5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8185</xdr:rowOff>
    </xdr:from>
    <xdr:to>
      <xdr:col>81</xdr:col>
      <xdr:colOff>101600</xdr:colOff>
      <xdr:row>58</xdr:row>
      <xdr:rowOff>109785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5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100912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4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165181</xdr:rowOff>
    </xdr:from>
    <xdr:to>
      <xdr:col>76</xdr:col>
      <xdr:colOff>165100</xdr:colOff>
      <xdr:row>58</xdr:row>
      <xdr:rowOff>95331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3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86458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3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161366</xdr:rowOff>
    </xdr:from>
    <xdr:to>
      <xdr:col>72</xdr:col>
      <xdr:colOff>38100</xdr:colOff>
      <xdr:row>58</xdr:row>
      <xdr:rowOff>91516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82643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2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147631</xdr:rowOff>
    </xdr:from>
    <xdr:to>
      <xdr:col>67</xdr:col>
      <xdr:colOff>101600</xdr:colOff>
      <xdr:row>58</xdr:row>
      <xdr:rowOff>77781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2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68908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1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39354</xdr:rowOff>
    </xdr:from>
    <xdr:to>
      <xdr:col>85</xdr:col>
      <xdr:colOff>127000</xdr:colOff>
      <xdr:row>78</xdr:row>
      <xdr:rowOff>73433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412454"/>
          <a:ext cx="838200" cy="3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39354</xdr:rowOff>
    </xdr:from>
    <xdr:to>
      <xdr:col>81</xdr:col>
      <xdr:colOff>50800</xdr:colOff>
      <xdr:row>78</xdr:row>
      <xdr:rowOff>97236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412454"/>
          <a:ext cx="889000" cy="5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97236</xdr:rowOff>
    </xdr:from>
    <xdr:to>
      <xdr:col>76</xdr:col>
      <xdr:colOff>114300</xdr:colOff>
      <xdr:row>78</xdr:row>
      <xdr:rowOff>129761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470336"/>
          <a:ext cx="889000" cy="3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83062</xdr:rowOff>
    </xdr:from>
    <xdr:to>
      <xdr:col>71</xdr:col>
      <xdr:colOff>177800</xdr:colOff>
      <xdr:row>78</xdr:row>
      <xdr:rowOff>129761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56162"/>
          <a:ext cx="8890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22633</xdr:rowOff>
    </xdr:from>
    <xdr:to>
      <xdr:col>85</xdr:col>
      <xdr:colOff>177800</xdr:colOff>
      <xdr:row>78</xdr:row>
      <xdr:rowOff>124233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39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126845</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2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160004</xdr:rowOff>
    </xdr:from>
    <xdr:to>
      <xdr:col>81</xdr:col>
      <xdr:colOff>101600</xdr:colOff>
      <xdr:row>78</xdr:row>
      <xdr:rowOff>90154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6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81281</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45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46436</xdr:rowOff>
    </xdr:from>
    <xdr:to>
      <xdr:col>76</xdr:col>
      <xdr:colOff>165100</xdr:colOff>
      <xdr:row>78</xdr:row>
      <xdr:rowOff>148036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139163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1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78961</xdr:rowOff>
    </xdr:from>
    <xdr:to>
      <xdr:col>72</xdr:col>
      <xdr:colOff>38100</xdr:colOff>
      <xdr:row>79</xdr:row>
      <xdr:rowOff>9111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5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238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32262</xdr:rowOff>
    </xdr:from>
    <xdr:to>
      <xdr:col>67</xdr:col>
      <xdr:colOff>101600</xdr:colOff>
      <xdr:row>78</xdr:row>
      <xdr:rowOff>133862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124989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49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117428</xdr:rowOff>
    </xdr:from>
    <xdr:to>
      <xdr:col>85</xdr:col>
      <xdr:colOff>127000</xdr:colOff>
      <xdr:row>96</xdr:row>
      <xdr:rowOff>129110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576628"/>
          <a:ext cx="838200" cy="1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129110</xdr:rowOff>
    </xdr:from>
    <xdr:to>
      <xdr:col>81</xdr:col>
      <xdr:colOff>50800</xdr:colOff>
      <xdr:row>96</xdr:row>
      <xdr:rowOff>135151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588310"/>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135151</xdr:rowOff>
    </xdr:from>
    <xdr:to>
      <xdr:col>76</xdr:col>
      <xdr:colOff>114300</xdr:colOff>
      <xdr:row>96</xdr:row>
      <xdr:rowOff>137100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594351"/>
          <a:ext cx="889000" cy="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137100</xdr:rowOff>
    </xdr:from>
    <xdr:to>
      <xdr:col>71</xdr:col>
      <xdr:colOff>177800</xdr:colOff>
      <xdr:row>96</xdr:row>
      <xdr:rowOff>140666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596300"/>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66628</xdr:rowOff>
    </xdr:from>
    <xdr:to>
      <xdr:col>85</xdr:col>
      <xdr:colOff>177800</xdr:colOff>
      <xdr:row>96</xdr:row>
      <xdr:rowOff>168228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2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45055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0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78310</xdr:rowOff>
    </xdr:from>
    <xdr:to>
      <xdr:col>81</xdr:col>
      <xdr:colOff>101600</xdr:colOff>
      <xdr:row>97</xdr:row>
      <xdr:rowOff>8460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53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171037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6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84351</xdr:rowOff>
    </xdr:from>
    <xdr:to>
      <xdr:col>76</xdr:col>
      <xdr:colOff>165100</xdr:colOff>
      <xdr:row>97</xdr:row>
      <xdr:rowOff>14501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4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5628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3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86300</xdr:rowOff>
    </xdr:from>
    <xdr:to>
      <xdr:col>72</xdr:col>
      <xdr:colOff>38100</xdr:colOff>
      <xdr:row>97</xdr:row>
      <xdr:rowOff>16450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54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63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89866</xdr:rowOff>
    </xdr:from>
    <xdr:to>
      <xdr:col>67</xdr:col>
      <xdr:colOff>101600</xdr:colOff>
      <xdr:row>97</xdr:row>
      <xdr:rowOff>20016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54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11143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64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総務費において、住民税非課税世帯等への給付事業を主な要因として対前年度比</a:t>
          </a:r>
          <a:r>
            <a:rPr kumimoji="1" lang="en-US" altLang="ja-JP" sz="1300">
              <a:latin typeface="ＭＳ Ｐゴシック" panose="020B0600070205080204" pitchFamily="50" charset="-128"/>
              <a:ea typeface="ＭＳ Ｐゴシック" panose="020B0600070205080204" pitchFamily="50" charset="-128"/>
            </a:rPr>
            <a:t>33.1</a:t>
          </a:r>
          <a:r>
            <a:rPr kumimoji="1" lang="ja-JP" altLang="en-US" sz="1300">
              <a:latin typeface="ＭＳ Ｐゴシック" panose="020B0600070205080204" pitchFamily="50" charset="-128"/>
              <a:ea typeface="ＭＳ Ｐゴシック" panose="020B0600070205080204" pitchFamily="50" charset="-128"/>
            </a:rPr>
            <a:t>％増、土木費においては、橋梁耐震補強事業の第１期工事の竣工と第２期工事の着工を迎えたことに加え、繰越事業として実施したプール改修事業も実施したことから、対前年度比</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％増となっており、総務費および土木費が一人当たりのコストを押し上げる要因となっている。なお、商工費については令和５年度で完了した地域振興商品券事業の反動により対前年比△</a:t>
          </a:r>
          <a:r>
            <a:rPr kumimoji="1" lang="en-US" altLang="ja-JP" sz="1300">
              <a:latin typeface="ＭＳ Ｐゴシック" panose="020B0600070205080204" pitchFamily="50" charset="-128"/>
              <a:ea typeface="ＭＳ Ｐゴシック" panose="020B0600070205080204" pitchFamily="50" charset="-128"/>
            </a:rPr>
            <a:t>55.1</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財政調整基金残高</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当年度は普通交付税再算定による交付があったことから、取り崩すことなく、臨時に積み増すことができた。</a:t>
          </a: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実質収支額・実質単年度収支</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財政調整基金への臨時積立を行ったことから、実質収支額は例年より低いものの黒字を維持し、実質単年度収支は</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年度の赤字から一転し黒字となった。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各会計とも、経費の圧縮や財源確保に努めたことで、黒字を維持している状況にある。今後も計画的な事業運営を図り、健全な財政運営に努めていく。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4632214</v>
      </c>
      <c r="BO4" s="449"/>
      <c r="BP4" s="449"/>
      <c r="BQ4" s="449"/>
      <c r="BR4" s="449"/>
      <c r="BS4" s="449"/>
      <c r="BT4" s="449"/>
      <c r="BU4" s="450"/>
      <c r="BV4" s="448">
        <v>4534334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v>
      </c>
      <c r="CU4" s="589"/>
      <c r="CV4" s="589"/>
      <c r="CW4" s="589"/>
      <c r="CX4" s="589"/>
      <c r="CY4" s="589"/>
      <c r="CZ4" s="589"/>
      <c r="DA4" s="590"/>
      <c r="DB4" s="588">
        <v>2.9</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4579229</v>
      </c>
      <c r="BO5" s="420"/>
      <c r="BP5" s="420"/>
      <c r="BQ5" s="420"/>
      <c r="BR5" s="420"/>
      <c r="BS5" s="420"/>
      <c r="BT5" s="420"/>
      <c r="BU5" s="421"/>
      <c r="BV5" s="419">
        <v>4369273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73.7</v>
      </c>
      <c r="CU5" s="417"/>
      <c r="CV5" s="417"/>
      <c r="CW5" s="417"/>
      <c r="CX5" s="417"/>
      <c r="CY5" s="417"/>
      <c r="CZ5" s="417"/>
      <c r="DA5" s="418"/>
      <c r="DB5" s="416">
        <v>73.2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52985</v>
      </c>
      <c r="BO6" s="420"/>
      <c r="BP6" s="420"/>
      <c r="BQ6" s="420"/>
      <c r="BR6" s="420"/>
      <c r="BS6" s="420"/>
      <c r="BT6" s="420"/>
      <c r="BU6" s="421"/>
      <c r="BV6" s="419">
        <v>165061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73.8</v>
      </c>
      <c r="CU6" s="563"/>
      <c r="CV6" s="563"/>
      <c r="CW6" s="563"/>
      <c r="CX6" s="563"/>
      <c r="CY6" s="563"/>
      <c r="CZ6" s="563"/>
      <c r="DA6" s="564"/>
      <c r="DB6" s="562">
        <v>73.599999999999994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14284</v>
      </c>
      <c r="BO7" s="420"/>
      <c r="BP7" s="420"/>
      <c r="BQ7" s="420"/>
      <c r="BR7" s="420"/>
      <c r="BS7" s="420"/>
      <c r="BT7" s="420"/>
      <c r="BU7" s="421"/>
      <c r="BV7" s="419">
        <v>77711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3164547</v>
      </c>
      <c r="CU7" s="420"/>
      <c r="CV7" s="420"/>
      <c r="CW7" s="420"/>
      <c r="CX7" s="420"/>
      <c r="CY7" s="420"/>
      <c r="CZ7" s="420"/>
      <c r="DA7" s="421"/>
      <c r="DB7" s="419">
        <v>2998057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38701</v>
      </c>
      <c r="BO8" s="420"/>
      <c r="BP8" s="420"/>
      <c r="BQ8" s="420"/>
      <c r="BR8" s="420"/>
      <c r="BS8" s="420"/>
      <c r="BT8" s="420"/>
      <c r="BU8" s="421"/>
      <c r="BV8" s="419">
        <v>87350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0.37</v>
      </c>
      <c r="CU8" s="523"/>
      <c r="CV8" s="523"/>
      <c r="CW8" s="523"/>
      <c r="CX8" s="523"/>
      <c r="CY8" s="523"/>
      <c r="CZ8" s="523"/>
      <c r="DA8" s="524"/>
      <c r="DB8" s="522">
        <v>0.34</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7847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-48649</v>
      </c>
      <c r="BO9" s="420"/>
      <c r="BP9" s="420"/>
      <c r="BQ9" s="420"/>
      <c r="BR9" s="420"/>
      <c r="BS9" s="420"/>
      <c r="BT9" s="420"/>
      <c r="BU9" s="421"/>
      <c r="BV9" s="419">
        <v>-70805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9.6</v>
      </c>
      <c r="CU9" s="417"/>
      <c r="CV9" s="417"/>
      <c r="CW9" s="417"/>
      <c r="CX9" s="417"/>
      <c r="CY9" s="417"/>
      <c r="CZ9" s="417"/>
      <c r="DA9" s="418"/>
      <c r="DB9" s="416">
        <v>9.3000000000000007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8309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121733</v>
      </c>
      <c r="BO10" s="420"/>
      <c r="BP10" s="420"/>
      <c r="BQ10" s="420"/>
      <c r="BR10" s="420"/>
      <c r="BS10" s="420"/>
      <c r="BT10" s="420"/>
      <c r="BU10" s="421"/>
      <c r="BV10" s="419">
        <v>88049</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7556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120000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7480</v>
      </c>
      <c r="S13" s="507"/>
      <c r="T13" s="507"/>
      <c r="U13" s="507"/>
      <c r="V13" s="508"/>
      <c r="W13" s="509" t="s">
        <v>131</v>
      </c>
      <c r="X13" s="405"/>
      <c r="Y13" s="405"/>
      <c r="Z13" s="405"/>
      <c r="AA13" s="405"/>
      <c r="AB13" s="406"/>
      <c r="AC13" s="372">
        <v>223</v>
      </c>
      <c r="AD13" s="373"/>
      <c r="AE13" s="373"/>
      <c r="AF13" s="373"/>
      <c r="AG13" s="374"/>
      <c r="AH13" s="372">
        <v>278</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73084</v>
      </c>
      <c r="BO13" s="420"/>
      <c r="BP13" s="420"/>
      <c r="BQ13" s="420"/>
      <c r="BR13" s="420"/>
      <c r="BS13" s="420"/>
      <c r="BT13" s="420"/>
      <c r="BU13" s="421"/>
      <c r="BV13" s="419">
        <v>-102756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5.2</v>
      </c>
      <c r="CU13" s="417"/>
      <c r="CV13" s="417"/>
      <c r="CW13" s="417"/>
      <c r="CX13" s="417"/>
      <c r="CY13" s="417"/>
      <c r="CZ13" s="417"/>
      <c r="DA13" s="418"/>
      <c r="DB13" s="416">
        <v>4.7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7708</v>
      </c>
      <c r="S14" s="507"/>
      <c r="T14" s="507"/>
      <c r="U14" s="507"/>
      <c r="V14" s="508"/>
      <c r="W14" s="510"/>
      <c r="X14" s="408"/>
      <c r="Y14" s="408"/>
      <c r="Z14" s="408"/>
      <c r="AA14" s="408"/>
      <c r="AB14" s="409"/>
      <c r="AC14" s="499">
        <v>5.9</v>
      </c>
      <c r="AD14" s="500"/>
      <c r="AE14" s="500"/>
      <c r="AF14" s="500"/>
      <c r="AG14" s="501"/>
      <c r="AH14" s="499">
        <v>6.8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7646</v>
      </c>
      <c r="S15" s="507"/>
      <c r="T15" s="507"/>
      <c r="U15" s="507"/>
      <c r="V15" s="508"/>
      <c r="W15" s="509" t="s">
        <v>137</v>
      </c>
      <c r="X15" s="405"/>
      <c r="Y15" s="405"/>
      <c r="Z15" s="405"/>
      <c r="AA15" s="405"/>
      <c r="AB15" s="406"/>
      <c r="AC15" s="372">
        <v>1259</v>
      </c>
      <c r="AD15" s="373"/>
      <c r="AE15" s="373"/>
      <c r="AF15" s="373"/>
      <c r="AG15" s="374"/>
      <c r="AH15" s="372">
        <v>1421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1226878</v>
      </c>
      <c r="BO15" s="449"/>
      <c r="BP15" s="449"/>
      <c r="BQ15" s="449"/>
      <c r="BR15" s="449"/>
      <c r="BS15" s="449"/>
      <c r="BT15" s="449"/>
      <c r="BU15" s="450"/>
      <c r="BV15" s="448">
        <v>962961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33.200000000000003</v>
      </c>
      <c r="AD16" s="500"/>
      <c r="AE16" s="500"/>
      <c r="AF16" s="500"/>
      <c r="AG16" s="501"/>
      <c r="AH16" s="499">
        <v>34.5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2846802</v>
      </c>
      <c r="BO16" s="420"/>
      <c r="BP16" s="420"/>
      <c r="BQ16" s="420"/>
      <c r="BR16" s="420"/>
      <c r="BS16" s="420"/>
      <c r="BT16" s="420"/>
      <c r="BU16" s="421"/>
      <c r="BV16" s="419">
        <v>2750175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2311</v>
      </c>
      <c r="AD17" s="373"/>
      <c r="AE17" s="373"/>
      <c r="AF17" s="373"/>
      <c r="AG17" s="374"/>
      <c r="AH17" s="372">
        <v>2419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1543395</v>
      </c>
      <c r="BO17" s="420"/>
      <c r="BP17" s="420"/>
      <c r="BQ17" s="420"/>
      <c r="BR17" s="420"/>
      <c r="BS17" s="420"/>
      <c r="BT17" s="420"/>
      <c r="BU17" s="421"/>
      <c r="BV17" s="419">
        <v>1194819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134.97999999999999</v>
      </c>
      <c r="M18" s="472"/>
      <c r="N18" s="472"/>
      <c r="O18" s="472"/>
      <c r="P18" s="472"/>
      <c r="Q18" s="472"/>
      <c r="R18" s="473"/>
      <c r="S18" s="473"/>
      <c r="T18" s="473"/>
      <c r="U18" s="473"/>
      <c r="V18" s="474"/>
      <c r="W18" s="490"/>
      <c r="X18" s="491"/>
      <c r="Y18" s="491"/>
      <c r="Z18" s="491"/>
      <c r="AA18" s="491"/>
      <c r="AB18" s="515"/>
      <c r="AC18" s="389">
        <v>60.9</v>
      </c>
      <c r="AD18" s="390"/>
      <c r="AE18" s="390"/>
      <c r="AF18" s="390"/>
      <c r="AG18" s="475"/>
      <c r="AH18" s="389">
        <v>58.7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2362424</v>
      </c>
      <c r="BO18" s="420"/>
      <c r="BP18" s="420"/>
      <c r="BQ18" s="420"/>
      <c r="BR18" s="420"/>
      <c r="BS18" s="420"/>
      <c r="BT18" s="420"/>
      <c r="BU18" s="421"/>
      <c r="BV18" s="419">
        <v>2205134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58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3449221</v>
      </c>
      <c r="BO19" s="420"/>
      <c r="BP19" s="420"/>
      <c r="BQ19" s="420"/>
      <c r="BR19" s="420"/>
      <c r="BS19" s="420"/>
      <c r="BT19" s="420"/>
      <c r="BU19" s="421"/>
      <c r="BV19" s="419">
        <v>3457580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2689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2472862</v>
      </c>
      <c r="BO22" s="449"/>
      <c r="BP22" s="449"/>
      <c r="BQ22" s="449"/>
      <c r="BR22" s="449"/>
      <c r="BS22" s="449"/>
      <c r="BT22" s="449"/>
      <c r="BU22" s="450"/>
      <c r="BV22" s="448">
        <v>2633558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2393386</v>
      </c>
      <c r="BO23" s="420"/>
      <c r="BP23" s="420"/>
      <c r="BQ23" s="420"/>
      <c r="BR23" s="420"/>
      <c r="BS23" s="420"/>
      <c r="BT23" s="420"/>
      <c r="BU23" s="421"/>
      <c r="BV23" s="419">
        <v>2606999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7300</v>
      </c>
      <c r="R24" s="373"/>
      <c r="S24" s="373"/>
      <c r="T24" s="373"/>
      <c r="U24" s="373"/>
      <c r="V24" s="374"/>
      <c r="W24" s="462"/>
      <c r="X24" s="399"/>
      <c r="Y24" s="400"/>
      <c r="Z24" s="375" t="s">
        <v>162</v>
      </c>
      <c r="AA24" s="376"/>
      <c r="AB24" s="376"/>
      <c r="AC24" s="376"/>
      <c r="AD24" s="376"/>
      <c r="AE24" s="376"/>
      <c r="AF24" s="376"/>
      <c r="AG24" s="377"/>
      <c r="AH24" s="372">
        <v>87</v>
      </c>
      <c r="AI24" s="373"/>
      <c r="AJ24" s="373"/>
      <c r="AK24" s="373"/>
      <c r="AL24" s="374"/>
      <c r="AM24" s="372">
        <v>250038</v>
      </c>
      <c r="AN24" s="373"/>
      <c r="AO24" s="373"/>
      <c r="AP24" s="373"/>
      <c r="AQ24" s="373"/>
      <c r="AR24" s="374"/>
      <c r="AS24" s="372">
        <v>2874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1199835</v>
      </c>
      <c r="BO24" s="420"/>
      <c r="BP24" s="420"/>
      <c r="BQ24" s="420"/>
      <c r="BR24" s="420"/>
      <c r="BS24" s="420"/>
      <c r="BT24" s="420"/>
      <c r="BU24" s="421"/>
      <c r="BV24" s="419">
        <v>1202174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5600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190665</v>
      </c>
      <c r="BO25" s="449"/>
      <c r="BP25" s="449"/>
      <c r="BQ25" s="449"/>
      <c r="BR25" s="449"/>
      <c r="BS25" s="449"/>
      <c r="BT25" s="449"/>
      <c r="BU25" s="450"/>
      <c r="BV25" s="448">
        <v>303080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5000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7767</v>
      </c>
      <c r="AN26" s="373"/>
      <c r="AO26" s="373"/>
      <c r="AP26" s="373"/>
      <c r="AQ26" s="373"/>
      <c r="AR26" s="374"/>
      <c r="AS26" s="372">
        <v>2589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2760</v>
      </c>
      <c r="R27" s="373"/>
      <c r="S27" s="373"/>
      <c r="T27" s="373"/>
      <c r="U27" s="373"/>
      <c r="V27" s="374"/>
      <c r="W27" s="462"/>
      <c r="X27" s="399"/>
      <c r="Y27" s="400"/>
      <c r="Z27" s="375" t="s">
        <v>171</v>
      </c>
      <c r="AA27" s="376"/>
      <c r="AB27" s="376"/>
      <c r="AC27" s="376"/>
      <c r="AD27" s="376"/>
      <c r="AE27" s="376"/>
      <c r="AF27" s="376"/>
      <c r="AG27" s="377"/>
      <c r="AH27" s="372">
        <v>1</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131503</v>
      </c>
      <c r="BO27" s="454"/>
      <c r="BP27" s="454"/>
      <c r="BQ27" s="454"/>
      <c r="BR27" s="454"/>
      <c r="BS27" s="454"/>
      <c r="BT27" s="454"/>
      <c r="BU27" s="455"/>
      <c r="BV27" s="453">
        <v>131486</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2120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1807365</v>
      </c>
      <c r="BO28" s="449"/>
      <c r="BP28" s="449"/>
      <c r="BQ28" s="449"/>
      <c r="BR28" s="449"/>
      <c r="BS28" s="449"/>
      <c r="BT28" s="449"/>
      <c r="BU28" s="450"/>
      <c r="BV28" s="448">
        <v>1685632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9</v>
      </c>
      <c r="M29" s="373"/>
      <c r="N29" s="373"/>
      <c r="O29" s="373"/>
      <c r="P29" s="374"/>
      <c r="Q29" s="372">
        <v>1930</v>
      </c>
      <c r="R29" s="373"/>
      <c r="S29" s="373"/>
      <c r="T29" s="373"/>
      <c r="U29" s="373"/>
      <c r="V29" s="374"/>
      <c r="W29" s="463"/>
      <c r="X29" s="464"/>
      <c r="Y29" s="465"/>
      <c r="Z29" s="375" t="s">
        <v>178</v>
      </c>
      <c r="AA29" s="376"/>
      <c r="AB29" s="376"/>
      <c r="AC29" s="376"/>
      <c r="AD29" s="376"/>
      <c r="AE29" s="376"/>
      <c r="AF29" s="376"/>
      <c r="AG29" s="377"/>
      <c r="AH29" s="372">
        <v>88</v>
      </c>
      <c r="AI29" s="373"/>
      <c r="AJ29" s="373"/>
      <c r="AK29" s="373"/>
      <c r="AL29" s="374"/>
      <c r="AM29" s="372">
        <v>253895</v>
      </c>
      <c r="AN29" s="373"/>
      <c r="AO29" s="373"/>
      <c r="AP29" s="373"/>
      <c r="AQ29" s="373"/>
      <c r="AR29" s="374"/>
      <c r="AS29" s="372">
        <v>2885</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412883</v>
      </c>
      <c r="BO29" s="420"/>
      <c r="BP29" s="420"/>
      <c r="BQ29" s="420"/>
      <c r="BR29" s="420"/>
      <c r="BS29" s="420"/>
      <c r="BT29" s="420"/>
      <c r="BU29" s="421"/>
      <c r="BV29" s="419">
        <v>407876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94.9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1833695</v>
      </c>
      <c r="BO30" s="454"/>
      <c r="BP30" s="454"/>
      <c r="BQ30" s="454"/>
      <c r="BR30" s="454"/>
      <c r="BS30" s="454"/>
      <c r="BT30" s="454"/>
      <c r="BU30" s="455"/>
      <c r="BV30" s="453">
        <v>1682926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わたらい老人福祉施設組合（一般会計）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度会土地開発公社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わたらい老人福祉施設組合（特別養護老人ホーム高砂寮特別会計）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わたらい老人福祉施設組合（指定通所介護事業所高砂寮特別会計）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介護サービス事業特別会計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わたらい老人福祉施設組合（特別養護老人ホーム真砂寮特別会計）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わたらい老人福祉施設組合（特別養護老人ホームわたらい緑清苑特別会計）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三重県市町総合事務組合（一般会計）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三重県市町総合事務組合（共同研修特別会計）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三重県市町総合事務組合（デジタル地図特別会計）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三重県市町総合事務組合（物品特別会計）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16</v>
      </c>
      <c r="BX43" s="367"/>
      <c r="BY43" s="368" t="str">
        <f>IF('各会計、関係団体の財政状況及び健全化判断比率'!B77="","",'各会計、関係団体の財政状況及び健全化判断比率'!B77)</f>
        <v>三重県市町総合事務組合（退職手当特別会計）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9XEm4kOj9QsNtF3yJCtsLDdwbGsoVdLXpHns8RvrhyaCgtytRoCTmbbywCancP2R0q7TvG8tJqyfEgcN8Buncg==" saltValue="XR1KJUvnfDIvxLgYxWB6M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531</v>
      </c>
      <c r="D34" s="1151"/>
      <c r="E34" s="1152"/>
      <c r="F34" s="32">
        <v>2.99</v>
      </c>
      <c r="G34" s="33">
        <v>3.55</v>
      </c>
      <c r="H34" s="33">
        <v>4.22</v>
      </c>
      <c r="I34" s="33">
        <v>4.79</v>
      </c>
      <c r="J34" s="34">
        <v>4.93</v>
      </c>
      <c r="K34" s="22"/>
      <c r="L34" s="22"/>
      <c r="M34" s="22"/>
      <c r="N34" s="22"/>
      <c r="O34" s="22"/>
      <c r="P34" s="22"/>
    </row>
    <row r="35" spans="1:16" ht="39" customHeight="1" x14ac:dyDescent="0.15">
      <c r="A35" s="22"/>
      <c r="B35" s="35"/>
      <c r="C35" s="1145" t="s">
        <v>532</v>
      </c>
      <c r="D35" s="1146"/>
      <c r="E35" s="1147"/>
      <c r="F35" s="36">
        <v>3.07</v>
      </c>
      <c r="G35" s="37">
        <v>3.94</v>
      </c>
      <c r="H35" s="37">
        <v>3.24</v>
      </c>
      <c r="I35" s="37">
        <v>3.1</v>
      </c>
      <c r="J35" s="38">
        <v>2.2200000000000002</v>
      </c>
      <c r="K35" s="22"/>
      <c r="L35" s="22"/>
      <c r="M35" s="22"/>
      <c r="N35" s="22"/>
      <c r="O35" s="22"/>
      <c r="P35" s="22"/>
    </row>
    <row r="36" spans="1:16" ht="39" customHeight="1" x14ac:dyDescent="0.15">
      <c r="A36" s="22"/>
      <c r="B36" s="35"/>
      <c r="C36" s="1145" t="s">
        <v>533</v>
      </c>
      <c r="D36" s="1146"/>
      <c r="E36" s="1147"/>
      <c r="F36" s="36">
        <v>0.3</v>
      </c>
      <c r="G36" s="37">
        <v>0.5</v>
      </c>
      <c r="H36" s="37">
        <v>1.01</v>
      </c>
      <c r="I36" s="37">
        <v>0.37</v>
      </c>
      <c r="J36" s="38">
        <v>1.65</v>
      </c>
      <c r="K36" s="22"/>
      <c r="L36" s="22"/>
      <c r="M36" s="22"/>
      <c r="N36" s="22"/>
      <c r="O36" s="22"/>
      <c r="P36" s="22"/>
    </row>
    <row r="37" spans="1:16" ht="39" customHeight="1" x14ac:dyDescent="0.15">
      <c r="A37" s="22"/>
      <c r="B37" s="35"/>
      <c r="C37" s="1145" t="s">
        <v>534</v>
      </c>
      <c r="D37" s="1146"/>
      <c r="E37" s="1147"/>
      <c r="F37" s="36">
        <v>5.66</v>
      </c>
      <c r="G37" s="37">
        <v>5.42</v>
      </c>
      <c r="H37" s="37">
        <v>5.18</v>
      </c>
      <c r="I37" s="37">
        <v>2.91</v>
      </c>
      <c r="J37" s="38">
        <v>1.22</v>
      </c>
      <c r="K37" s="22"/>
      <c r="L37" s="22"/>
      <c r="M37" s="22"/>
      <c r="N37" s="22"/>
      <c r="O37" s="22"/>
      <c r="P37" s="22"/>
    </row>
    <row r="38" spans="1:16" ht="39" customHeight="1" x14ac:dyDescent="0.15">
      <c r="A38" s="22"/>
      <c r="B38" s="35"/>
      <c r="C38" s="1145" t="s">
        <v>535</v>
      </c>
      <c r="D38" s="1146"/>
      <c r="E38" s="1147"/>
      <c r="F38" s="36">
        <v>0.21</v>
      </c>
      <c r="G38" s="37">
        <v>0.2</v>
      </c>
      <c r="H38" s="37">
        <v>0.22</v>
      </c>
      <c r="I38" s="37">
        <v>0.16</v>
      </c>
      <c r="J38" s="38">
        <v>0.14000000000000001</v>
      </c>
      <c r="K38" s="22"/>
      <c r="L38" s="22"/>
      <c r="M38" s="22"/>
      <c r="N38" s="22"/>
      <c r="O38" s="22"/>
      <c r="P38" s="22"/>
    </row>
    <row r="39" spans="1:16" ht="39" customHeight="1" x14ac:dyDescent="0.15">
      <c r="A39" s="22"/>
      <c r="B39" s="35"/>
      <c r="C39" s="1145" t="s">
        <v>536</v>
      </c>
      <c r="D39" s="1146"/>
      <c r="E39" s="1147"/>
      <c r="F39" s="36">
        <v>0.05</v>
      </c>
      <c r="G39" s="37">
        <v>0</v>
      </c>
      <c r="H39" s="37">
        <v>0</v>
      </c>
      <c r="I39" s="37">
        <v>7.0000000000000007E-2</v>
      </c>
      <c r="J39" s="38">
        <v>0.09</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538</v>
      </c>
      <c r="D43" s="1149"/>
      <c r="E43" s="1150"/>
      <c r="F43" s="41">
        <v>7.0000000000000007E-2</v>
      </c>
      <c r="G43" s="42">
        <v>0.05</v>
      </c>
      <c r="H43" s="42">
        <v>0</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zvuH73wI4qVLMFct5cGGC0HuYmo20LgMgkZ55jrlSh8fSvq3Qtdp9YCJ4zHCQB9lfIvECA5F6XfkOYMt/Ttvg==" saltValue="+y3GelyQtX6/cFWZEyiX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D45" zoomScale="85" zoomScaleNormal="85" zoomScaleSheetLayoutView="55" workbookViewId="0">
      <selection activeCell="P55" sqref="P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318</v>
      </c>
      <c r="L45" s="60">
        <v>319</v>
      </c>
      <c r="M45" s="60">
        <v>318</v>
      </c>
      <c r="N45" s="60">
        <v>323</v>
      </c>
      <c r="O45" s="61">
        <v>332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29</v>
      </c>
      <c r="L48" s="64">
        <v>41</v>
      </c>
      <c r="M48" s="64">
        <v>69</v>
      </c>
      <c r="N48" s="64">
        <v>32</v>
      </c>
      <c r="O48" s="65">
        <v>31</v>
      </c>
      <c r="P48" s="48"/>
      <c r="Q48" s="48"/>
      <c r="R48" s="48"/>
      <c r="S48" s="48"/>
      <c r="T48" s="48"/>
      <c r="U48" s="48"/>
    </row>
    <row r="49" spans="1:21" ht="30.75" customHeight="1" x14ac:dyDescent="0.15">
      <c r="A49" s="48"/>
      <c r="B49" s="1178"/>
      <c r="C49" s="1179"/>
      <c r="D49" s="62"/>
      <c r="E49" s="1155" t="s">
        <v>14</v>
      </c>
      <c r="F49" s="1155"/>
      <c r="G49" s="1155"/>
      <c r="H49" s="1155"/>
      <c r="I49" s="1155"/>
      <c r="J49" s="1156"/>
      <c r="K49" s="63">
        <v>12</v>
      </c>
      <c r="L49" s="64">
        <v>11</v>
      </c>
      <c r="M49" s="64">
        <v>11</v>
      </c>
      <c r="N49" s="64">
        <v>11</v>
      </c>
      <c r="O49" s="65">
        <v>11</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269</v>
      </c>
      <c r="L52" s="64">
        <v>264</v>
      </c>
      <c r="M52" s="64">
        <v>253</v>
      </c>
      <c r="N52" s="64">
        <v>218</v>
      </c>
      <c r="O52" s="65">
        <v>216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90</v>
      </c>
      <c r="L53" s="69">
        <v>107</v>
      </c>
      <c r="M53" s="69">
        <v>145</v>
      </c>
      <c r="N53" s="69">
        <v>148</v>
      </c>
      <c r="O53" s="70">
        <v>158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AXIkOQcGAyYF2lTScdWYZByAaZ0P5TTo8kM9coUXIbdjIAvP7OEp5WBBWOVZGr1tIn0ZlXaRchi3ZDU6UAg2Q==" saltValue="Y3CG/mk/viqolwgZyTglB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F38" zoomScaleSheetLayoutView="100" workbookViewId="0">
      <selection activeCell="M46" sqref="M46"/>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2830</v>
      </c>
      <c r="J41" s="344">
        <v>3016</v>
      </c>
      <c r="K41" s="344">
        <v>2842</v>
      </c>
      <c r="L41" s="344">
        <v>2634</v>
      </c>
      <c r="M41" s="345">
        <v>2473</v>
      </c>
    </row>
    <row r="42" spans="2:13" ht="27.75" customHeight="1" x14ac:dyDescent="0.15">
      <c r="B42" s="1186"/>
      <c r="C42" s="1187"/>
      <c r="D42" s="106"/>
      <c r="E42" s="1190" t="s">
        <v>32</v>
      </c>
      <c r="F42" s="1190"/>
      <c r="G42" s="1190"/>
      <c r="H42" s="1191"/>
      <c r="I42" s="346" t="s">
        <v>486</v>
      </c>
      <c r="J42" s="347" t="s">
        <v>486</v>
      </c>
      <c r="K42" s="347" t="s">
        <v>486</v>
      </c>
      <c r="L42" s="347" t="s">
        <v>486</v>
      </c>
      <c r="M42" s="348" t="s">
        <v>486</v>
      </c>
    </row>
    <row r="43" spans="2:13" ht="27.75" customHeight="1" x14ac:dyDescent="0.15">
      <c r="B43" s="1186"/>
      <c r="C43" s="1187"/>
      <c r="D43" s="106"/>
      <c r="E43" s="1190" t="s">
        <v>33</v>
      </c>
      <c r="F43" s="1190"/>
      <c r="G43" s="1190"/>
      <c r="H43" s="1191"/>
      <c r="I43" s="346">
        <v>686</v>
      </c>
      <c r="J43" s="347">
        <v>704</v>
      </c>
      <c r="K43" s="347">
        <v>754</v>
      </c>
      <c r="L43" s="347">
        <v>851</v>
      </c>
      <c r="M43" s="348">
        <v>872</v>
      </c>
    </row>
    <row r="44" spans="2:13" ht="27.75" customHeight="1" x14ac:dyDescent="0.15">
      <c r="B44" s="1186"/>
      <c r="C44" s="1187"/>
      <c r="D44" s="106"/>
      <c r="E44" s="1190" t="s">
        <v>34</v>
      </c>
      <c r="F44" s="1190"/>
      <c r="G44" s="1190"/>
      <c r="H44" s="1191"/>
      <c r="I44" s="346">
        <v>68</v>
      </c>
      <c r="J44" s="347">
        <v>58</v>
      </c>
      <c r="K44" s="347">
        <v>46</v>
      </c>
      <c r="L44" s="347">
        <v>36</v>
      </c>
      <c r="M44" s="348">
        <v>44</v>
      </c>
    </row>
    <row r="45" spans="2:13" ht="27.75" customHeight="1" x14ac:dyDescent="0.15">
      <c r="B45" s="1186"/>
      <c r="C45" s="1187"/>
      <c r="D45" s="106"/>
      <c r="E45" s="1190" t="s">
        <v>35</v>
      </c>
      <c r="F45" s="1190"/>
      <c r="G45" s="1190"/>
      <c r="H45" s="1191"/>
      <c r="I45" s="346">
        <v>531</v>
      </c>
      <c r="J45" s="347">
        <v>518</v>
      </c>
      <c r="K45" s="347">
        <v>476</v>
      </c>
      <c r="L45" s="347">
        <v>480</v>
      </c>
      <c r="M45" s="348">
        <v>461</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3334</v>
      </c>
      <c r="J50" s="347">
        <v>3749</v>
      </c>
      <c r="K50" s="347">
        <v>4042</v>
      </c>
      <c r="L50" s="347">
        <v>4178</v>
      </c>
      <c r="M50" s="348">
        <v>4476</v>
      </c>
    </row>
    <row r="51" spans="2:13" ht="27.75" customHeight="1" x14ac:dyDescent="0.15">
      <c r="B51" s="1186"/>
      <c r="C51" s="1187"/>
      <c r="D51" s="106"/>
      <c r="E51" s="1190" t="s">
        <v>42</v>
      </c>
      <c r="F51" s="1190"/>
      <c r="G51" s="1190"/>
      <c r="H51" s="1191"/>
      <c r="I51" s="346" t="s">
        <v>486</v>
      </c>
      <c r="J51" s="347" t="s">
        <v>486</v>
      </c>
      <c r="K51" s="347" t="s">
        <v>486</v>
      </c>
      <c r="L51" s="347" t="s">
        <v>486</v>
      </c>
      <c r="M51" s="348" t="s">
        <v>486</v>
      </c>
    </row>
    <row r="52" spans="2:13" ht="27.75" customHeight="1" x14ac:dyDescent="0.15">
      <c r="B52" s="1188"/>
      <c r="C52" s="1189"/>
      <c r="D52" s="106"/>
      <c r="E52" s="1190" t="s">
        <v>43</v>
      </c>
      <c r="F52" s="1190"/>
      <c r="G52" s="1190"/>
      <c r="H52" s="1191"/>
      <c r="I52" s="346">
        <v>2348</v>
      </c>
      <c r="J52" s="347">
        <v>2248</v>
      </c>
      <c r="K52" s="347">
        <v>2117</v>
      </c>
      <c r="L52" s="347">
        <v>2213</v>
      </c>
      <c r="M52" s="348">
        <v>2225</v>
      </c>
    </row>
    <row r="53" spans="2:13" ht="27.75" customHeight="1" thickBot="1" x14ac:dyDescent="0.2">
      <c r="B53" s="1192" t="s">
        <v>19</v>
      </c>
      <c r="C53" s="1193"/>
      <c r="D53" s="110"/>
      <c r="E53" s="1194" t="s">
        <v>44</v>
      </c>
      <c r="F53" s="1194"/>
      <c r="G53" s="1194"/>
      <c r="H53" s="1195"/>
      <c r="I53" s="349">
        <v>-1566</v>
      </c>
      <c r="J53" s="350">
        <v>-1700</v>
      </c>
      <c r="K53" s="350">
        <v>-2039</v>
      </c>
      <c r="L53" s="350">
        <v>-2390</v>
      </c>
      <c r="M53" s="351">
        <v>-2851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CGlIs0GnTfzNq0ilE1aBIhmNXE8Fe8wAqK+wHF2w7/sKveNlLMvIPVr6b0KrsFrvLK+GrMBapWsF+wMEv5yr+Q==" saltValue="ZfMzRQVD+ZXctTuK3Y9h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1" zoomScale="70" zoomScaleNormal="70" zoomScaleSheetLayoutView="100" workbookViewId="0">
      <selection activeCell="H59" sqref="H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1718</v>
      </c>
      <c r="G55" s="352">
        <v>1686</v>
      </c>
      <c r="H55" s="353">
        <v>1807</v>
      </c>
    </row>
    <row r="56" spans="2:8" ht="52.5" customHeight="1" x14ac:dyDescent="0.15">
      <c r="B56" s="122"/>
      <c r="C56" s="1213" t="s">
        <v>47</v>
      </c>
      <c r="D56" s="1213"/>
      <c r="E56" s="1214"/>
      <c r="F56" s="354">
        <v>403</v>
      </c>
      <c r="G56" s="354">
        <v>408</v>
      </c>
      <c r="H56" s="355">
        <v>413</v>
      </c>
    </row>
    <row r="57" spans="2:8" ht="53.25" customHeight="1" x14ac:dyDescent="0.15">
      <c r="B57" s="122"/>
      <c r="C57" s="1215" t="s">
        <v>48</v>
      </c>
      <c r="D57" s="1215"/>
      <c r="E57" s="1216"/>
      <c r="F57" s="356">
        <v>1576</v>
      </c>
      <c r="G57" s="356">
        <v>1683</v>
      </c>
      <c r="H57" s="357">
        <v>1834</v>
      </c>
    </row>
    <row r="58" spans="2:8" ht="45.75" customHeight="1" x14ac:dyDescent="0.15">
      <c r="B58" s="123"/>
      <c r="C58" s="1203" t="s">
        <v>565</v>
      </c>
      <c r="D58" s="1204"/>
      <c r="E58" s="1205"/>
      <c r="F58" s="358">
        <v>638</v>
      </c>
      <c r="G58" s="358">
        <v>749</v>
      </c>
      <c r="H58" s="359">
        <v>859</v>
      </c>
    </row>
    <row r="59" spans="2:8" ht="45.75" customHeight="1" x14ac:dyDescent="0.15">
      <c r="B59" s="123"/>
      <c r="C59" s="1203" t="s">
        <v>566</v>
      </c>
      <c r="D59" s="1204"/>
      <c r="E59" s="1205"/>
      <c r="F59" s="358">
        <v>516</v>
      </c>
      <c r="G59" s="358">
        <v>527</v>
      </c>
      <c r="H59" s="359">
        <v>537</v>
      </c>
    </row>
    <row r="60" spans="2:8" ht="45.75" customHeight="1" x14ac:dyDescent="0.15">
      <c r="B60" s="123"/>
      <c r="C60" s="1203" t="s">
        <v>567</v>
      </c>
      <c r="D60" s="1204"/>
      <c r="E60" s="1205"/>
      <c r="F60" s="358">
        <v>261</v>
      </c>
      <c r="G60" s="358">
        <v>230</v>
      </c>
      <c r="H60" s="359">
        <v>189</v>
      </c>
    </row>
    <row r="61" spans="2:8" ht="45.75" customHeight="1" x14ac:dyDescent="0.15">
      <c r="B61" s="123"/>
      <c r="C61" s="1203" t="s">
        <v>568</v>
      </c>
      <c r="D61" s="1204"/>
      <c r="E61" s="1205"/>
      <c r="F61" s="358">
        <v>63</v>
      </c>
      <c r="G61" s="358">
        <v>95</v>
      </c>
      <c r="H61" s="359">
        <v>146</v>
      </c>
    </row>
    <row r="62" spans="2:8" ht="45.75" customHeight="1" thickBot="1" x14ac:dyDescent="0.2">
      <c r="B62" s="124"/>
      <c r="C62" s="1206" t="s">
        <v>569</v>
      </c>
      <c r="D62" s="1207"/>
      <c r="E62" s="1208"/>
      <c r="F62" s="360">
        <v>46</v>
      </c>
      <c r="G62" s="360">
        <v>30</v>
      </c>
      <c r="H62" s="361">
        <v>52</v>
      </c>
    </row>
    <row r="63" spans="2:8" ht="52.5" customHeight="1" thickBot="1" x14ac:dyDescent="0.2">
      <c r="B63" s="125"/>
      <c r="C63" s="1209" t="s">
        <v>49</v>
      </c>
      <c r="D63" s="1209"/>
      <c r="E63" s="1210"/>
      <c r="F63" s="362">
        <v>3697</v>
      </c>
      <c r="G63" s="362">
        <v>3776</v>
      </c>
      <c r="H63" s="363">
        <v>4054</v>
      </c>
    </row>
    <row r="64" spans="2:8" x14ac:dyDescent="0.15"/>
  </sheetData>
  <sheetProtection algorithmName="SHA-512" hashValue="NJTbWIczIC7Ww5mBozZYOeMpXMna0scqeR3jCowez7q5fEqVwyx2Lzu+2t3RqkNoI6VHZs4RnvfL28+PQaXmOA==" saltValue="pv8dkdpbOuWPvryVyu+7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46001</v>
      </c>
      <c r="E3" s="144"/>
      <c r="F3" s="145">
        <v>126525</v>
      </c>
      <c r="G3" s="146"/>
      <c r="H3" s="147"/>
    </row>
    <row r="4" spans="1:8" x14ac:dyDescent="0.15">
      <c r="A4" s="148"/>
      <c r="B4" s="149"/>
      <c r="C4" s="150"/>
      <c r="D4" s="151">
        <v>21907</v>
      </c>
      <c r="E4" s="152"/>
      <c r="F4" s="153">
        <v>67052</v>
      </c>
      <c r="G4" s="154"/>
      <c r="H4" s="155"/>
    </row>
    <row r="5" spans="1:8" x14ac:dyDescent="0.15">
      <c r="A5" s="136" t="s">
        <v>519</v>
      </c>
      <c r="B5" s="141"/>
      <c r="C5" s="142"/>
      <c r="D5" s="143">
        <v>101264</v>
      </c>
      <c r="E5" s="144"/>
      <c r="F5" s="145">
        <v>122054</v>
      </c>
      <c r="G5" s="146"/>
      <c r="H5" s="147"/>
    </row>
    <row r="6" spans="1:8" x14ac:dyDescent="0.15">
      <c r="A6" s="148"/>
      <c r="B6" s="149"/>
      <c r="C6" s="150"/>
      <c r="D6" s="151">
        <v>61073</v>
      </c>
      <c r="E6" s="152"/>
      <c r="F6" s="153">
        <v>68298</v>
      </c>
      <c r="G6" s="154"/>
      <c r="H6" s="155"/>
    </row>
    <row r="7" spans="1:8" x14ac:dyDescent="0.15">
      <c r="A7" s="136" t="s">
        <v>520</v>
      </c>
      <c r="B7" s="141"/>
      <c r="C7" s="142"/>
      <c r="D7" s="143">
        <v>61485</v>
      </c>
      <c r="E7" s="144"/>
      <c r="F7" s="145">
        <v>111644</v>
      </c>
      <c r="G7" s="146"/>
      <c r="H7" s="147"/>
    </row>
    <row r="8" spans="1:8" x14ac:dyDescent="0.15">
      <c r="A8" s="148"/>
      <c r="B8" s="149"/>
      <c r="C8" s="150"/>
      <c r="D8" s="151">
        <v>26649</v>
      </c>
      <c r="E8" s="152"/>
      <c r="F8" s="153">
        <v>66606</v>
      </c>
      <c r="G8" s="154"/>
      <c r="H8" s="155"/>
    </row>
    <row r="9" spans="1:8" x14ac:dyDescent="0.15">
      <c r="A9" s="136" t="s">
        <v>521</v>
      </c>
      <c r="B9" s="141"/>
      <c r="C9" s="142"/>
      <c r="D9" s="143">
        <v>54790</v>
      </c>
      <c r="E9" s="144"/>
      <c r="F9" s="145">
        <v>127917</v>
      </c>
      <c r="G9" s="146"/>
      <c r="H9" s="147"/>
    </row>
    <row r="10" spans="1:8" x14ac:dyDescent="0.15">
      <c r="A10" s="148"/>
      <c r="B10" s="149"/>
      <c r="C10" s="150"/>
      <c r="D10" s="151">
        <v>31669</v>
      </c>
      <c r="E10" s="152"/>
      <c r="F10" s="153">
        <v>69746</v>
      </c>
      <c r="G10" s="154"/>
      <c r="H10" s="155"/>
    </row>
    <row r="11" spans="1:8" x14ac:dyDescent="0.15">
      <c r="A11" s="136" t="s">
        <v>522</v>
      </c>
      <c r="B11" s="141"/>
      <c r="C11" s="142"/>
      <c r="D11" s="143">
        <v>60954</v>
      </c>
      <c r="E11" s="144"/>
      <c r="F11" s="145">
        <v>135931</v>
      </c>
      <c r="G11" s="146"/>
      <c r="H11" s="147"/>
    </row>
    <row r="12" spans="1:8" x14ac:dyDescent="0.15">
      <c r="A12" s="148"/>
      <c r="B12" s="149"/>
      <c r="C12" s="156"/>
      <c r="D12" s="151">
        <v>45863</v>
      </c>
      <c r="E12" s="152"/>
      <c r="F12" s="153">
        <v>75320</v>
      </c>
      <c r="G12" s="154"/>
      <c r="H12" s="155"/>
    </row>
    <row r="13" spans="1:8" x14ac:dyDescent="0.15">
      <c r="A13" s="136"/>
      <c r="B13" s="141"/>
      <c r="C13" s="157"/>
      <c r="D13" s="158">
        <v>64899</v>
      </c>
      <c r="E13" s="159"/>
      <c r="F13" s="160">
        <v>124814</v>
      </c>
      <c r="G13" s="161"/>
      <c r="H13" s="147"/>
    </row>
    <row r="14" spans="1:8" x14ac:dyDescent="0.15">
      <c r="A14" s="148"/>
      <c r="B14" s="149"/>
      <c r="C14" s="150"/>
      <c r="D14" s="151">
        <v>37432</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5.75</v>
      </c>
      <c r="C19" s="162">
        <f>ROUND(VALUE(SUBSTITUTE(実質収支比率等に係る経年分析!G$48,"▲","-")),2)</f>
        <v>5.48</v>
      </c>
      <c r="D19" s="162">
        <f>ROUND(VALUE(SUBSTITUTE(実質収支比率等に係る経年分析!H$48,"▲","-")),2)</f>
        <v>5.18</v>
      </c>
      <c r="E19" s="162">
        <f>ROUND(VALUE(SUBSTITUTE(実質収支比率等に係る経年分析!I$48,"▲","-")),2)</f>
        <v>2.91</v>
      </c>
      <c r="F19" s="162">
        <f>ROUND(VALUE(SUBSTITUTE(実質収支比率等に係る経年分析!J$48,"▲","-")),2)</f>
        <v>1.22</v>
      </c>
    </row>
    <row r="20" spans="1:11" x14ac:dyDescent="0.15">
      <c r="A20" s="162" t="s">
        <v>53</v>
      </c>
      <c r="B20" s="162">
        <f>ROUND(VALUE(SUBSTITUTE(実質収支比率等に係る経年分析!F$47,"▲","-")),2)</f>
        <v>46.43</v>
      </c>
      <c r="C20" s="162">
        <f>ROUND(VALUE(SUBSTITUTE(実質収支比率等に係る経年分析!G$47,"▲","-")),2)</f>
        <v>50.09</v>
      </c>
      <c r="D20" s="162">
        <f>ROUND(VALUE(SUBSTITUTE(実質収支比率等に係る経年分析!H$47,"▲","-")),2)</f>
        <v>56.3</v>
      </c>
      <c r="E20" s="162">
        <f>ROUND(VALUE(SUBSTITUTE(実質収支比率等に係る経年分析!I$47,"▲","-")),2)</f>
        <v>56.22</v>
      </c>
      <c r="F20" s="162">
        <f>ROUND(VALUE(SUBSTITUTE(実質収支比率等に係る経年分析!J$47,"▲","-")),2)</f>
        <v>57.11</v>
      </c>
    </row>
    <row r="21" spans="1:11" x14ac:dyDescent="0.15">
      <c r="A21" s="162" t="s">
        <v>54</v>
      </c>
      <c r="B21" s="162">
        <f>IF(ISNUMBER(VALUE(SUBSTITUTE(実質収支比率等に係る経年分析!F$49,"▲","-"))),ROUND(VALUE(SUBSTITUTE(実質収支比率等に係る経年分析!F$49,"▲","-")),2),NA())</f>
        <v>2.02</v>
      </c>
      <c r="C21" s="162">
        <f>IF(ISNUMBER(VALUE(SUBSTITUTE(実質収支比率等に係る経年分析!G$49,"▲","-"))),ROUND(VALUE(SUBSTITUTE(実質収支比率等に係る経年分析!G$49,"▲","-")),2),NA())</f>
        <v>7.88</v>
      </c>
      <c r="D21" s="162">
        <f>IF(ISNUMBER(VALUE(SUBSTITUTE(実質収支比率等に係る経年分析!H$49,"▲","-"))),ROUND(VALUE(SUBSTITUTE(実質収支比率等に係る経年分析!H$49,"▲","-")),2),NA())</f>
        <v>4.4400000000000004</v>
      </c>
      <c r="E21" s="162">
        <f>IF(ISNUMBER(VALUE(SUBSTITUTE(実質収支比率等に係る経年分析!I$49,"▲","-"))),ROUND(VALUE(SUBSTITUTE(実質収支比率等に係る経年分析!I$49,"▲","-")),2),NA())</f>
        <v>-3.43</v>
      </c>
      <c r="F21" s="162">
        <f>IF(ISNUMBER(VALUE(SUBSTITUTE(実質収支比率等に係る経年分析!J$49,"▲","-"))),ROUND(VALUE(SUBSTITUTE(実質収支比率等に係る経年分析!J$49,"▲","-")),2),NA())</f>
        <v>2.31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7.0000000000000007E-2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15">
      <c r="A32" s="163" t="str">
        <f>IF(連結実質赤字比率に係る赤字・黒字の構成分析!C$38="",NA(),連結実質赤字比率に係る赤字・黒字の構成分析!C$38)</f>
        <v>介護サービス事業特別会計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0.14000000000000001</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5.66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5.42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5.18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2.91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1.22</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1.01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1.65</v>
      </c>
    </row>
    <row r="35" spans="1:16" x14ac:dyDescent="0.15">
      <c r="A35" s="163" t="str">
        <f>IF(連結実質赤字比率に係る赤字・黒字の構成分析!C$35="",NA(),連結実質赤字比率に係る赤字・黒字の構成分析!C$35)</f>
        <v>国民健康保険特別会計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3.94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3.24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2.2200000000000002</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2.99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3.55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4.22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4.79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4.93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269</v>
      </c>
      <c r="E42" s="164"/>
      <c r="F42" s="164"/>
      <c r="G42" s="164">
        <f>'実質公債費比率（分子）の構造'!L$52</f>
        <v>264</v>
      </c>
      <c r="H42" s="164"/>
      <c r="I42" s="164"/>
      <c r="J42" s="164">
        <f>'実質公債費比率（分子）の構造'!M$52</f>
        <v>253</v>
      </c>
      <c r="K42" s="164"/>
      <c r="L42" s="164"/>
      <c r="M42" s="164">
        <f>'実質公債費比率（分子）の構造'!N$52</f>
        <v>218</v>
      </c>
      <c r="N42" s="164"/>
      <c r="O42" s="164"/>
      <c r="P42" s="164">
        <f>'実質公債費比率（分子）の構造'!O$52</f>
        <v>216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12</v>
      </c>
      <c r="C45" s="164"/>
      <c r="D45" s="164"/>
      <c r="E45" s="164">
        <f>'実質公債費比率（分子）の構造'!L$49</f>
        <v>11</v>
      </c>
      <c r="F45" s="164"/>
      <c r="G45" s="164"/>
      <c r="H45" s="164">
        <f>'実質公債費比率（分子）の構造'!M$49</f>
        <v>11</v>
      </c>
      <c r="I45" s="164"/>
      <c r="J45" s="164"/>
      <c r="K45" s="164">
        <f>'実質公債費比率（分子）の構造'!N$49</f>
        <v>11</v>
      </c>
      <c r="L45" s="164"/>
      <c r="M45" s="164"/>
      <c r="N45" s="164">
        <f>'実質公債費比率（分子）の構造'!O$49</f>
        <v>11</v>
      </c>
      <c r="O45" s="164"/>
      <c r="P45" s="164"/>
    </row>
    <row r="46" spans="1:16" x14ac:dyDescent="0.15">
      <c r="A46" s="164" t="s">
        <v>64</v>
      </c>
      <c r="B46" s="164">
        <f>'実質公債費比率（分子）の構造'!K$48</f>
        <v>29</v>
      </c>
      <c r="C46" s="164"/>
      <c r="D46" s="164"/>
      <c r="E46" s="164">
        <f>'実質公債費比率（分子）の構造'!L$48</f>
        <v>41</v>
      </c>
      <c r="F46" s="164"/>
      <c r="G46" s="164"/>
      <c r="H46" s="164">
        <f>'実質公債費比率（分子）の構造'!M$48</f>
        <v>69</v>
      </c>
      <c r="I46" s="164"/>
      <c r="J46" s="164"/>
      <c r="K46" s="164">
        <f>'実質公債費比率（分子）の構造'!N$48</f>
        <v>32</v>
      </c>
      <c r="L46" s="164"/>
      <c r="M46" s="164"/>
      <c r="N46" s="164">
        <f>'実質公債費比率（分子）の構造'!O$48</f>
        <v>31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318</v>
      </c>
      <c r="C49" s="164"/>
      <c r="D49" s="164"/>
      <c r="E49" s="164">
        <f>'実質公債費比率（分子）の構造'!L$45</f>
        <v>319</v>
      </c>
      <c r="F49" s="164"/>
      <c r="G49" s="164"/>
      <c r="H49" s="164">
        <f>'実質公債費比率（分子）の構造'!M$45</f>
        <v>318</v>
      </c>
      <c r="I49" s="164"/>
      <c r="J49" s="164"/>
      <c r="K49" s="164">
        <f>'実質公債費比率（分子）の構造'!N$45</f>
        <v>323</v>
      </c>
      <c r="L49" s="164"/>
      <c r="M49" s="164"/>
      <c r="N49" s="164">
        <f>'実質公債費比率（分子）の構造'!O$45</f>
        <v>332</v>
      </c>
      <c r="O49" s="164"/>
      <c r="P49" s="164"/>
    </row>
    <row r="50" spans="1:16" x14ac:dyDescent="0.15">
      <c r="A50" s="164" t="s">
        <v>67</v>
      </c>
      <c r="B50" s="164" t="e">
        <f>NA()</f>
        <v>#N/A</v>
      </c>
      <c r="C50" s="164">
        <f>IF(ISNUMBER('実質公債費比率（分子）の構造'!K$53),'実質公債費比率（分子）の構造'!K$53,NA())</f>
        <v>90</v>
      </c>
      <c r="D50" s="164" t="e">
        <f>NA()</f>
        <v>#N/A</v>
      </c>
      <c r="E50" s="164" t="e">
        <f>NA()</f>
        <v>#N/A</v>
      </c>
      <c r="F50" s="164">
        <f>IF(ISNUMBER('実質公債費比率（分子）の構造'!L$53),'実質公債費比率（分子）の構造'!L$53,NA())</f>
        <v>107</v>
      </c>
      <c r="G50" s="164" t="e">
        <f>NA()</f>
        <v>#N/A</v>
      </c>
      <c r="H50" s="164" t="e">
        <f>NA()</f>
        <v>#N/A</v>
      </c>
      <c r="I50" s="164">
        <f>IF(ISNUMBER('実質公債費比率（分子）の構造'!M$53),'実質公債費比率（分子）の構造'!M$53,NA())</f>
        <v>145</v>
      </c>
      <c r="J50" s="164" t="e">
        <f>NA()</f>
        <v>#N/A</v>
      </c>
      <c r="K50" s="164" t="e">
        <f>NA()</f>
        <v>#N/A</v>
      </c>
      <c r="L50" s="164">
        <f>IF(ISNUMBER('実質公債費比率（分子）の構造'!N$53),'実質公債費比率（分子）の構造'!N$53,NA())</f>
        <v>148</v>
      </c>
      <c r="M50" s="164" t="e">
        <f>NA()</f>
        <v>#N/A</v>
      </c>
      <c r="N50" s="164" t="e">
        <f>NA()</f>
        <v>#N/A</v>
      </c>
      <c r="O50" s="164">
        <f>IF(ISNUMBER('実質公債費比率（分子）の構造'!O$53),'実質公債費比率（分子）の構造'!O$53,NA())</f>
        <v>158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2348</v>
      </c>
      <c r="E56" s="163"/>
      <c r="F56" s="163"/>
      <c r="G56" s="163">
        <f>'将来負担比率（分子）の構造'!J$52</f>
        <v>2248</v>
      </c>
      <c r="H56" s="163"/>
      <c r="I56" s="163"/>
      <c r="J56" s="163">
        <f>'将来負担比率（分子）の構造'!K$52</f>
        <v>2117</v>
      </c>
      <c r="K56" s="163"/>
      <c r="L56" s="163"/>
      <c r="M56" s="163">
        <f>'将来負担比率（分子）の構造'!L$52</f>
        <v>2213</v>
      </c>
      <c r="N56" s="163"/>
      <c r="O56" s="163"/>
      <c r="P56" s="163">
        <f>'将来負担比率（分子）の構造'!M$52</f>
        <v>2225</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3334</v>
      </c>
      <c r="E58" s="163"/>
      <c r="F58" s="163"/>
      <c r="G58" s="163">
        <f>'将来負担比率（分子）の構造'!J$50</f>
        <v>3749</v>
      </c>
      <c r="H58" s="163"/>
      <c r="I58" s="163"/>
      <c r="J58" s="163">
        <f>'将来負担比率（分子）の構造'!K$50</f>
        <v>4042</v>
      </c>
      <c r="K58" s="163"/>
      <c r="L58" s="163"/>
      <c r="M58" s="163">
        <f>'将来負担比率（分子）の構造'!L$50</f>
        <v>4178</v>
      </c>
      <c r="N58" s="163"/>
      <c r="O58" s="163"/>
      <c r="P58" s="163">
        <f>'将来負担比率（分子）の構造'!M$50</f>
        <v>4476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531</v>
      </c>
      <c r="C62" s="163"/>
      <c r="D62" s="163"/>
      <c r="E62" s="163">
        <f>'将来負担比率（分子）の構造'!J$45</f>
        <v>518</v>
      </c>
      <c r="F62" s="163"/>
      <c r="G62" s="163"/>
      <c r="H62" s="163">
        <f>'将来負担比率（分子）の構造'!K$45</f>
        <v>476</v>
      </c>
      <c r="I62" s="163"/>
      <c r="J62" s="163"/>
      <c r="K62" s="163">
        <f>'将来負担比率（分子）の構造'!L$45</f>
        <v>480</v>
      </c>
      <c r="L62" s="163"/>
      <c r="M62" s="163"/>
      <c r="N62" s="163">
        <f>'将来負担比率（分子）の構造'!M$45</f>
        <v>461</v>
      </c>
      <c r="O62" s="163"/>
      <c r="P62" s="163"/>
    </row>
    <row r="63" spans="1:16" x14ac:dyDescent="0.15">
      <c r="A63" s="163" t="s">
        <v>34</v>
      </c>
      <c r="B63" s="163">
        <f>'将来負担比率（分子）の構造'!I$44</f>
        <v>68</v>
      </c>
      <c r="C63" s="163"/>
      <c r="D63" s="163"/>
      <c r="E63" s="163">
        <f>'将来負担比率（分子）の構造'!J$44</f>
        <v>58</v>
      </c>
      <c r="F63" s="163"/>
      <c r="G63" s="163"/>
      <c r="H63" s="163">
        <f>'将来負担比率（分子）の構造'!K$44</f>
        <v>46</v>
      </c>
      <c r="I63" s="163"/>
      <c r="J63" s="163"/>
      <c r="K63" s="163">
        <f>'将来負担比率（分子）の構造'!L$44</f>
        <v>36</v>
      </c>
      <c r="L63" s="163"/>
      <c r="M63" s="163"/>
      <c r="N63" s="163">
        <f>'将来負担比率（分子）の構造'!M$44</f>
        <v>44</v>
      </c>
      <c r="O63" s="163"/>
      <c r="P63" s="163"/>
    </row>
    <row r="64" spans="1:16" x14ac:dyDescent="0.15">
      <c r="A64" s="163" t="s">
        <v>33</v>
      </c>
      <c r="B64" s="163">
        <f>'将来負担比率（分子）の構造'!I$43</f>
        <v>686</v>
      </c>
      <c r="C64" s="163"/>
      <c r="D64" s="163"/>
      <c r="E64" s="163">
        <f>'将来負担比率（分子）の構造'!J$43</f>
        <v>704</v>
      </c>
      <c r="F64" s="163"/>
      <c r="G64" s="163"/>
      <c r="H64" s="163">
        <f>'将来負担比率（分子）の構造'!K$43</f>
        <v>754</v>
      </c>
      <c r="I64" s="163"/>
      <c r="J64" s="163"/>
      <c r="K64" s="163">
        <f>'将来負担比率（分子）の構造'!L$43</f>
        <v>851</v>
      </c>
      <c r="L64" s="163"/>
      <c r="M64" s="163"/>
      <c r="N64" s="163">
        <f>'将来負担比率（分子）の構造'!M$43</f>
        <v>872</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2830</v>
      </c>
      <c r="C66" s="163"/>
      <c r="D66" s="163"/>
      <c r="E66" s="163">
        <f>'将来負担比率（分子）の構造'!J$41</f>
        <v>3016</v>
      </c>
      <c r="F66" s="163"/>
      <c r="G66" s="163"/>
      <c r="H66" s="163">
        <f>'将来負担比率（分子）の構造'!K$41</f>
        <v>2842</v>
      </c>
      <c r="I66" s="163"/>
      <c r="J66" s="163"/>
      <c r="K66" s="163">
        <f>'将来負担比率（分子）の構造'!L$41</f>
        <v>2634</v>
      </c>
      <c r="L66" s="163"/>
      <c r="M66" s="163"/>
      <c r="N66" s="163">
        <f>'将来負担比率（分子）の構造'!M$41</f>
        <v>2473</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1718</v>
      </c>
      <c r="C72" s="167">
        <f>基金残高に係る経年分析!G55</f>
        <v>1686</v>
      </c>
      <c r="D72" s="167">
        <f>基金残高に係る経年分析!H55</f>
        <v>1807</v>
      </c>
    </row>
    <row r="73" spans="1:16" x14ac:dyDescent="0.15">
      <c r="A73" s="166" t="s">
        <v>74</v>
      </c>
      <c r="B73" s="167">
        <f>基金残高に係る経年分析!F56</f>
        <v>403</v>
      </c>
      <c r="C73" s="167">
        <f>基金残高に係る経年分析!G56</f>
        <v>408</v>
      </c>
      <c r="D73" s="167">
        <f>基金残高に係る経年分析!H56</f>
        <v>413</v>
      </c>
    </row>
    <row r="74" spans="1:16" x14ac:dyDescent="0.15">
      <c r="A74" s="166" t="s">
        <v>75</v>
      </c>
      <c r="B74" s="167">
        <f>基金残高に係る経年分析!F57</f>
        <v>1576</v>
      </c>
      <c r="C74" s="167">
        <f>基金残高に係る経年分析!G57</f>
        <v>1683</v>
      </c>
      <c r="D74" s="167">
        <f>基金残高に係る経年分析!H57</f>
        <v>1834</v>
      </c>
    </row>
  </sheetData>
  <sheetProtection algorithmName="SHA-512" hashValue="DLCNuaUdkWtmas6IS23afq46LqYCXorwu5Lt7sSAIXXWq7tag2fo7WLNOueOadJeJFRJOl3pUjtoKPSCoQgGBQ==" saltValue="jn7V8BVosOj95kB1kKu3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1222802</v>
      </c>
      <c r="S5" s="677"/>
      <c r="T5" s="677"/>
      <c r="U5" s="677"/>
      <c r="V5" s="677"/>
      <c r="W5" s="677"/>
      <c r="X5" s="677"/>
      <c r="Y5" s="702"/>
      <c r="Z5" s="715">
        <v>26.4</v>
      </c>
      <c r="AA5" s="715"/>
      <c r="AB5" s="715"/>
      <c r="AC5" s="715"/>
      <c r="AD5" s="716">
        <v>1222802</v>
      </c>
      <c r="AE5" s="716"/>
      <c r="AF5" s="716"/>
      <c r="AG5" s="716"/>
      <c r="AH5" s="716"/>
      <c r="AI5" s="716"/>
      <c r="AJ5" s="716"/>
      <c r="AK5" s="716"/>
      <c r="AL5" s="703">
        <v>38.200000000000003</v>
      </c>
      <c r="AM5" s="685"/>
      <c r="AN5" s="685"/>
      <c r="AO5" s="704"/>
      <c r="AP5" s="679" t="s">
        <v>217</v>
      </c>
      <c r="AQ5" s="680"/>
      <c r="AR5" s="680"/>
      <c r="AS5" s="680"/>
      <c r="AT5" s="680"/>
      <c r="AU5" s="680"/>
      <c r="AV5" s="680"/>
      <c r="AW5" s="680"/>
      <c r="AX5" s="680"/>
      <c r="AY5" s="680"/>
      <c r="AZ5" s="680"/>
      <c r="BA5" s="680"/>
      <c r="BB5" s="680"/>
      <c r="BC5" s="680"/>
      <c r="BD5" s="680"/>
      <c r="BE5" s="680"/>
      <c r="BF5" s="681"/>
      <c r="BG5" s="621">
        <v>1222802</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83058</v>
      </c>
      <c r="S6" s="622"/>
      <c r="T6" s="622"/>
      <c r="U6" s="622"/>
      <c r="V6" s="622"/>
      <c r="W6" s="622"/>
      <c r="X6" s="622"/>
      <c r="Y6" s="623"/>
      <c r="Z6" s="659">
        <v>1.8</v>
      </c>
      <c r="AA6" s="659"/>
      <c r="AB6" s="659"/>
      <c r="AC6" s="659"/>
      <c r="AD6" s="660">
        <v>83058</v>
      </c>
      <c r="AE6" s="660"/>
      <c r="AF6" s="660"/>
      <c r="AG6" s="660"/>
      <c r="AH6" s="660"/>
      <c r="AI6" s="660"/>
      <c r="AJ6" s="660"/>
      <c r="AK6" s="660"/>
      <c r="AL6" s="624">
        <v>2.6</v>
      </c>
      <c r="AM6" s="625"/>
      <c r="AN6" s="625"/>
      <c r="AO6" s="661"/>
      <c r="AP6" s="618" t="s">
        <v>222</v>
      </c>
      <c r="AQ6" s="619"/>
      <c r="AR6" s="619"/>
      <c r="AS6" s="619"/>
      <c r="AT6" s="619"/>
      <c r="AU6" s="619"/>
      <c r="AV6" s="619"/>
      <c r="AW6" s="619"/>
      <c r="AX6" s="619"/>
      <c r="AY6" s="619"/>
      <c r="AZ6" s="619"/>
      <c r="BA6" s="619"/>
      <c r="BB6" s="619"/>
      <c r="BC6" s="619"/>
      <c r="BD6" s="619"/>
      <c r="BE6" s="619"/>
      <c r="BF6" s="620"/>
      <c r="BG6" s="621">
        <v>1222802</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61584</v>
      </c>
      <c r="CS6" s="622"/>
      <c r="CT6" s="622"/>
      <c r="CU6" s="622"/>
      <c r="CV6" s="622"/>
      <c r="CW6" s="622"/>
      <c r="CX6" s="622"/>
      <c r="CY6" s="623"/>
      <c r="CZ6" s="703">
        <v>1.3</v>
      </c>
      <c r="DA6" s="685"/>
      <c r="DB6" s="685"/>
      <c r="DC6" s="705"/>
      <c r="DD6" s="627" t="s">
        <v>122</v>
      </c>
      <c r="DE6" s="622"/>
      <c r="DF6" s="622"/>
      <c r="DG6" s="622"/>
      <c r="DH6" s="622"/>
      <c r="DI6" s="622"/>
      <c r="DJ6" s="622"/>
      <c r="DK6" s="622"/>
      <c r="DL6" s="622"/>
      <c r="DM6" s="622"/>
      <c r="DN6" s="622"/>
      <c r="DO6" s="622"/>
      <c r="DP6" s="623"/>
      <c r="DQ6" s="627">
        <v>61584</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421</v>
      </c>
      <c r="S7" s="622"/>
      <c r="T7" s="622"/>
      <c r="U7" s="622"/>
      <c r="V7" s="622"/>
      <c r="W7" s="622"/>
      <c r="X7" s="622"/>
      <c r="Y7" s="623"/>
      <c r="Z7" s="659">
        <v>0</v>
      </c>
      <c r="AA7" s="659"/>
      <c r="AB7" s="659"/>
      <c r="AC7" s="659"/>
      <c r="AD7" s="660">
        <v>421</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332843</v>
      </c>
      <c r="BH7" s="622"/>
      <c r="BI7" s="622"/>
      <c r="BJ7" s="622"/>
      <c r="BK7" s="622"/>
      <c r="BL7" s="622"/>
      <c r="BM7" s="622"/>
      <c r="BN7" s="623"/>
      <c r="BO7" s="659">
        <v>27.2</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1012785</v>
      </c>
      <c r="CS7" s="622"/>
      <c r="CT7" s="622"/>
      <c r="CU7" s="622"/>
      <c r="CV7" s="622"/>
      <c r="CW7" s="622"/>
      <c r="CX7" s="622"/>
      <c r="CY7" s="623"/>
      <c r="CZ7" s="659">
        <v>22.1</v>
      </c>
      <c r="DA7" s="659"/>
      <c r="DB7" s="659"/>
      <c r="DC7" s="659"/>
      <c r="DD7" s="627">
        <v>1125</v>
      </c>
      <c r="DE7" s="622"/>
      <c r="DF7" s="622"/>
      <c r="DG7" s="622"/>
      <c r="DH7" s="622"/>
      <c r="DI7" s="622"/>
      <c r="DJ7" s="622"/>
      <c r="DK7" s="622"/>
      <c r="DL7" s="622"/>
      <c r="DM7" s="622"/>
      <c r="DN7" s="622"/>
      <c r="DO7" s="622"/>
      <c r="DP7" s="623"/>
      <c r="DQ7" s="627">
        <v>685488</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9890</v>
      </c>
      <c r="S8" s="622"/>
      <c r="T8" s="622"/>
      <c r="U8" s="622"/>
      <c r="V8" s="622"/>
      <c r="W8" s="622"/>
      <c r="X8" s="622"/>
      <c r="Y8" s="623"/>
      <c r="Z8" s="659">
        <v>0.2</v>
      </c>
      <c r="AA8" s="659"/>
      <c r="AB8" s="659"/>
      <c r="AC8" s="659"/>
      <c r="AD8" s="660">
        <v>9890</v>
      </c>
      <c r="AE8" s="660"/>
      <c r="AF8" s="660"/>
      <c r="AG8" s="660"/>
      <c r="AH8" s="660"/>
      <c r="AI8" s="660"/>
      <c r="AJ8" s="660"/>
      <c r="AK8" s="660"/>
      <c r="AL8" s="624">
        <v>0.3</v>
      </c>
      <c r="AM8" s="625"/>
      <c r="AN8" s="625"/>
      <c r="AO8" s="661"/>
      <c r="AP8" s="618" t="s">
        <v>228</v>
      </c>
      <c r="AQ8" s="619"/>
      <c r="AR8" s="619"/>
      <c r="AS8" s="619"/>
      <c r="AT8" s="619"/>
      <c r="AU8" s="619"/>
      <c r="AV8" s="619"/>
      <c r="AW8" s="619"/>
      <c r="AX8" s="619"/>
      <c r="AY8" s="619"/>
      <c r="AZ8" s="619"/>
      <c r="BA8" s="619"/>
      <c r="BB8" s="619"/>
      <c r="BC8" s="619"/>
      <c r="BD8" s="619"/>
      <c r="BE8" s="619"/>
      <c r="BF8" s="620"/>
      <c r="BG8" s="621">
        <v>12403</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1208890</v>
      </c>
      <c r="CS8" s="622"/>
      <c r="CT8" s="622"/>
      <c r="CU8" s="622"/>
      <c r="CV8" s="622"/>
      <c r="CW8" s="622"/>
      <c r="CX8" s="622"/>
      <c r="CY8" s="623"/>
      <c r="CZ8" s="659">
        <v>26.4</v>
      </c>
      <c r="DA8" s="659"/>
      <c r="DB8" s="659"/>
      <c r="DC8" s="659"/>
      <c r="DD8" s="627">
        <v>22527</v>
      </c>
      <c r="DE8" s="622"/>
      <c r="DF8" s="622"/>
      <c r="DG8" s="622"/>
      <c r="DH8" s="622"/>
      <c r="DI8" s="622"/>
      <c r="DJ8" s="622"/>
      <c r="DK8" s="622"/>
      <c r="DL8" s="622"/>
      <c r="DM8" s="622"/>
      <c r="DN8" s="622"/>
      <c r="DO8" s="622"/>
      <c r="DP8" s="623"/>
      <c r="DQ8" s="627">
        <v>846498</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13682</v>
      </c>
      <c r="S9" s="622"/>
      <c r="T9" s="622"/>
      <c r="U9" s="622"/>
      <c r="V9" s="622"/>
      <c r="W9" s="622"/>
      <c r="X9" s="622"/>
      <c r="Y9" s="623"/>
      <c r="Z9" s="659">
        <v>0.3</v>
      </c>
      <c r="AA9" s="659"/>
      <c r="AB9" s="659"/>
      <c r="AC9" s="659"/>
      <c r="AD9" s="660">
        <v>13682</v>
      </c>
      <c r="AE9" s="660"/>
      <c r="AF9" s="660"/>
      <c r="AG9" s="660"/>
      <c r="AH9" s="660"/>
      <c r="AI9" s="660"/>
      <c r="AJ9" s="660"/>
      <c r="AK9" s="660"/>
      <c r="AL9" s="624">
        <v>0.4</v>
      </c>
      <c r="AM9" s="625"/>
      <c r="AN9" s="625"/>
      <c r="AO9" s="661"/>
      <c r="AP9" s="618" t="s">
        <v>231</v>
      </c>
      <c r="AQ9" s="619"/>
      <c r="AR9" s="619"/>
      <c r="AS9" s="619"/>
      <c r="AT9" s="619"/>
      <c r="AU9" s="619"/>
      <c r="AV9" s="619"/>
      <c r="AW9" s="619"/>
      <c r="AX9" s="619"/>
      <c r="AY9" s="619"/>
      <c r="AZ9" s="619"/>
      <c r="BA9" s="619"/>
      <c r="BB9" s="619"/>
      <c r="BC9" s="619"/>
      <c r="BD9" s="619"/>
      <c r="BE9" s="619"/>
      <c r="BF9" s="620"/>
      <c r="BG9" s="621">
        <v>297500</v>
      </c>
      <c r="BH9" s="622"/>
      <c r="BI9" s="622"/>
      <c r="BJ9" s="622"/>
      <c r="BK9" s="622"/>
      <c r="BL9" s="622"/>
      <c r="BM9" s="622"/>
      <c r="BN9" s="623"/>
      <c r="BO9" s="659">
        <v>24.3</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409532</v>
      </c>
      <c r="CS9" s="622"/>
      <c r="CT9" s="622"/>
      <c r="CU9" s="622"/>
      <c r="CV9" s="622"/>
      <c r="CW9" s="622"/>
      <c r="CX9" s="622"/>
      <c r="CY9" s="623"/>
      <c r="CZ9" s="659">
        <v>8.9</v>
      </c>
      <c r="DA9" s="659"/>
      <c r="DB9" s="659"/>
      <c r="DC9" s="659"/>
      <c r="DD9" s="627">
        <v>9074</v>
      </c>
      <c r="DE9" s="622"/>
      <c r="DF9" s="622"/>
      <c r="DG9" s="622"/>
      <c r="DH9" s="622"/>
      <c r="DI9" s="622"/>
      <c r="DJ9" s="622"/>
      <c r="DK9" s="622"/>
      <c r="DL9" s="622"/>
      <c r="DM9" s="622"/>
      <c r="DN9" s="622"/>
      <c r="DO9" s="622"/>
      <c r="DP9" s="623"/>
      <c r="DQ9" s="627">
        <v>350563</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13583</v>
      </c>
      <c r="BH10" s="622"/>
      <c r="BI10" s="622"/>
      <c r="BJ10" s="622"/>
      <c r="BK10" s="622"/>
      <c r="BL10" s="622"/>
      <c r="BM10" s="622"/>
      <c r="BN10" s="623"/>
      <c r="BO10" s="659">
        <v>1.1000000000000001</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184160</v>
      </c>
      <c r="S11" s="622"/>
      <c r="T11" s="622"/>
      <c r="U11" s="622"/>
      <c r="V11" s="622"/>
      <c r="W11" s="622"/>
      <c r="X11" s="622"/>
      <c r="Y11" s="623"/>
      <c r="Z11" s="624">
        <v>4</v>
      </c>
      <c r="AA11" s="625"/>
      <c r="AB11" s="625"/>
      <c r="AC11" s="626"/>
      <c r="AD11" s="627">
        <v>184160</v>
      </c>
      <c r="AE11" s="622"/>
      <c r="AF11" s="622"/>
      <c r="AG11" s="622"/>
      <c r="AH11" s="622"/>
      <c r="AI11" s="622"/>
      <c r="AJ11" s="622"/>
      <c r="AK11" s="623"/>
      <c r="AL11" s="624">
        <v>5.8</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9357</v>
      </c>
      <c r="BH11" s="622"/>
      <c r="BI11" s="622"/>
      <c r="BJ11" s="622"/>
      <c r="BK11" s="622"/>
      <c r="BL11" s="622"/>
      <c r="BM11" s="622"/>
      <c r="BN11" s="623"/>
      <c r="BO11" s="659">
        <v>0.8</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197305</v>
      </c>
      <c r="CS11" s="622"/>
      <c r="CT11" s="622"/>
      <c r="CU11" s="622"/>
      <c r="CV11" s="622"/>
      <c r="CW11" s="622"/>
      <c r="CX11" s="622"/>
      <c r="CY11" s="623"/>
      <c r="CZ11" s="659">
        <v>4.3</v>
      </c>
      <c r="DA11" s="659"/>
      <c r="DB11" s="659"/>
      <c r="DC11" s="659"/>
      <c r="DD11" s="627">
        <v>21048</v>
      </c>
      <c r="DE11" s="622"/>
      <c r="DF11" s="622"/>
      <c r="DG11" s="622"/>
      <c r="DH11" s="622"/>
      <c r="DI11" s="622"/>
      <c r="DJ11" s="622"/>
      <c r="DK11" s="622"/>
      <c r="DL11" s="622"/>
      <c r="DM11" s="622"/>
      <c r="DN11" s="622"/>
      <c r="DO11" s="622"/>
      <c r="DP11" s="623"/>
      <c r="DQ11" s="627">
        <v>143835</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810121</v>
      </c>
      <c r="BH12" s="622"/>
      <c r="BI12" s="622"/>
      <c r="BJ12" s="622"/>
      <c r="BK12" s="622"/>
      <c r="BL12" s="622"/>
      <c r="BM12" s="622"/>
      <c r="BN12" s="623"/>
      <c r="BO12" s="659">
        <v>66.3</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33519</v>
      </c>
      <c r="CS12" s="622"/>
      <c r="CT12" s="622"/>
      <c r="CU12" s="622"/>
      <c r="CV12" s="622"/>
      <c r="CW12" s="622"/>
      <c r="CX12" s="622"/>
      <c r="CY12" s="623"/>
      <c r="CZ12" s="659">
        <v>0.7</v>
      </c>
      <c r="DA12" s="659"/>
      <c r="DB12" s="659"/>
      <c r="DC12" s="659"/>
      <c r="DD12" s="627" t="s">
        <v>122</v>
      </c>
      <c r="DE12" s="622"/>
      <c r="DF12" s="622"/>
      <c r="DG12" s="622"/>
      <c r="DH12" s="622"/>
      <c r="DI12" s="622"/>
      <c r="DJ12" s="622"/>
      <c r="DK12" s="622"/>
      <c r="DL12" s="622"/>
      <c r="DM12" s="622"/>
      <c r="DN12" s="622"/>
      <c r="DO12" s="622"/>
      <c r="DP12" s="623"/>
      <c r="DQ12" s="627">
        <v>27575</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810121</v>
      </c>
      <c r="BH13" s="622"/>
      <c r="BI13" s="622"/>
      <c r="BJ13" s="622"/>
      <c r="BK13" s="622"/>
      <c r="BL13" s="622"/>
      <c r="BM13" s="622"/>
      <c r="BN13" s="623"/>
      <c r="BO13" s="659">
        <v>66.3</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560005</v>
      </c>
      <c r="CS13" s="622"/>
      <c r="CT13" s="622"/>
      <c r="CU13" s="622"/>
      <c r="CV13" s="622"/>
      <c r="CW13" s="622"/>
      <c r="CX13" s="622"/>
      <c r="CY13" s="623"/>
      <c r="CZ13" s="659">
        <v>12.2</v>
      </c>
      <c r="DA13" s="659"/>
      <c r="DB13" s="659"/>
      <c r="DC13" s="659"/>
      <c r="DD13" s="627">
        <v>406256</v>
      </c>
      <c r="DE13" s="622"/>
      <c r="DF13" s="622"/>
      <c r="DG13" s="622"/>
      <c r="DH13" s="622"/>
      <c r="DI13" s="622"/>
      <c r="DJ13" s="622"/>
      <c r="DK13" s="622"/>
      <c r="DL13" s="622"/>
      <c r="DM13" s="622"/>
      <c r="DN13" s="622"/>
      <c r="DO13" s="622"/>
      <c r="DP13" s="623"/>
      <c r="DQ13" s="627">
        <v>243405</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40561</v>
      </c>
      <c r="BH14" s="622"/>
      <c r="BI14" s="622"/>
      <c r="BJ14" s="622"/>
      <c r="BK14" s="622"/>
      <c r="BL14" s="622"/>
      <c r="BM14" s="622"/>
      <c r="BN14" s="623"/>
      <c r="BO14" s="659">
        <v>3.3</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202284</v>
      </c>
      <c r="CS14" s="622"/>
      <c r="CT14" s="622"/>
      <c r="CU14" s="622"/>
      <c r="CV14" s="622"/>
      <c r="CW14" s="622"/>
      <c r="CX14" s="622"/>
      <c r="CY14" s="623"/>
      <c r="CZ14" s="659">
        <v>4.4000000000000004</v>
      </c>
      <c r="DA14" s="659"/>
      <c r="DB14" s="659"/>
      <c r="DC14" s="659"/>
      <c r="DD14" s="627">
        <v>38</v>
      </c>
      <c r="DE14" s="622"/>
      <c r="DF14" s="622"/>
      <c r="DG14" s="622"/>
      <c r="DH14" s="622"/>
      <c r="DI14" s="622"/>
      <c r="DJ14" s="622"/>
      <c r="DK14" s="622"/>
      <c r="DL14" s="622"/>
      <c r="DM14" s="622"/>
      <c r="DN14" s="622"/>
      <c r="DO14" s="622"/>
      <c r="DP14" s="623"/>
      <c r="DQ14" s="627">
        <v>195134</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6931</v>
      </c>
      <c r="S15" s="622"/>
      <c r="T15" s="622"/>
      <c r="U15" s="622"/>
      <c r="V15" s="622"/>
      <c r="W15" s="622"/>
      <c r="X15" s="622"/>
      <c r="Y15" s="623"/>
      <c r="Z15" s="659">
        <v>0.1</v>
      </c>
      <c r="AA15" s="659"/>
      <c r="AB15" s="659"/>
      <c r="AC15" s="659"/>
      <c r="AD15" s="660">
        <v>6931</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39277</v>
      </c>
      <c r="BH15" s="622"/>
      <c r="BI15" s="622"/>
      <c r="BJ15" s="622"/>
      <c r="BK15" s="622"/>
      <c r="BL15" s="622"/>
      <c r="BM15" s="622"/>
      <c r="BN15" s="623"/>
      <c r="BO15" s="659">
        <v>3.2</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506882</v>
      </c>
      <c r="CS15" s="622"/>
      <c r="CT15" s="622"/>
      <c r="CU15" s="622"/>
      <c r="CV15" s="622"/>
      <c r="CW15" s="622"/>
      <c r="CX15" s="622"/>
      <c r="CY15" s="623"/>
      <c r="CZ15" s="659">
        <v>11.1</v>
      </c>
      <c r="DA15" s="659"/>
      <c r="DB15" s="659"/>
      <c r="DC15" s="659"/>
      <c r="DD15" s="627">
        <v>499</v>
      </c>
      <c r="DE15" s="622"/>
      <c r="DF15" s="622"/>
      <c r="DG15" s="622"/>
      <c r="DH15" s="622"/>
      <c r="DI15" s="622"/>
      <c r="DJ15" s="622"/>
      <c r="DK15" s="622"/>
      <c r="DL15" s="622"/>
      <c r="DM15" s="622"/>
      <c r="DN15" s="622"/>
      <c r="DO15" s="622"/>
      <c r="DP15" s="623"/>
      <c r="DQ15" s="627">
        <v>499908</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13846</v>
      </c>
      <c r="S16" s="622"/>
      <c r="T16" s="622"/>
      <c r="U16" s="622"/>
      <c r="V16" s="622"/>
      <c r="W16" s="622"/>
      <c r="X16" s="622"/>
      <c r="Y16" s="623"/>
      <c r="Z16" s="659">
        <v>0.3</v>
      </c>
      <c r="AA16" s="659"/>
      <c r="AB16" s="659"/>
      <c r="AC16" s="659"/>
      <c r="AD16" s="660">
        <v>13846</v>
      </c>
      <c r="AE16" s="660"/>
      <c r="AF16" s="660"/>
      <c r="AG16" s="660"/>
      <c r="AH16" s="660"/>
      <c r="AI16" s="660"/>
      <c r="AJ16" s="660"/>
      <c r="AK16" s="660"/>
      <c r="AL16" s="624">
        <v>0.4</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54757</v>
      </c>
      <c r="CS16" s="622"/>
      <c r="CT16" s="622"/>
      <c r="CU16" s="622"/>
      <c r="CV16" s="622"/>
      <c r="CW16" s="622"/>
      <c r="CX16" s="622"/>
      <c r="CY16" s="623"/>
      <c r="CZ16" s="659">
        <v>1.2</v>
      </c>
      <c r="DA16" s="659"/>
      <c r="DB16" s="659"/>
      <c r="DC16" s="659"/>
      <c r="DD16" s="627" t="s">
        <v>122</v>
      </c>
      <c r="DE16" s="622"/>
      <c r="DF16" s="622"/>
      <c r="DG16" s="622"/>
      <c r="DH16" s="622"/>
      <c r="DI16" s="622"/>
      <c r="DJ16" s="622"/>
      <c r="DK16" s="622"/>
      <c r="DL16" s="622"/>
      <c r="DM16" s="622"/>
      <c r="DN16" s="622"/>
      <c r="DO16" s="622"/>
      <c r="DP16" s="623"/>
      <c r="DQ16" s="627">
        <v>10560</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41281</v>
      </c>
      <c r="S17" s="622"/>
      <c r="T17" s="622"/>
      <c r="U17" s="622"/>
      <c r="V17" s="622"/>
      <c r="W17" s="622"/>
      <c r="X17" s="622"/>
      <c r="Y17" s="623"/>
      <c r="Z17" s="659">
        <v>0.9</v>
      </c>
      <c r="AA17" s="659"/>
      <c r="AB17" s="659"/>
      <c r="AC17" s="659"/>
      <c r="AD17" s="660">
        <v>41281</v>
      </c>
      <c r="AE17" s="660"/>
      <c r="AF17" s="660"/>
      <c r="AG17" s="660"/>
      <c r="AH17" s="660"/>
      <c r="AI17" s="660"/>
      <c r="AJ17" s="660"/>
      <c r="AK17" s="660"/>
      <c r="AL17" s="624">
        <v>1.3</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331686</v>
      </c>
      <c r="CS17" s="622"/>
      <c r="CT17" s="622"/>
      <c r="CU17" s="622"/>
      <c r="CV17" s="622"/>
      <c r="CW17" s="622"/>
      <c r="CX17" s="622"/>
      <c r="CY17" s="623"/>
      <c r="CZ17" s="659">
        <v>7.2</v>
      </c>
      <c r="DA17" s="659"/>
      <c r="DB17" s="659"/>
      <c r="DC17" s="659"/>
      <c r="DD17" s="627" t="s">
        <v>122</v>
      </c>
      <c r="DE17" s="622"/>
      <c r="DF17" s="622"/>
      <c r="DG17" s="622"/>
      <c r="DH17" s="622"/>
      <c r="DI17" s="622"/>
      <c r="DJ17" s="622"/>
      <c r="DK17" s="622"/>
      <c r="DL17" s="622"/>
      <c r="DM17" s="622"/>
      <c r="DN17" s="622"/>
      <c r="DO17" s="622"/>
      <c r="DP17" s="623"/>
      <c r="DQ17" s="627">
        <v>331686</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7840</v>
      </c>
      <c r="S18" s="622"/>
      <c r="T18" s="622"/>
      <c r="U18" s="622"/>
      <c r="V18" s="622"/>
      <c r="W18" s="622"/>
      <c r="X18" s="622"/>
      <c r="Y18" s="623"/>
      <c r="Z18" s="659">
        <v>0.2</v>
      </c>
      <c r="AA18" s="659"/>
      <c r="AB18" s="659"/>
      <c r="AC18" s="659"/>
      <c r="AD18" s="660">
        <v>7840</v>
      </c>
      <c r="AE18" s="660"/>
      <c r="AF18" s="660"/>
      <c r="AG18" s="660"/>
      <c r="AH18" s="660"/>
      <c r="AI18" s="660"/>
      <c r="AJ18" s="660"/>
      <c r="AK18" s="660"/>
      <c r="AL18" s="624">
        <v>0.2</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32970</v>
      </c>
      <c r="S19" s="622"/>
      <c r="T19" s="622"/>
      <c r="U19" s="622"/>
      <c r="V19" s="622"/>
      <c r="W19" s="622"/>
      <c r="X19" s="622"/>
      <c r="Y19" s="623"/>
      <c r="Z19" s="659">
        <v>0.7</v>
      </c>
      <c r="AA19" s="659"/>
      <c r="AB19" s="659"/>
      <c r="AC19" s="659"/>
      <c r="AD19" s="660">
        <v>32970</v>
      </c>
      <c r="AE19" s="660"/>
      <c r="AF19" s="660"/>
      <c r="AG19" s="660"/>
      <c r="AH19" s="660"/>
      <c r="AI19" s="660"/>
      <c r="AJ19" s="660"/>
      <c r="AK19" s="660"/>
      <c r="AL19" s="624">
        <v>1</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v>471</v>
      </c>
      <c r="S20" s="622"/>
      <c r="T20" s="622"/>
      <c r="U20" s="622"/>
      <c r="V20" s="622"/>
      <c r="W20" s="622"/>
      <c r="X20" s="622"/>
      <c r="Y20" s="623"/>
      <c r="Z20" s="659">
        <v>0</v>
      </c>
      <c r="AA20" s="659"/>
      <c r="AB20" s="659"/>
      <c r="AC20" s="659"/>
      <c r="AD20" s="660">
        <v>471</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4579229</v>
      </c>
      <c r="CS20" s="622"/>
      <c r="CT20" s="622"/>
      <c r="CU20" s="622"/>
      <c r="CV20" s="622"/>
      <c r="CW20" s="622"/>
      <c r="CX20" s="622"/>
      <c r="CY20" s="623"/>
      <c r="CZ20" s="659">
        <v>100</v>
      </c>
      <c r="DA20" s="659"/>
      <c r="DB20" s="659"/>
      <c r="DC20" s="659"/>
      <c r="DD20" s="627">
        <v>460567</v>
      </c>
      <c r="DE20" s="622"/>
      <c r="DF20" s="622"/>
      <c r="DG20" s="622"/>
      <c r="DH20" s="622"/>
      <c r="DI20" s="622"/>
      <c r="DJ20" s="622"/>
      <c r="DK20" s="622"/>
      <c r="DL20" s="622"/>
      <c r="DM20" s="622"/>
      <c r="DN20" s="622"/>
      <c r="DO20" s="622"/>
      <c r="DP20" s="623"/>
      <c r="DQ20" s="627">
        <v>3396236</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1738483</v>
      </c>
      <c r="S21" s="622"/>
      <c r="T21" s="622"/>
      <c r="U21" s="622"/>
      <c r="V21" s="622"/>
      <c r="W21" s="622"/>
      <c r="X21" s="622"/>
      <c r="Y21" s="623"/>
      <c r="Z21" s="659">
        <v>37.5</v>
      </c>
      <c r="AA21" s="659"/>
      <c r="AB21" s="659"/>
      <c r="AC21" s="659"/>
      <c r="AD21" s="660">
        <v>1614576</v>
      </c>
      <c r="AE21" s="660"/>
      <c r="AF21" s="660"/>
      <c r="AG21" s="660"/>
      <c r="AH21" s="660"/>
      <c r="AI21" s="660"/>
      <c r="AJ21" s="660"/>
      <c r="AK21" s="660"/>
      <c r="AL21" s="624">
        <v>50.4</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1614576</v>
      </c>
      <c r="S22" s="622"/>
      <c r="T22" s="622"/>
      <c r="U22" s="622"/>
      <c r="V22" s="622"/>
      <c r="W22" s="622"/>
      <c r="X22" s="622"/>
      <c r="Y22" s="623"/>
      <c r="Z22" s="659">
        <v>34.9</v>
      </c>
      <c r="AA22" s="659"/>
      <c r="AB22" s="659"/>
      <c r="AC22" s="659"/>
      <c r="AD22" s="660">
        <v>1614576</v>
      </c>
      <c r="AE22" s="660"/>
      <c r="AF22" s="660"/>
      <c r="AG22" s="660"/>
      <c r="AH22" s="660"/>
      <c r="AI22" s="660"/>
      <c r="AJ22" s="660"/>
      <c r="AK22" s="660"/>
      <c r="AL22" s="624">
        <v>50.4</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123907</v>
      </c>
      <c r="S23" s="622"/>
      <c r="T23" s="622"/>
      <c r="U23" s="622"/>
      <c r="V23" s="622"/>
      <c r="W23" s="622"/>
      <c r="X23" s="622"/>
      <c r="Y23" s="623"/>
      <c r="Z23" s="659">
        <v>2.7</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1663183</v>
      </c>
      <c r="CS24" s="677"/>
      <c r="CT24" s="677"/>
      <c r="CU24" s="677"/>
      <c r="CV24" s="677"/>
      <c r="CW24" s="677"/>
      <c r="CX24" s="677"/>
      <c r="CY24" s="702"/>
      <c r="CZ24" s="703">
        <v>36.299999999999997</v>
      </c>
      <c r="DA24" s="685"/>
      <c r="DB24" s="685"/>
      <c r="DC24" s="705"/>
      <c r="DD24" s="701">
        <v>1375606</v>
      </c>
      <c r="DE24" s="677"/>
      <c r="DF24" s="677"/>
      <c r="DG24" s="677"/>
      <c r="DH24" s="677"/>
      <c r="DI24" s="677"/>
      <c r="DJ24" s="677"/>
      <c r="DK24" s="702"/>
      <c r="DL24" s="701">
        <v>1161285</v>
      </c>
      <c r="DM24" s="677"/>
      <c r="DN24" s="677"/>
      <c r="DO24" s="677"/>
      <c r="DP24" s="677"/>
      <c r="DQ24" s="677"/>
      <c r="DR24" s="677"/>
      <c r="DS24" s="677"/>
      <c r="DT24" s="677"/>
      <c r="DU24" s="677"/>
      <c r="DV24" s="702"/>
      <c r="DW24" s="703">
        <v>36.200000000000003</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3314554</v>
      </c>
      <c r="S25" s="622"/>
      <c r="T25" s="622"/>
      <c r="U25" s="622"/>
      <c r="V25" s="622"/>
      <c r="W25" s="622"/>
      <c r="X25" s="622"/>
      <c r="Y25" s="623"/>
      <c r="Z25" s="659">
        <v>71.599999999999994</v>
      </c>
      <c r="AA25" s="659"/>
      <c r="AB25" s="659"/>
      <c r="AC25" s="659"/>
      <c r="AD25" s="660">
        <v>3190647</v>
      </c>
      <c r="AE25" s="660"/>
      <c r="AF25" s="660"/>
      <c r="AG25" s="660"/>
      <c r="AH25" s="660"/>
      <c r="AI25" s="660"/>
      <c r="AJ25" s="660"/>
      <c r="AK25" s="660"/>
      <c r="AL25" s="624">
        <v>99.7</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952491</v>
      </c>
      <c r="CS25" s="634"/>
      <c r="CT25" s="634"/>
      <c r="CU25" s="634"/>
      <c r="CV25" s="634"/>
      <c r="CW25" s="634"/>
      <c r="CX25" s="634"/>
      <c r="CY25" s="635"/>
      <c r="CZ25" s="624">
        <v>20.8</v>
      </c>
      <c r="DA25" s="636"/>
      <c r="DB25" s="636"/>
      <c r="DC25" s="637"/>
      <c r="DD25" s="627">
        <v>921471</v>
      </c>
      <c r="DE25" s="634"/>
      <c r="DF25" s="634"/>
      <c r="DG25" s="634"/>
      <c r="DH25" s="634"/>
      <c r="DI25" s="634"/>
      <c r="DJ25" s="634"/>
      <c r="DK25" s="635"/>
      <c r="DL25" s="627">
        <v>707287</v>
      </c>
      <c r="DM25" s="634"/>
      <c r="DN25" s="634"/>
      <c r="DO25" s="634"/>
      <c r="DP25" s="634"/>
      <c r="DQ25" s="634"/>
      <c r="DR25" s="634"/>
      <c r="DS25" s="634"/>
      <c r="DT25" s="634"/>
      <c r="DU25" s="634"/>
      <c r="DV25" s="635"/>
      <c r="DW25" s="624">
        <v>22.1</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475621</v>
      </c>
      <c r="CS26" s="622"/>
      <c r="CT26" s="622"/>
      <c r="CU26" s="622"/>
      <c r="CV26" s="622"/>
      <c r="CW26" s="622"/>
      <c r="CX26" s="622"/>
      <c r="CY26" s="623"/>
      <c r="CZ26" s="624">
        <v>10.4</v>
      </c>
      <c r="DA26" s="636"/>
      <c r="DB26" s="636"/>
      <c r="DC26" s="637"/>
      <c r="DD26" s="627">
        <v>463496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55801</v>
      </c>
      <c r="S27" s="622"/>
      <c r="T27" s="622"/>
      <c r="U27" s="622"/>
      <c r="V27" s="622"/>
      <c r="W27" s="622"/>
      <c r="X27" s="622"/>
      <c r="Y27" s="623"/>
      <c r="Z27" s="659">
        <v>1.2</v>
      </c>
      <c r="AA27" s="659"/>
      <c r="AB27" s="659"/>
      <c r="AC27" s="659"/>
      <c r="AD27" s="660">
        <v>270</v>
      </c>
      <c r="AE27" s="660"/>
      <c r="AF27" s="660"/>
      <c r="AG27" s="660"/>
      <c r="AH27" s="660"/>
      <c r="AI27" s="660"/>
      <c r="AJ27" s="660"/>
      <c r="AK27" s="660"/>
      <c r="AL27" s="624">
        <v>0</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1222802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379006</v>
      </c>
      <c r="CS27" s="634"/>
      <c r="CT27" s="634"/>
      <c r="CU27" s="634"/>
      <c r="CV27" s="634"/>
      <c r="CW27" s="634"/>
      <c r="CX27" s="634"/>
      <c r="CY27" s="635"/>
      <c r="CZ27" s="624">
        <v>8.3000000000000007</v>
      </c>
      <c r="DA27" s="636"/>
      <c r="DB27" s="636"/>
      <c r="DC27" s="637"/>
      <c r="DD27" s="627">
        <v>122449</v>
      </c>
      <c r="DE27" s="634"/>
      <c r="DF27" s="634"/>
      <c r="DG27" s="634"/>
      <c r="DH27" s="634"/>
      <c r="DI27" s="634"/>
      <c r="DJ27" s="634"/>
      <c r="DK27" s="635"/>
      <c r="DL27" s="627">
        <v>122312</v>
      </c>
      <c r="DM27" s="634"/>
      <c r="DN27" s="634"/>
      <c r="DO27" s="634"/>
      <c r="DP27" s="634"/>
      <c r="DQ27" s="634"/>
      <c r="DR27" s="634"/>
      <c r="DS27" s="634"/>
      <c r="DT27" s="634"/>
      <c r="DU27" s="634"/>
      <c r="DV27" s="635"/>
      <c r="DW27" s="624">
        <v>3.8</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41514</v>
      </c>
      <c r="S28" s="622"/>
      <c r="T28" s="622"/>
      <c r="U28" s="622"/>
      <c r="V28" s="622"/>
      <c r="W28" s="622"/>
      <c r="X28" s="622"/>
      <c r="Y28" s="623"/>
      <c r="Z28" s="659">
        <v>0.9</v>
      </c>
      <c r="AA28" s="659"/>
      <c r="AB28" s="659"/>
      <c r="AC28" s="659"/>
      <c r="AD28" s="660">
        <v>3683</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331686</v>
      </c>
      <c r="CS28" s="622"/>
      <c r="CT28" s="622"/>
      <c r="CU28" s="622"/>
      <c r="CV28" s="622"/>
      <c r="CW28" s="622"/>
      <c r="CX28" s="622"/>
      <c r="CY28" s="623"/>
      <c r="CZ28" s="624">
        <v>7.2</v>
      </c>
      <c r="DA28" s="636"/>
      <c r="DB28" s="636"/>
      <c r="DC28" s="637"/>
      <c r="DD28" s="627">
        <v>331686</v>
      </c>
      <c r="DE28" s="622"/>
      <c r="DF28" s="622"/>
      <c r="DG28" s="622"/>
      <c r="DH28" s="622"/>
      <c r="DI28" s="622"/>
      <c r="DJ28" s="622"/>
      <c r="DK28" s="623"/>
      <c r="DL28" s="627">
        <v>331686</v>
      </c>
      <c r="DM28" s="622"/>
      <c r="DN28" s="622"/>
      <c r="DO28" s="622"/>
      <c r="DP28" s="622"/>
      <c r="DQ28" s="622"/>
      <c r="DR28" s="622"/>
      <c r="DS28" s="622"/>
      <c r="DT28" s="622"/>
      <c r="DU28" s="622"/>
      <c r="DV28" s="623"/>
      <c r="DW28" s="624">
        <v>10.3</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5287</v>
      </c>
      <c r="S29" s="622"/>
      <c r="T29" s="622"/>
      <c r="U29" s="622"/>
      <c r="V29" s="622"/>
      <c r="W29" s="622"/>
      <c r="X29" s="622"/>
      <c r="Y29" s="623"/>
      <c r="Z29" s="659">
        <v>0.1</v>
      </c>
      <c r="AA29" s="659"/>
      <c r="AB29" s="659"/>
      <c r="AC29" s="659"/>
      <c r="AD29" s="660">
        <v>90</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331686</v>
      </c>
      <c r="CS29" s="634"/>
      <c r="CT29" s="634"/>
      <c r="CU29" s="634"/>
      <c r="CV29" s="634"/>
      <c r="CW29" s="634"/>
      <c r="CX29" s="634"/>
      <c r="CY29" s="635"/>
      <c r="CZ29" s="624">
        <v>7.2</v>
      </c>
      <c r="DA29" s="636"/>
      <c r="DB29" s="636"/>
      <c r="DC29" s="637"/>
      <c r="DD29" s="627">
        <v>331686</v>
      </c>
      <c r="DE29" s="634"/>
      <c r="DF29" s="634"/>
      <c r="DG29" s="634"/>
      <c r="DH29" s="634"/>
      <c r="DI29" s="634"/>
      <c r="DJ29" s="634"/>
      <c r="DK29" s="635"/>
      <c r="DL29" s="627">
        <v>331686</v>
      </c>
      <c r="DM29" s="634"/>
      <c r="DN29" s="634"/>
      <c r="DO29" s="634"/>
      <c r="DP29" s="634"/>
      <c r="DQ29" s="634"/>
      <c r="DR29" s="634"/>
      <c r="DS29" s="634"/>
      <c r="DT29" s="634"/>
      <c r="DU29" s="634"/>
      <c r="DV29" s="635"/>
      <c r="DW29" s="624">
        <v>10.3</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414471</v>
      </c>
      <c r="S30" s="622"/>
      <c r="T30" s="622"/>
      <c r="U30" s="622"/>
      <c r="V30" s="622"/>
      <c r="W30" s="622"/>
      <c r="X30" s="622"/>
      <c r="Y30" s="623"/>
      <c r="Z30" s="659">
        <v>8.9</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323666</v>
      </c>
      <c r="CS30" s="622"/>
      <c r="CT30" s="622"/>
      <c r="CU30" s="622"/>
      <c r="CV30" s="622"/>
      <c r="CW30" s="622"/>
      <c r="CX30" s="622"/>
      <c r="CY30" s="623"/>
      <c r="CZ30" s="624">
        <v>7.1</v>
      </c>
      <c r="DA30" s="636"/>
      <c r="DB30" s="636"/>
      <c r="DC30" s="637"/>
      <c r="DD30" s="627">
        <v>323666</v>
      </c>
      <c r="DE30" s="622"/>
      <c r="DF30" s="622"/>
      <c r="DG30" s="622"/>
      <c r="DH30" s="622"/>
      <c r="DI30" s="622"/>
      <c r="DJ30" s="622"/>
      <c r="DK30" s="623"/>
      <c r="DL30" s="627">
        <v>323666</v>
      </c>
      <c r="DM30" s="622"/>
      <c r="DN30" s="622"/>
      <c r="DO30" s="622"/>
      <c r="DP30" s="622"/>
      <c r="DQ30" s="622"/>
      <c r="DR30" s="622"/>
      <c r="DS30" s="622"/>
      <c r="DT30" s="622"/>
      <c r="DU30" s="622"/>
      <c r="DV30" s="623"/>
      <c r="DW30" s="624">
        <v>10.1</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9" t="s">
        <v>178</v>
      </c>
      <c r="AY31" s="680"/>
      <c r="AZ31" s="680"/>
      <c r="BA31" s="680"/>
      <c r="BB31" s="680"/>
      <c r="BC31" s="680"/>
      <c r="BD31" s="680"/>
      <c r="BE31" s="680"/>
      <c r="BF31" s="681"/>
      <c r="BG31" s="683">
        <v>99.6</v>
      </c>
      <c r="BH31" s="684"/>
      <c r="BI31" s="684"/>
      <c r="BJ31" s="684"/>
      <c r="BK31" s="684"/>
      <c r="BL31" s="684"/>
      <c r="BM31" s="685">
        <v>98.4</v>
      </c>
      <c r="BN31" s="684"/>
      <c r="BO31" s="684"/>
      <c r="BP31" s="684"/>
      <c r="BQ31" s="686"/>
      <c r="BR31" s="683">
        <v>99.4</v>
      </c>
      <c r="BS31" s="684"/>
      <c r="BT31" s="684"/>
      <c r="BU31" s="684"/>
      <c r="BV31" s="684"/>
      <c r="BW31" s="684"/>
      <c r="BX31" s="685">
        <v>97.6</v>
      </c>
      <c r="BY31" s="684"/>
      <c r="BZ31" s="684"/>
      <c r="CA31" s="684"/>
      <c r="CB31" s="686"/>
      <c r="CD31" s="642"/>
      <c r="CE31" s="643"/>
      <c r="CF31" s="618" t="s">
        <v>301</v>
      </c>
      <c r="CG31" s="619"/>
      <c r="CH31" s="619"/>
      <c r="CI31" s="619"/>
      <c r="CJ31" s="619"/>
      <c r="CK31" s="619"/>
      <c r="CL31" s="619"/>
      <c r="CM31" s="619"/>
      <c r="CN31" s="619"/>
      <c r="CO31" s="619"/>
      <c r="CP31" s="619"/>
      <c r="CQ31" s="620"/>
      <c r="CR31" s="621">
        <v>8020</v>
      </c>
      <c r="CS31" s="634"/>
      <c r="CT31" s="634"/>
      <c r="CU31" s="634"/>
      <c r="CV31" s="634"/>
      <c r="CW31" s="634"/>
      <c r="CX31" s="634"/>
      <c r="CY31" s="635"/>
      <c r="CZ31" s="624">
        <v>0.2</v>
      </c>
      <c r="DA31" s="636"/>
      <c r="DB31" s="636"/>
      <c r="DC31" s="637"/>
      <c r="DD31" s="627">
        <v>8020</v>
      </c>
      <c r="DE31" s="634"/>
      <c r="DF31" s="634"/>
      <c r="DG31" s="634"/>
      <c r="DH31" s="634"/>
      <c r="DI31" s="634"/>
      <c r="DJ31" s="634"/>
      <c r="DK31" s="635"/>
      <c r="DL31" s="627">
        <v>8020</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213826</v>
      </c>
      <c r="S32" s="622"/>
      <c r="T32" s="622"/>
      <c r="U32" s="622"/>
      <c r="V32" s="622"/>
      <c r="W32" s="622"/>
      <c r="X32" s="622"/>
      <c r="Y32" s="623"/>
      <c r="Z32" s="659">
        <v>4.5999999999999996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99.6</v>
      </c>
      <c r="BH32" s="634"/>
      <c r="BI32" s="634"/>
      <c r="BJ32" s="634"/>
      <c r="BK32" s="634"/>
      <c r="BL32" s="634"/>
      <c r="BM32" s="625">
        <v>98.7</v>
      </c>
      <c r="BN32" s="634"/>
      <c r="BO32" s="634"/>
      <c r="BP32" s="634"/>
      <c r="BQ32" s="657"/>
      <c r="BR32" s="692">
        <v>99.5</v>
      </c>
      <c r="BS32" s="634"/>
      <c r="BT32" s="634"/>
      <c r="BU32" s="634"/>
      <c r="BV32" s="634"/>
      <c r="BW32" s="634"/>
      <c r="BX32" s="625">
        <v>98.2</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7222</v>
      </c>
      <c r="S33" s="622"/>
      <c r="T33" s="622"/>
      <c r="U33" s="622"/>
      <c r="V33" s="622"/>
      <c r="W33" s="622"/>
      <c r="X33" s="622"/>
      <c r="Y33" s="623"/>
      <c r="Z33" s="659">
        <v>0.2</v>
      </c>
      <c r="AA33" s="659"/>
      <c r="AB33" s="659"/>
      <c r="AC33" s="659"/>
      <c r="AD33" s="660">
        <v>5680</v>
      </c>
      <c r="AE33" s="660"/>
      <c r="AF33" s="660"/>
      <c r="AG33" s="660"/>
      <c r="AH33" s="660"/>
      <c r="AI33" s="660"/>
      <c r="AJ33" s="660"/>
      <c r="AK33" s="660"/>
      <c r="AL33" s="624">
        <v>0.2</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99.6</v>
      </c>
      <c r="BH33" s="606"/>
      <c r="BI33" s="606"/>
      <c r="BJ33" s="606"/>
      <c r="BK33" s="606"/>
      <c r="BL33" s="606"/>
      <c r="BM33" s="652">
        <v>98.2</v>
      </c>
      <c r="BN33" s="606"/>
      <c r="BO33" s="606"/>
      <c r="BP33" s="606"/>
      <c r="BQ33" s="669"/>
      <c r="BR33" s="682">
        <v>99.3</v>
      </c>
      <c r="BS33" s="606"/>
      <c r="BT33" s="606"/>
      <c r="BU33" s="606"/>
      <c r="BV33" s="606"/>
      <c r="BW33" s="606"/>
      <c r="BX33" s="652">
        <v>96.8</v>
      </c>
      <c r="BY33" s="606"/>
      <c r="BZ33" s="606"/>
      <c r="CA33" s="606"/>
      <c r="CB33" s="669"/>
      <c r="CD33" s="618" t="s">
        <v>308</v>
      </c>
      <c r="CE33" s="619"/>
      <c r="CF33" s="619"/>
      <c r="CG33" s="619"/>
      <c r="CH33" s="619"/>
      <c r="CI33" s="619"/>
      <c r="CJ33" s="619"/>
      <c r="CK33" s="619"/>
      <c r="CL33" s="619"/>
      <c r="CM33" s="619"/>
      <c r="CN33" s="619"/>
      <c r="CO33" s="619"/>
      <c r="CP33" s="619"/>
      <c r="CQ33" s="620"/>
      <c r="CR33" s="621">
        <v>2400722</v>
      </c>
      <c r="CS33" s="634"/>
      <c r="CT33" s="634"/>
      <c r="CU33" s="634"/>
      <c r="CV33" s="634"/>
      <c r="CW33" s="634"/>
      <c r="CX33" s="634"/>
      <c r="CY33" s="635"/>
      <c r="CZ33" s="624">
        <v>52.4</v>
      </c>
      <c r="DA33" s="636"/>
      <c r="DB33" s="636"/>
      <c r="DC33" s="637"/>
      <c r="DD33" s="627">
        <v>1848758</v>
      </c>
      <c r="DE33" s="634"/>
      <c r="DF33" s="634"/>
      <c r="DG33" s="634"/>
      <c r="DH33" s="634"/>
      <c r="DI33" s="634"/>
      <c r="DJ33" s="634"/>
      <c r="DK33" s="635"/>
      <c r="DL33" s="627">
        <v>1201139</v>
      </c>
      <c r="DM33" s="634"/>
      <c r="DN33" s="634"/>
      <c r="DO33" s="634"/>
      <c r="DP33" s="634"/>
      <c r="DQ33" s="634"/>
      <c r="DR33" s="634"/>
      <c r="DS33" s="634"/>
      <c r="DT33" s="634"/>
      <c r="DU33" s="634"/>
      <c r="DV33" s="635"/>
      <c r="DW33" s="624">
        <v>37.5</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142989</v>
      </c>
      <c r="S34" s="622"/>
      <c r="T34" s="622"/>
      <c r="U34" s="622"/>
      <c r="V34" s="622"/>
      <c r="W34" s="622"/>
      <c r="X34" s="622"/>
      <c r="Y34" s="623"/>
      <c r="Z34" s="659">
        <v>3.1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904166</v>
      </c>
      <c r="CS34" s="622"/>
      <c r="CT34" s="622"/>
      <c r="CU34" s="622"/>
      <c r="CV34" s="622"/>
      <c r="CW34" s="622"/>
      <c r="CX34" s="622"/>
      <c r="CY34" s="623"/>
      <c r="CZ34" s="624">
        <v>19.7</v>
      </c>
      <c r="DA34" s="636"/>
      <c r="DB34" s="636"/>
      <c r="DC34" s="637"/>
      <c r="DD34" s="627">
        <v>669798</v>
      </c>
      <c r="DE34" s="622"/>
      <c r="DF34" s="622"/>
      <c r="DG34" s="622"/>
      <c r="DH34" s="622"/>
      <c r="DI34" s="622"/>
      <c r="DJ34" s="622"/>
      <c r="DK34" s="623"/>
      <c r="DL34" s="627">
        <v>492563</v>
      </c>
      <c r="DM34" s="622"/>
      <c r="DN34" s="622"/>
      <c r="DO34" s="622"/>
      <c r="DP34" s="622"/>
      <c r="DQ34" s="622"/>
      <c r="DR34" s="622"/>
      <c r="DS34" s="622"/>
      <c r="DT34" s="622"/>
      <c r="DU34" s="622"/>
      <c r="DV34" s="623"/>
      <c r="DW34" s="624">
        <v>15.4</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68562</v>
      </c>
      <c r="S35" s="622"/>
      <c r="T35" s="622"/>
      <c r="U35" s="622"/>
      <c r="V35" s="622"/>
      <c r="W35" s="622"/>
      <c r="X35" s="622"/>
      <c r="Y35" s="623"/>
      <c r="Z35" s="659">
        <v>1.5</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54743</v>
      </c>
      <c r="CS35" s="634"/>
      <c r="CT35" s="634"/>
      <c r="CU35" s="634"/>
      <c r="CV35" s="634"/>
      <c r="CW35" s="634"/>
      <c r="CX35" s="634"/>
      <c r="CY35" s="635"/>
      <c r="CZ35" s="624">
        <v>1.2</v>
      </c>
      <c r="DA35" s="636"/>
      <c r="DB35" s="636"/>
      <c r="DC35" s="637"/>
      <c r="DD35" s="627">
        <v>53001</v>
      </c>
      <c r="DE35" s="634"/>
      <c r="DF35" s="634"/>
      <c r="DG35" s="634"/>
      <c r="DH35" s="634"/>
      <c r="DI35" s="634"/>
      <c r="DJ35" s="634"/>
      <c r="DK35" s="635"/>
      <c r="DL35" s="627">
        <v>41561</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165061</v>
      </c>
      <c r="S36" s="622"/>
      <c r="T36" s="622"/>
      <c r="U36" s="622"/>
      <c r="V36" s="622"/>
      <c r="W36" s="622"/>
      <c r="X36" s="622"/>
      <c r="Y36" s="623"/>
      <c r="Z36" s="659">
        <v>3.6</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471865</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70534</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712731</v>
      </c>
      <c r="CS36" s="622"/>
      <c r="CT36" s="622"/>
      <c r="CU36" s="622"/>
      <c r="CV36" s="622"/>
      <c r="CW36" s="622"/>
      <c r="CX36" s="622"/>
      <c r="CY36" s="623"/>
      <c r="CZ36" s="624">
        <v>15.6</v>
      </c>
      <c r="DA36" s="636"/>
      <c r="DB36" s="636"/>
      <c r="DC36" s="637"/>
      <c r="DD36" s="627">
        <v>523000</v>
      </c>
      <c r="DE36" s="622"/>
      <c r="DF36" s="622"/>
      <c r="DG36" s="622"/>
      <c r="DH36" s="622"/>
      <c r="DI36" s="622"/>
      <c r="DJ36" s="622"/>
      <c r="DK36" s="623"/>
      <c r="DL36" s="627">
        <v>364999</v>
      </c>
      <c r="DM36" s="622"/>
      <c r="DN36" s="622"/>
      <c r="DO36" s="622"/>
      <c r="DP36" s="622"/>
      <c r="DQ36" s="622"/>
      <c r="DR36" s="622"/>
      <c r="DS36" s="622"/>
      <c r="DT36" s="622"/>
      <c r="DU36" s="622"/>
      <c r="DV36" s="623"/>
      <c r="DW36" s="624">
        <v>11.4</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39957</v>
      </c>
      <c r="S37" s="622"/>
      <c r="T37" s="622"/>
      <c r="U37" s="622"/>
      <c r="V37" s="622"/>
      <c r="W37" s="622"/>
      <c r="X37" s="622"/>
      <c r="Y37" s="623"/>
      <c r="Z37" s="659">
        <v>0.9</v>
      </c>
      <c r="AA37" s="659"/>
      <c r="AB37" s="659"/>
      <c r="AC37" s="659"/>
      <c r="AD37" s="660">
        <v>13</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97788</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66889</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126638</v>
      </c>
      <c r="CS37" s="634"/>
      <c r="CT37" s="634"/>
      <c r="CU37" s="634"/>
      <c r="CV37" s="634"/>
      <c r="CW37" s="634"/>
      <c r="CX37" s="634"/>
      <c r="CY37" s="635"/>
      <c r="CZ37" s="624">
        <v>2.8</v>
      </c>
      <c r="DA37" s="636"/>
      <c r="DB37" s="636"/>
      <c r="DC37" s="637"/>
      <c r="DD37" s="627">
        <v>126638</v>
      </c>
      <c r="DE37" s="634"/>
      <c r="DF37" s="634"/>
      <c r="DG37" s="634"/>
      <c r="DH37" s="634"/>
      <c r="DI37" s="634"/>
      <c r="DJ37" s="634"/>
      <c r="DK37" s="635"/>
      <c r="DL37" s="627">
        <v>125960</v>
      </c>
      <c r="DM37" s="634"/>
      <c r="DN37" s="634"/>
      <c r="DO37" s="634"/>
      <c r="DP37" s="634"/>
      <c r="DQ37" s="634"/>
      <c r="DR37" s="634"/>
      <c r="DS37" s="634"/>
      <c r="DT37" s="634"/>
      <c r="DU37" s="634"/>
      <c r="DV37" s="635"/>
      <c r="DW37" s="624">
        <v>3.9</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162970</v>
      </c>
      <c r="S38" s="622"/>
      <c r="T38" s="622"/>
      <c r="U38" s="622"/>
      <c r="V38" s="622"/>
      <c r="W38" s="622"/>
      <c r="X38" s="622"/>
      <c r="Y38" s="623"/>
      <c r="Z38" s="659">
        <v>3.5</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t="s">
        <v>122</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1007</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374077</v>
      </c>
      <c r="CS38" s="622"/>
      <c r="CT38" s="622"/>
      <c r="CU38" s="622"/>
      <c r="CV38" s="622"/>
      <c r="CW38" s="622"/>
      <c r="CX38" s="622"/>
      <c r="CY38" s="623"/>
      <c r="CZ38" s="624">
        <v>8.1999999999999993</v>
      </c>
      <c r="DA38" s="636"/>
      <c r="DB38" s="636"/>
      <c r="DC38" s="637"/>
      <c r="DD38" s="627">
        <v>318774</v>
      </c>
      <c r="DE38" s="622"/>
      <c r="DF38" s="622"/>
      <c r="DG38" s="622"/>
      <c r="DH38" s="622"/>
      <c r="DI38" s="622"/>
      <c r="DJ38" s="622"/>
      <c r="DK38" s="623"/>
      <c r="DL38" s="627">
        <v>285425</v>
      </c>
      <c r="DM38" s="622"/>
      <c r="DN38" s="622"/>
      <c r="DO38" s="622"/>
      <c r="DP38" s="622"/>
      <c r="DQ38" s="622"/>
      <c r="DR38" s="622"/>
      <c r="DS38" s="622"/>
      <c r="DT38" s="622"/>
      <c r="DU38" s="622"/>
      <c r="DV38" s="623"/>
      <c r="DW38" s="624">
        <v>8.9</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1547</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338414</v>
      </c>
      <c r="CS39" s="634"/>
      <c r="CT39" s="634"/>
      <c r="CU39" s="634"/>
      <c r="CV39" s="634"/>
      <c r="CW39" s="634"/>
      <c r="CX39" s="634"/>
      <c r="CY39" s="635"/>
      <c r="CZ39" s="624">
        <v>7.4</v>
      </c>
      <c r="DA39" s="636"/>
      <c r="DB39" s="636"/>
      <c r="DC39" s="637"/>
      <c r="DD39" s="627">
        <v>267594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6570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86</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16591</v>
      </c>
      <c r="CS40" s="622"/>
      <c r="CT40" s="622"/>
      <c r="CU40" s="622"/>
      <c r="CV40" s="622"/>
      <c r="CW40" s="622"/>
      <c r="CX40" s="622"/>
      <c r="CY40" s="623"/>
      <c r="CZ40" s="624">
        <v>0.4</v>
      </c>
      <c r="DA40" s="636"/>
      <c r="DB40" s="636"/>
      <c r="DC40" s="637"/>
      <c r="DD40" s="627">
        <v>16591</v>
      </c>
      <c r="DE40" s="622"/>
      <c r="DF40" s="622"/>
      <c r="DG40" s="622"/>
      <c r="DH40" s="622"/>
      <c r="DI40" s="622"/>
      <c r="DJ40" s="622"/>
      <c r="DK40" s="623"/>
      <c r="DL40" s="627">
        <v>16591</v>
      </c>
      <c r="DM40" s="622"/>
      <c r="DN40" s="622"/>
      <c r="DO40" s="622"/>
      <c r="DP40" s="622"/>
      <c r="DQ40" s="622"/>
      <c r="DR40" s="622"/>
      <c r="DS40" s="622"/>
      <c r="DT40" s="622"/>
      <c r="DU40" s="622"/>
      <c r="DV40" s="623"/>
      <c r="DW40" s="624">
        <v>0.5</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4632214</v>
      </c>
      <c r="S41" s="646"/>
      <c r="T41" s="646"/>
      <c r="U41" s="646"/>
      <c r="V41" s="646"/>
      <c r="W41" s="646"/>
      <c r="X41" s="646"/>
      <c r="Y41" s="649"/>
      <c r="Z41" s="650">
        <v>100</v>
      </c>
      <c r="AA41" s="650"/>
      <c r="AB41" s="650"/>
      <c r="AC41" s="650"/>
      <c r="AD41" s="651">
        <v>3200383</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60260</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313817</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393</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515324</v>
      </c>
      <c r="CS42" s="634"/>
      <c r="CT42" s="634"/>
      <c r="CU42" s="634"/>
      <c r="CV42" s="634"/>
      <c r="CW42" s="634"/>
      <c r="CX42" s="634"/>
      <c r="CY42" s="635"/>
      <c r="CZ42" s="624">
        <v>11.3</v>
      </c>
      <c r="DA42" s="636"/>
      <c r="DB42" s="636"/>
      <c r="DC42" s="637"/>
      <c r="DD42" s="627">
        <v>171872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460567</v>
      </c>
      <c r="CS44" s="622"/>
      <c r="CT44" s="622"/>
      <c r="CU44" s="622"/>
      <c r="CV44" s="622"/>
      <c r="CW44" s="622"/>
      <c r="CX44" s="622"/>
      <c r="CY44" s="623"/>
      <c r="CZ44" s="624">
        <v>10.1</v>
      </c>
      <c r="DA44" s="625"/>
      <c r="DB44" s="625"/>
      <c r="DC44" s="626"/>
      <c r="DD44" s="627">
        <v>161312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106525</v>
      </c>
      <c r="CS45" s="634"/>
      <c r="CT45" s="634"/>
      <c r="CU45" s="634"/>
      <c r="CV45" s="634"/>
      <c r="CW45" s="634"/>
      <c r="CX45" s="634"/>
      <c r="CY45" s="635"/>
      <c r="CZ45" s="624">
        <v>2.2999999999999998</v>
      </c>
      <c r="DA45" s="636"/>
      <c r="DB45" s="636"/>
      <c r="DC45" s="637"/>
      <c r="DD45" s="627">
        <v>38433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346542</v>
      </c>
      <c r="CS46" s="622"/>
      <c r="CT46" s="622"/>
      <c r="CU46" s="622"/>
      <c r="CV46" s="622"/>
      <c r="CW46" s="622"/>
      <c r="CX46" s="622"/>
      <c r="CY46" s="623"/>
      <c r="CZ46" s="624">
        <v>7.6</v>
      </c>
      <c r="DA46" s="625"/>
      <c r="DB46" s="625"/>
      <c r="DC46" s="626"/>
      <c r="DD46" s="627">
        <v>115379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54757</v>
      </c>
      <c r="CS47" s="634"/>
      <c r="CT47" s="634"/>
      <c r="CU47" s="634"/>
      <c r="CV47" s="634"/>
      <c r="CW47" s="634"/>
      <c r="CX47" s="634"/>
      <c r="CY47" s="635"/>
      <c r="CZ47" s="624">
        <v>1.2</v>
      </c>
      <c r="DA47" s="636"/>
      <c r="DB47" s="636"/>
      <c r="DC47" s="637"/>
      <c r="DD47" s="627">
        <v>10560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4579229</v>
      </c>
      <c r="CS49" s="606"/>
      <c r="CT49" s="606"/>
      <c r="CU49" s="606"/>
      <c r="CV49" s="606"/>
      <c r="CW49" s="606"/>
      <c r="CX49" s="606"/>
      <c r="CY49" s="607"/>
      <c r="CZ49" s="608">
        <v>100</v>
      </c>
      <c r="DA49" s="609"/>
      <c r="DB49" s="609"/>
      <c r="DC49" s="610"/>
      <c r="DD49" s="611">
        <v>3396236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oIgEh18AdqgFbQrRvFxn0obCh6az0GE+aoswU/D2ZbBP89VwmG8ksEc2axmkObQZXwCsHCRJZXMle3Od4GYiZQ==" saltValue="wLJ02K1ZcV6PIJvEszVKj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D85" zoomScale="70" zoomScaleNormal="25" zoomScaleSheetLayoutView="70" workbookViewId="0">
      <selection activeCell="DG85" sqref="DG85:DK8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4632</v>
      </c>
      <c r="R7" s="1103"/>
      <c r="S7" s="1103"/>
      <c r="T7" s="1103"/>
      <c r="U7" s="1103"/>
      <c r="V7" s="1103">
        <v>4579</v>
      </c>
      <c r="W7" s="1103"/>
      <c r="X7" s="1103"/>
      <c r="Y7" s="1103"/>
      <c r="Z7" s="1103"/>
      <c r="AA7" s="1103">
        <v>53</v>
      </c>
      <c r="AB7" s="1103"/>
      <c r="AC7" s="1103"/>
      <c r="AD7" s="1103"/>
      <c r="AE7" s="1104"/>
      <c r="AF7" s="1105">
        <v>39</v>
      </c>
      <c r="AG7" s="1106"/>
      <c r="AH7" s="1106"/>
      <c r="AI7" s="1106"/>
      <c r="AJ7" s="1107"/>
      <c r="AK7" s="1108">
        <v>3</v>
      </c>
      <c r="AL7" s="1109"/>
      <c r="AM7" s="1109"/>
      <c r="AN7" s="1109"/>
      <c r="AO7" s="1109"/>
      <c r="AP7" s="1109">
        <v>2473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563</v>
      </c>
      <c r="BS7" s="1099" t="s">
        <v>564</v>
      </c>
      <c r="BT7" s="1100"/>
      <c r="BU7" s="1100"/>
      <c r="BV7" s="1100"/>
      <c r="BW7" s="1100"/>
      <c r="BX7" s="1100"/>
      <c r="BY7" s="1100"/>
      <c r="BZ7" s="1100"/>
      <c r="CA7" s="1100"/>
      <c r="CB7" s="1100"/>
      <c r="CC7" s="1100"/>
      <c r="CD7" s="1100"/>
      <c r="CE7" s="1100"/>
      <c r="CF7" s="1100"/>
      <c r="CG7" s="1112"/>
      <c r="CH7" s="1096" t="s">
        <v>544</v>
      </c>
      <c r="CI7" s="1097"/>
      <c r="CJ7" s="1097"/>
      <c r="CK7" s="1097"/>
      <c r="CL7" s="1098"/>
      <c r="CM7" s="1096">
        <v>4</v>
      </c>
      <c r="CN7" s="1097"/>
      <c r="CO7" s="1097"/>
      <c r="CP7" s="1097"/>
      <c r="CQ7" s="1098"/>
      <c r="CR7" s="1096">
        <v>2</v>
      </c>
      <c r="CS7" s="1097"/>
      <c r="CT7" s="1097"/>
      <c r="CU7" s="1097"/>
      <c r="CV7" s="1098"/>
      <c r="CW7" s="1096" t="s">
        <v>544</v>
      </c>
      <c r="CX7" s="1097"/>
      <c r="CY7" s="1097"/>
      <c r="CZ7" s="1097"/>
      <c r="DA7" s="1098"/>
      <c r="DB7" s="1096" t="s">
        <v>544</v>
      </c>
      <c r="DC7" s="1097"/>
      <c r="DD7" s="1097"/>
      <c r="DE7" s="1097"/>
      <c r="DF7" s="1098"/>
      <c r="DG7" s="1096" t="s">
        <v>544</v>
      </c>
      <c r="DH7" s="1097"/>
      <c r="DI7" s="1097"/>
      <c r="DJ7" s="1097"/>
      <c r="DK7" s="1098"/>
      <c r="DL7" s="1096" t="s">
        <v>544</v>
      </c>
      <c r="DM7" s="1097"/>
      <c r="DN7" s="1097"/>
      <c r="DO7" s="1097"/>
      <c r="DP7" s="1098"/>
      <c r="DQ7" s="1096" t="s">
        <v>544</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4632</v>
      </c>
      <c r="R23" s="1061"/>
      <c r="S23" s="1061"/>
      <c r="T23" s="1061"/>
      <c r="U23" s="1061"/>
      <c r="V23" s="1061">
        <v>4579</v>
      </c>
      <c r="W23" s="1061"/>
      <c r="X23" s="1061"/>
      <c r="Y23" s="1061"/>
      <c r="Z23" s="1061"/>
      <c r="AA23" s="1061">
        <v>53</v>
      </c>
      <c r="AB23" s="1061"/>
      <c r="AC23" s="1061"/>
      <c r="AD23" s="1061"/>
      <c r="AE23" s="1068"/>
      <c r="AF23" s="1069">
        <v>39</v>
      </c>
      <c r="AG23" s="1061"/>
      <c r="AH23" s="1061"/>
      <c r="AI23" s="1061"/>
      <c r="AJ23" s="1070"/>
      <c r="AK23" s="1071"/>
      <c r="AL23" s="1072"/>
      <c r="AM23" s="1072"/>
      <c r="AN23" s="1072"/>
      <c r="AO23" s="1072"/>
      <c r="AP23" s="1061">
        <v>2473</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946</v>
      </c>
      <c r="R28" s="1051"/>
      <c r="S28" s="1051"/>
      <c r="T28" s="1051"/>
      <c r="U28" s="1051"/>
      <c r="V28" s="1051">
        <v>875</v>
      </c>
      <c r="W28" s="1051"/>
      <c r="X28" s="1051"/>
      <c r="Y28" s="1051"/>
      <c r="Z28" s="1051"/>
      <c r="AA28" s="1051">
        <v>71</v>
      </c>
      <c r="AB28" s="1051"/>
      <c r="AC28" s="1051"/>
      <c r="AD28" s="1051"/>
      <c r="AE28" s="1052"/>
      <c r="AF28" s="1053">
        <v>71</v>
      </c>
      <c r="AG28" s="1051"/>
      <c r="AH28" s="1051"/>
      <c r="AI28" s="1051"/>
      <c r="AJ28" s="1054"/>
      <c r="AK28" s="1042">
        <v>60</v>
      </c>
      <c r="AL28" s="1043"/>
      <c r="AM28" s="1043"/>
      <c r="AN28" s="1043"/>
      <c r="AO28" s="1043"/>
      <c r="AP28" s="1043" t="s">
        <v>544</v>
      </c>
      <c r="AQ28" s="1043"/>
      <c r="AR28" s="1043"/>
      <c r="AS28" s="1043"/>
      <c r="AT28" s="1043"/>
      <c r="AU28" s="1043" t="s">
        <v>544</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1067</v>
      </c>
      <c r="R29" s="1039"/>
      <c r="S29" s="1039"/>
      <c r="T29" s="1039"/>
      <c r="U29" s="1039"/>
      <c r="V29" s="1039">
        <v>1015</v>
      </c>
      <c r="W29" s="1039"/>
      <c r="X29" s="1039"/>
      <c r="Y29" s="1039"/>
      <c r="Z29" s="1039"/>
      <c r="AA29" s="1039">
        <v>52</v>
      </c>
      <c r="AB29" s="1039"/>
      <c r="AC29" s="1039"/>
      <c r="AD29" s="1039"/>
      <c r="AE29" s="1040"/>
      <c r="AF29" s="1035">
        <v>52</v>
      </c>
      <c r="AG29" s="1036"/>
      <c r="AH29" s="1036"/>
      <c r="AI29" s="1036"/>
      <c r="AJ29" s="1037"/>
      <c r="AK29" s="980">
        <v>156</v>
      </c>
      <c r="AL29" s="971"/>
      <c r="AM29" s="971"/>
      <c r="AN29" s="971"/>
      <c r="AO29" s="971"/>
      <c r="AP29" s="971" t="s">
        <v>544</v>
      </c>
      <c r="AQ29" s="971"/>
      <c r="AR29" s="971"/>
      <c r="AS29" s="971"/>
      <c r="AT29" s="971"/>
      <c r="AU29" s="971" t="s">
        <v>544</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256</v>
      </c>
      <c r="R30" s="1039"/>
      <c r="S30" s="1039"/>
      <c r="T30" s="1039"/>
      <c r="U30" s="1039"/>
      <c r="V30" s="1039">
        <v>253</v>
      </c>
      <c r="W30" s="1039"/>
      <c r="X30" s="1039"/>
      <c r="Y30" s="1039"/>
      <c r="Z30" s="1039"/>
      <c r="AA30" s="1039">
        <v>3</v>
      </c>
      <c r="AB30" s="1039"/>
      <c r="AC30" s="1039"/>
      <c r="AD30" s="1039"/>
      <c r="AE30" s="1040"/>
      <c r="AF30" s="1035">
        <v>3</v>
      </c>
      <c r="AG30" s="1036"/>
      <c r="AH30" s="1036"/>
      <c r="AI30" s="1036"/>
      <c r="AJ30" s="1037"/>
      <c r="AK30" s="980">
        <v>158</v>
      </c>
      <c r="AL30" s="971"/>
      <c r="AM30" s="971"/>
      <c r="AN30" s="971"/>
      <c r="AO30" s="971"/>
      <c r="AP30" s="971" t="s">
        <v>544</v>
      </c>
      <c r="AQ30" s="971"/>
      <c r="AR30" s="971"/>
      <c r="AS30" s="971"/>
      <c r="AT30" s="971"/>
      <c r="AU30" s="971" t="s">
        <v>544</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9</v>
      </c>
      <c r="R31" s="1039"/>
      <c r="S31" s="1039"/>
      <c r="T31" s="1039"/>
      <c r="U31" s="1039"/>
      <c r="V31" s="1039">
        <v>5</v>
      </c>
      <c r="W31" s="1039"/>
      <c r="X31" s="1039"/>
      <c r="Y31" s="1039"/>
      <c r="Z31" s="1039"/>
      <c r="AA31" s="1039">
        <v>4</v>
      </c>
      <c r="AB31" s="1039"/>
      <c r="AC31" s="1039"/>
      <c r="AD31" s="1039"/>
      <c r="AE31" s="1040"/>
      <c r="AF31" s="1035">
        <v>4</v>
      </c>
      <c r="AG31" s="1036"/>
      <c r="AH31" s="1036"/>
      <c r="AI31" s="1036"/>
      <c r="AJ31" s="1037"/>
      <c r="AK31" s="980" t="s">
        <v>544</v>
      </c>
      <c r="AL31" s="971"/>
      <c r="AM31" s="971"/>
      <c r="AN31" s="971"/>
      <c r="AO31" s="971"/>
      <c r="AP31" s="971" t="s">
        <v>544</v>
      </c>
      <c r="AQ31" s="971"/>
      <c r="AR31" s="971"/>
      <c r="AS31" s="971"/>
      <c r="AT31" s="971"/>
      <c r="AU31" s="971" t="s">
        <v>544</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249</v>
      </c>
      <c r="R32" s="1039"/>
      <c r="S32" s="1039"/>
      <c r="T32" s="1039"/>
      <c r="U32" s="1039"/>
      <c r="V32" s="1039">
        <v>268</v>
      </c>
      <c r="W32" s="1039"/>
      <c r="X32" s="1039"/>
      <c r="Y32" s="1039"/>
      <c r="Z32" s="1039"/>
      <c r="AA32" s="1039">
        <v>-19</v>
      </c>
      <c r="AB32" s="1039"/>
      <c r="AC32" s="1039"/>
      <c r="AD32" s="1039"/>
      <c r="AE32" s="1040"/>
      <c r="AF32" s="1035">
        <v>156</v>
      </c>
      <c r="AG32" s="1036"/>
      <c r="AH32" s="1036"/>
      <c r="AI32" s="1036"/>
      <c r="AJ32" s="1037"/>
      <c r="AK32" s="980">
        <v>98</v>
      </c>
      <c r="AL32" s="971"/>
      <c r="AM32" s="971"/>
      <c r="AN32" s="971"/>
      <c r="AO32" s="971"/>
      <c r="AP32" s="971">
        <v>1018</v>
      </c>
      <c r="AQ32" s="971"/>
      <c r="AR32" s="971"/>
      <c r="AS32" s="971"/>
      <c r="AT32" s="971"/>
      <c r="AU32" s="971">
        <v>872</v>
      </c>
      <c r="AV32" s="971"/>
      <c r="AW32" s="971"/>
      <c r="AX32" s="971"/>
      <c r="AY32" s="971"/>
      <c r="AZ32" s="1041"/>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286</v>
      </c>
      <c r="AG63" s="959"/>
      <c r="AH63" s="959"/>
      <c r="AI63" s="959"/>
      <c r="AJ63" s="1022"/>
      <c r="AK63" s="1023"/>
      <c r="AL63" s="963"/>
      <c r="AM63" s="963"/>
      <c r="AN63" s="963"/>
      <c r="AO63" s="963"/>
      <c r="AP63" s="959">
        <v>1018</v>
      </c>
      <c r="AQ63" s="959"/>
      <c r="AR63" s="959"/>
      <c r="AS63" s="959"/>
      <c r="AT63" s="959"/>
      <c r="AU63" s="959">
        <v>872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545</v>
      </c>
      <c r="C68" s="986"/>
      <c r="D68" s="986"/>
      <c r="E68" s="986"/>
      <c r="F68" s="986"/>
      <c r="G68" s="986"/>
      <c r="H68" s="986"/>
      <c r="I68" s="986"/>
      <c r="J68" s="986"/>
      <c r="K68" s="986"/>
      <c r="L68" s="986"/>
      <c r="M68" s="986"/>
      <c r="N68" s="986"/>
      <c r="O68" s="986"/>
      <c r="P68" s="987"/>
      <c r="Q68" s="988">
        <v>155</v>
      </c>
      <c r="R68" s="982"/>
      <c r="S68" s="982"/>
      <c r="T68" s="982"/>
      <c r="U68" s="982"/>
      <c r="V68" s="982">
        <v>153</v>
      </c>
      <c r="W68" s="982"/>
      <c r="X68" s="982"/>
      <c r="Y68" s="982"/>
      <c r="Z68" s="982"/>
      <c r="AA68" s="982">
        <v>2</v>
      </c>
      <c r="AB68" s="982"/>
      <c r="AC68" s="982"/>
      <c r="AD68" s="982"/>
      <c r="AE68" s="982"/>
      <c r="AF68" s="982">
        <v>2</v>
      </c>
      <c r="AG68" s="982"/>
      <c r="AH68" s="982"/>
      <c r="AI68" s="982"/>
      <c r="AJ68" s="982"/>
      <c r="AK68" s="982">
        <v>2</v>
      </c>
      <c r="AL68" s="982"/>
      <c r="AM68" s="982"/>
      <c r="AN68" s="982"/>
      <c r="AO68" s="982"/>
      <c r="AP68" s="982">
        <v>669</v>
      </c>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546</v>
      </c>
      <c r="C69" s="975"/>
      <c r="D69" s="975"/>
      <c r="E69" s="975"/>
      <c r="F69" s="975"/>
      <c r="G69" s="975"/>
      <c r="H69" s="975"/>
      <c r="I69" s="975"/>
      <c r="J69" s="975"/>
      <c r="K69" s="975"/>
      <c r="L69" s="975"/>
      <c r="M69" s="975"/>
      <c r="N69" s="975"/>
      <c r="O69" s="975"/>
      <c r="P69" s="976"/>
      <c r="Q69" s="977">
        <v>424</v>
      </c>
      <c r="R69" s="971"/>
      <c r="S69" s="971"/>
      <c r="T69" s="971"/>
      <c r="U69" s="971"/>
      <c r="V69" s="971">
        <v>422</v>
      </c>
      <c r="W69" s="971"/>
      <c r="X69" s="971"/>
      <c r="Y69" s="971"/>
      <c r="Z69" s="971"/>
      <c r="AA69" s="971">
        <v>2</v>
      </c>
      <c r="AB69" s="971"/>
      <c r="AC69" s="971"/>
      <c r="AD69" s="971"/>
      <c r="AE69" s="971"/>
      <c r="AF69" s="971">
        <v>2</v>
      </c>
      <c r="AG69" s="971"/>
      <c r="AH69" s="971"/>
      <c r="AI69" s="971"/>
      <c r="AJ69" s="971"/>
      <c r="AK69" s="971">
        <v>6</v>
      </c>
      <c r="AL69" s="971"/>
      <c r="AM69" s="971"/>
      <c r="AN69" s="971"/>
      <c r="AO69" s="971"/>
      <c r="AP69" s="971" t="s">
        <v>544</v>
      </c>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547</v>
      </c>
      <c r="C70" s="975"/>
      <c r="D70" s="975"/>
      <c r="E70" s="975"/>
      <c r="F70" s="975"/>
      <c r="G70" s="975"/>
      <c r="H70" s="975"/>
      <c r="I70" s="975"/>
      <c r="J70" s="975"/>
      <c r="K70" s="975"/>
      <c r="L70" s="975"/>
      <c r="M70" s="975"/>
      <c r="N70" s="975"/>
      <c r="O70" s="975"/>
      <c r="P70" s="976"/>
      <c r="Q70" s="977">
        <v>57</v>
      </c>
      <c r="R70" s="971"/>
      <c r="S70" s="971"/>
      <c r="T70" s="971"/>
      <c r="U70" s="971"/>
      <c r="V70" s="971">
        <v>56</v>
      </c>
      <c r="W70" s="971"/>
      <c r="X70" s="971"/>
      <c r="Y70" s="971"/>
      <c r="Z70" s="971"/>
      <c r="AA70" s="971">
        <v>1</v>
      </c>
      <c r="AB70" s="971"/>
      <c r="AC70" s="971"/>
      <c r="AD70" s="971"/>
      <c r="AE70" s="971"/>
      <c r="AF70" s="971">
        <v>1</v>
      </c>
      <c r="AG70" s="971"/>
      <c r="AH70" s="971"/>
      <c r="AI70" s="971"/>
      <c r="AJ70" s="971"/>
      <c r="AK70" s="971">
        <v>7</v>
      </c>
      <c r="AL70" s="971"/>
      <c r="AM70" s="971"/>
      <c r="AN70" s="971"/>
      <c r="AO70" s="971"/>
      <c r="AP70" s="971" t="s">
        <v>544</v>
      </c>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548</v>
      </c>
      <c r="C71" s="975"/>
      <c r="D71" s="975"/>
      <c r="E71" s="975"/>
      <c r="F71" s="975"/>
      <c r="G71" s="975"/>
      <c r="H71" s="975"/>
      <c r="I71" s="975"/>
      <c r="J71" s="975"/>
      <c r="K71" s="975"/>
      <c r="L71" s="975"/>
      <c r="M71" s="975"/>
      <c r="N71" s="975"/>
      <c r="O71" s="975"/>
      <c r="P71" s="976"/>
      <c r="Q71" s="977">
        <v>332</v>
      </c>
      <c r="R71" s="971"/>
      <c r="S71" s="971"/>
      <c r="T71" s="971"/>
      <c r="U71" s="971"/>
      <c r="V71" s="971">
        <v>324</v>
      </c>
      <c r="W71" s="971"/>
      <c r="X71" s="971"/>
      <c r="Y71" s="971"/>
      <c r="Z71" s="971"/>
      <c r="AA71" s="971">
        <v>8</v>
      </c>
      <c r="AB71" s="971"/>
      <c r="AC71" s="971"/>
      <c r="AD71" s="971"/>
      <c r="AE71" s="971"/>
      <c r="AF71" s="971">
        <v>8</v>
      </c>
      <c r="AG71" s="971"/>
      <c r="AH71" s="971"/>
      <c r="AI71" s="971"/>
      <c r="AJ71" s="971"/>
      <c r="AK71" s="971">
        <v>27</v>
      </c>
      <c r="AL71" s="971"/>
      <c r="AM71" s="971"/>
      <c r="AN71" s="971"/>
      <c r="AO71" s="971"/>
      <c r="AP71" s="971" t="s">
        <v>544</v>
      </c>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549</v>
      </c>
      <c r="C72" s="975"/>
      <c r="D72" s="975"/>
      <c r="E72" s="975"/>
      <c r="F72" s="975"/>
      <c r="G72" s="975"/>
      <c r="H72" s="975"/>
      <c r="I72" s="975"/>
      <c r="J72" s="975"/>
      <c r="K72" s="975"/>
      <c r="L72" s="975"/>
      <c r="M72" s="975"/>
      <c r="N72" s="975"/>
      <c r="O72" s="975"/>
      <c r="P72" s="976"/>
      <c r="Q72" s="977">
        <v>432</v>
      </c>
      <c r="R72" s="971"/>
      <c r="S72" s="971"/>
      <c r="T72" s="971"/>
      <c r="U72" s="971"/>
      <c r="V72" s="971">
        <v>427</v>
      </c>
      <c r="W72" s="971"/>
      <c r="X72" s="971"/>
      <c r="Y72" s="971"/>
      <c r="Z72" s="971"/>
      <c r="AA72" s="971">
        <v>5</v>
      </c>
      <c r="AB72" s="971"/>
      <c r="AC72" s="971"/>
      <c r="AD72" s="971"/>
      <c r="AE72" s="971"/>
      <c r="AF72" s="971">
        <v>5</v>
      </c>
      <c r="AG72" s="971"/>
      <c r="AH72" s="971"/>
      <c r="AI72" s="971"/>
      <c r="AJ72" s="971"/>
      <c r="AK72" s="971">
        <v>9</v>
      </c>
      <c r="AL72" s="971"/>
      <c r="AM72" s="971"/>
      <c r="AN72" s="971"/>
      <c r="AO72" s="971"/>
      <c r="AP72" s="971" t="s">
        <v>544</v>
      </c>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550</v>
      </c>
      <c r="C73" s="975"/>
      <c r="D73" s="975"/>
      <c r="E73" s="975"/>
      <c r="F73" s="975"/>
      <c r="G73" s="975"/>
      <c r="H73" s="975"/>
      <c r="I73" s="975"/>
      <c r="J73" s="975"/>
      <c r="K73" s="975"/>
      <c r="L73" s="975"/>
      <c r="M73" s="975"/>
      <c r="N73" s="975"/>
      <c r="O73" s="975"/>
      <c r="P73" s="976"/>
      <c r="Q73" s="977">
        <v>313</v>
      </c>
      <c r="R73" s="971"/>
      <c r="S73" s="971"/>
      <c r="T73" s="971"/>
      <c r="U73" s="971"/>
      <c r="V73" s="971">
        <v>303</v>
      </c>
      <c r="W73" s="971"/>
      <c r="X73" s="971"/>
      <c r="Y73" s="971"/>
      <c r="Z73" s="971"/>
      <c r="AA73" s="971">
        <v>10</v>
      </c>
      <c r="AB73" s="971"/>
      <c r="AC73" s="971"/>
      <c r="AD73" s="971"/>
      <c r="AE73" s="971"/>
      <c r="AF73" s="971">
        <v>10</v>
      </c>
      <c r="AG73" s="971"/>
      <c r="AH73" s="971"/>
      <c r="AI73" s="971"/>
      <c r="AJ73" s="971"/>
      <c r="AK73" s="971">
        <v>82</v>
      </c>
      <c r="AL73" s="971"/>
      <c r="AM73" s="971"/>
      <c r="AN73" s="971"/>
      <c r="AO73" s="971"/>
      <c r="AP73" s="971" t="s">
        <v>544</v>
      </c>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551</v>
      </c>
      <c r="C74" s="975"/>
      <c r="D74" s="975"/>
      <c r="E74" s="975"/>
      <c r="F74" s="975"/>
      <c r="G74" s="975"/>
      <c r="H74" s="975"/>
      <c r="I74" s="975"/>
      <c r="J74" s="975"/>
      <c r="K74" s="975"/>
      <c r="L74" s="975"/>
      <c r="M74" s="975"/>
      <c r="N74" s="975"/>
      <c r="O74" s="975"/>
      <c r="P74" s="976"/>
      <c r="Q74" s="977">
        <v>64</v>
      </c>
      <c r="R74" s="971"/>
      <c r="S74" s="971"/>
      <c r="T74" s="971"/>
      <c r="U74" s="971"/>
      <c r="V74" s="971">
        <v>62</v>
      </c>
      <c r="W74" s="971"/>
      <c r="X74" s="971"/>
      <c r="Y74" s="971"/>
      <c r="Z74" s="971"/>
      <c r="AA74" s="971">
        <v>2</v>
      </c>
      <c r="AB74" s="971"/>
      <c r="AC74" s="971"/>
      <c r="AD74" s="971"/>
      <c r="AE74" s="971"/>
      <c r="AF74" s="971">
        <v>2</v>
      </c>
      <c r="AG74" s="971"/>
      <c r="AH74" s="971"/>
      <c r="AI74" s="971"/>
      <c r="AJ74" s="971"/>
      <c r="AK74" s="971" t="s">
        <v>544</v>
      </c>
      <c r="AL74" s="971"/>
      <c r="AM74" s="971"/>
      <c r="AN74" s="971"/>
      <c r="AO74" s="971"/>
      <c r="AP74" s="971" t="s">
        <v>544</v>
      </c>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552</v>
      </c>
      <c r="C75" s="975"/>
      <c r="D75" s="975"/>
      <c r="E75" s="975"/>
      <c r="F75" s="975"/>
      <c r="G75" s="975"/>
      <c r="H75" s="975"/>
      <c r="I75" s="975"/>
      <c r="J75" s="975"/>
      <c r="K75" s="975"/>
      <c r="L75" s="975"/>
      <c r="M75" s="975"/>
      <c r="N75" s="975"/>
      <c r="O75" s="975"/>
      <c r="P75" s="976"/>
      <c r="Q75" s="978">
        <v>134</v>
      </c>
      <c r="R75" s="979"/>
      <c r="S75" s="979"/>
      <c r="T75" s="979"/>
      <c r="U75" s="980"/>
      <c r="V75" s="981">
        <v>120</v>
      </c>
      <c r="W75" s="979"/>
      <c r="X75" s="979"/>
      <c r="Y75" s="979"/>
      <c r="Z75" s="980"/>
      <c r="AA75" s="981">
        <v>14</v>
      </c>
      <c r="AB75" s="979"/>
      <c r="AC75" s="979"/>
      <c r="AD75" s="979"/>
      <c r="AE75" s="980"/>
      <c r="AF75" s="981">
        <v>14</v>
      </c>
      <c r="AG75" s="979"/>
      <c r="AH75" s="979"/>
      <c r="AI75" s="979"/>
      <c r="AJ75" s="980"/>
      <c r="AK75" s="981" t="s">
        <v>544</v>
      </c>
      <c r="AL75" s="979"/>
      <c r="AM75" s="979"/>
      <c r="AN75" s="979"/>
      <c r="AO75" s="980"/>
      <c r="AP75" s="981" t="s">
        <v>544</v>
      </c>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553</v>
      </c>
      <c r="C76" s="975"/>
      <c r="D76" s="975"/>
      <c r="E76" s="975"/>
      <c r="F76" s="975"/>
      <c r="G76" s="975"/>
      <c r="H76" s="975"/>
      <c r="I76" s="975"/>
      <c r="J76" s="975"/>
      <c r="K76" s="975"/>
      <c r="L76" s="975"/>
      <c r="M76" s="975"/>
      <c r="N76" s="975"/>
      <c r="O76" s="975"/>
      <c r="P76" s="976"/>
      <c r="Q76" s="978">
        <v>7</v>
      </c>
      <c r="R76" s="979"/>
      <c r="S76" s="979"/>
      <c r="T76" s="979"/>
      <c r="U76" s="980"/>
      <c r="V76" s="981">
        <v>5</v>
      </c>
      <c r="W76" s="979"/>
      <c r="X76" s="979"/>
      <c r="Y76" s="979"/>
      <c r="Z76" s="980"/>
      <c r="AA76" s="981">
        <v>2</v>
      </c>
      <c r="AB76" s="979"/>
      <c r="AC76" s="979"/>
      <c r="AD76" s="979"/>
      <c r="AE76" s="980"/>
      <c r="AF76" s="981">
        <v>2</v>
      </c>
      <c r="AG76" s="979"/>
      <c r="AH76" s="979"/>
      <c r="AI76" s="979"/>
      <c r="AJ76" s="980"/>
      <c r="AK76" s="981" t="s">
        <v>544</v>
      </c>
      <c r="AL76" s="979"/>
      <c r="AM76" s="979"/>
      <c r="AN76" s="979"/>
      <c r="AO76" s="980"/>
      <c r="AP76" s="981" t="s">
        <v>544</v>
      </c>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554</v>
      </c>
      <c r="C77" s="975"/>
      <c r="D77" s="975"/>
      <c r="E77" s="975"/>
      <c r="F77" s="975"/>
      <c r="G77" s="975"/>
      <c r="H77" s="975"/>
      <c r="I77" s="975"/>
      <c r="J77" s="975"/>
      <c r="K77" s="975"/>
      <c r="L77" s="975"/>
      <c r="M77" s="975"/>
      <c r="N77" s="975"/>
      <c r="O77" s="975"/>
      <c r="P77" s="976"/>
      <c r="Q77" s="978">
        <v>6749</v>
      </c>
      <c r="R77" s="979"/>
      <c r="S77" s="979"/>
      <c r="T77" s="979"/>
      <c r="U77" s="980"/>
      <c r="V77" s="981">
        <v>5729</v>
      </c>
      <c r="W77" s="979"/>
      <c r="X77" s="979"/>
      <c r="Y77" s="979"/>
      <c r="Z77" s="980"/>
      <c r="AA77" s="981">
        <v>1019</v>
      </c>
      <c r="AB77" s="979"/>
      <c r="AC77" s="979"/>
      <c r="AD77" s="979"/>
      <c r="AE77" s="980"/>
      <c r="AF77" s="981">
        <v>1019</v>
      </c>
      <c r="AG77" s="979"/>
      <c r="AH77" s="979"/>
      <c r="AI77" s="979"/>
      <c r="AJ77" s="980"/>
      <c r="AK77" s="981">
        <v>17</v>
      </c>
      <c r="AL77" s="979"/>
      <c r="AM77" s="979"/>
      <c r="AN77" s="979"/>
      <c r="AO77" s="980"/>
      <c r="AP77" s="981" t="s">
        <v>544</v>
      </c>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555</v>
      </c>
      <c r="C78" s="975"/>
      <c r="D78" s="975"/>
      <c r="E78" s="975"/>
      <c r="F78" s="975"/>
      <c r="G78" s="975"/>
      <c r="H78" s="975"/>
      <c r="I78" s="975"/>
      <c r="J78" s="975"/>
      <c r="K78" s="975"/>
      <c r="L78" s="975"/>
      <c r="M78" s="975"/>
      <c r="N78" s="975"/>
      <c r="O78" s="975"/>
      <c r="P78" s="976"/>
      <c r="Q78" s="977">
        <v>223</v>
      </c>
      <c r="R78" s="971"/>
      <c r="S78" s="971"/>
      <c r="T78" s="971"/>
      <c r="U78" s="971"/>
      <c r="V78" s="971">
        <v>213</v>
      </c>
      <c r="W78" s="971"/>
      <c r="X78" s="971"/>
      <c r="Y78" s="971"/>
      <c r="Z78" s="971"/>
      <c r="AA78" s="971">
        <v>10</v>
      </c>
      <c r="AB78" s="971"/>
      <c r="AC78" s="971"/>
      <c r="AD78" s="971"/>
      <c r="AE78" s="971"/>
      <c r="AF78" s="971">
        <v>10</v>
      </c>
      <c r="AG78" s="971"/>
      <c r="AH78" s="971"/>
      <c r="AI78" s="971"/>
      <c r="AJ78" s="971"/>
      <c r="AK78" s="971" t="s">
        <v>544</v>
      </c>
      <c r="AL78" s="971"/>
      <c r="AM78" s="971"/>
      <c r="AN78" s="971"/>
      <c r="AO78" s="971"/>
      <c r="AP78" s="971" t="s">
        <v>544</v>
      </c>
      <c r="AQ78" s="971"/>
      <c r="AR78" s="971"/>
      <c r="AS78" s="971"/>
      <c r="AT78" s="971"/>
      <c r="AU78" s="971">
        <v>0</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556</v>
      </c>
      <c r="C79" s="975"/>
      <c r="D79" s="975"/>
      <c r="E79" s="975"/>
      <c r="F79" s="975"/>
      <c r="G79" s="975"/>
      <c r="H79" s="975"/>
      <c r="I79" s="975"/>
      <c r="J79" s="975"/>
      <c r="K79" s="975"/>
      <c r="L79" s="975"/>
      <c r="M79" s="975"/>
      <c r="N79" s="975"/>
      <c r="O79" s="975"/>
      <c r="P79" s="976"/>
      <c r="Q79" s="977">
        <v>5</v>
      </c>
      <c r="R79" s="971"/>
      <c r="S79" s="971"/>
      <c r="T79" s="971"/>
      <c r="U79" s="971"/>
      <c r="V79" s="971">
        <v>2</v>
      </c>
      <c r="W79" s="971"/>
      <c r="X79" s="971"/>
      <c r="Y79" s="971"/>
      <c r="Z79" s="971"/>
      <c r="AA79" s="971">
        <v>2</v>
      </c>
      <c r="AB79" s="971"/>
      <c r="AC79" s="971"/>
      <c r="AD79" s="971"/>
      <c r="AE79" s="971"/>
      <c r="AF79" s="971">
        <v>2</v>
      </c>
      <c r="AG79" s="971"/>
      <c r="AH79" s="971"/>
      <c r="AI79" s="971"/>
      <c r="AJ79" s="971"/>
      <c r="AK79" s="971">
        <v>0</v>
      </c>
      <c r="AL79" s="971"/>
      <c r="AM79" s="971"/>
      <c r="AN79" s="971"/>
      <c r="AO79" s="971"/>
      <c r="AP79" s="971" t="s">
        <v>544</v>
      </c>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557</v>
      </c>
      <c r="C80" s="975"/>
      <c r="D80" s="975"/>
      <c r="E80" s="975"/>
      <c r="F80" s="975"/>
      <c r="G80" s="975"/>
      <c r="H80" s="975"/>
      <c r="I80" s="975"/>
      <c r="J80" s="975"/>
      <c r="K80" s="975"/>
      <c r="L80" s="975"/>
      <c r="M80" s="975"/>
      <c r="N80" s="975"/>
      <c r="O80" s="975"/>
      <c r="P80" s="976"/>
      <c r="Q80" s="977">
        <v>103</v>
      </c>
      <c r="R80" s="971"/>
      <c r="S80" s="971"/>
      <c r="T80" s="971"/>
      <c r="U80" s="971"/>
      <c r="V80" s="971">
        <v>100</v>
      </c>
      <c r="W80" s="971"/>
      <c r="X80" s="971"/>
      <c r="Y80" s="971"/>
      <c r="Z80" s="971"/>
      <c r="AA80" s="971">
        <v>3</v>
      </c>
      <c r="AB80" s="971"/>
      <c r="AC80" s="971"/>
      <c r="AD80" s="971"/>
      <c r="AE80" s="971"/>
      <c r="AF80" s="971">
        <v>3</v>
      </c>
      <c r="AG80" s="971"/>
      <c r="AH80" s="971"/>
      <c r="AI80" s="971"/>
      <c r="AJ80" s="971"/>
      <c r="AK80" s="971">
        <v>5</v>
      </c>
      <c r="AL80" s="971"/>
      <c r="AM80" s="971"/>
      <c r="AN80" s="971"/>
      <c r="AO80" s="971"/>
      <c r="AP80" s="971" t="s">
        <v>544</v>
      </c>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t="s">
        <v>558</v>
      </c>
      <c r="C81" s="975"/>
      <c r="D81" s="975"/>
      <c r="E81" s="975"/>
      <c r="F81" s="975"/>
      <c r="G81" s="975"/>
      <c r="H81" s="975"/>
      <c r="I81" s="975"/>
      <c r="J81" s="975"/>
      <c r="K81" s="975"/>
      <c r="L81" s="975"/>
      <c r="M81" s="975"/>
      <c r="N81" s="975"/>
      <c r="O81" s="975"/>
      <c r="P81" s="976"/>
      <c r="Q81" s="977">
        <v>3222</v>
      </c>
      <c r="R81" s="971"/>
      <c r="S81" s="971"/>
      <c r="T81" s="971"/>
      <c r="U81" s="971"/>
      <c r="V81" s="971">
        <v>3181</v>
      </c>
      <c r="W81" s="971"/>
      <c r="X81" s="971"/>
      <c r="Y81" s="971"/>
      <c r="Z81" s="971"/>
      <c r="AA81" s="971">
        <v>41</v>
      </c>
      <c r="AB81" s="971"/>
      <c r="AC81" s="971"/>
      <c r="AD81" s="971"/>
      <c r="AE81" s="971"/>
      <c r="AF81" s="971">
        <v>41</v>
      </c>
      <c r="AG81" s="971"/>
      <c r="AH81" s="971"/>
      <c r="AI81" s="971"/>
      <c r="AJ81" s="971"/>
      <c r="AK81" s="971">
        <v>506</v>
      </c>
      <c r="AL81" s="971"/>
      <c r="AM81" s="971"/>
      <c r="AN81" s="971"/>
      <c r="AO81" s="971"/>
      <c r="AP81" s="971">
        <v>654</v>
      </c>
      <c r="AQ81" s="971"/>
      <c r="AR81" s="971"/>
      <c r="AS81" s="971"/>
      <c r="AT81" s="971"/>
      <c r="AU81" s="971">
        <v>44</v>
      </c>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t="s">
        <v>559</v>
      </c>
      <c r="C82" s="975"/>
      <c r="D82" s="975"/>
      <c r="E82" s="975"/>
      <c r="F82" s="975"/>
      <c r="G82" s="975"/>
      <c r="H82" s="975"/>
      <c r="I82" s="975"/>
      <c r="J82" s="975"/>
      <c r="K82" s="975"/>
      <c r="L82" s="975"/>
      <c r="M82" s="975"/>
      <c r="N82" s="975"/>
      <c r="O82" s="975"/>
      <c r="P82" s="976"/>
      <c r="Q82" s="977">
        <v>258</v>
      </c>
      <c r="R82" s="971"/>
      <c r="S82" s="971"/>
      <c r="T82" s="971"/>
      <c r="U82" s="971"/>
      <c r="V82" s="971">
        <v>174</v>
      </c>
      <c r="W82" s="971"/>
      <c r="X82" s="971"/>
      <c r="Y82" s="971"/>
      <c r="Z82" s="971"/>
      <c r="AA82" s="971">
        <v>84</v>
      </c>
      <c r="AB82" s="971"/>
      <c r="AC82" s="971"/>
      <c r="AD82" s="971"/>
      <c r="AE82" s="971"/>
      <c r="AF82" s="971">
        <v>84</v>
      </c>
      <c r="AG82" s="971"/>
      <c r="AH82" s="971"/>
      <c r="AI82" s="971"/>
      <c r="AJ82" s="971"/>
      <c r="AK82" s="971" t="s">
        <v>544</v>
      </c>
      <c r="AL82" s="971"/>
      <c r="AM82" s="971"/>
      <c r="AN82" s="971"/>
      <c r="AO82" s="971"/>
      <c r="AP82" s="971" t="s">
        <v>544</v>
      </c>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t="s">
        <v>560</v>
      </c>
      <c r="C83" s="975"/>
      <c r="D83" s="975"/>
      <c r="E83" s="975"/>
      <c r="F83" s="975"/>
      <c r="G83" s="975"/>
      <c r="H83" s="975"/>
      <c r="I83" s="975"/>
      <c r="J83" s="975"/>
      <c r="K83" s="975"/>
      <c r="L83" s="975"/>
      <c r="M83" s="975"/>
      <c r="N83" s="975"/>
      <c r="O83" s="975"/>
      <c r="P83" s="976"/>
      <c r="Q83" s="977">
        <v>46</v>
      </c>
      <c r="R83" s="971"/>
      <c r="S83" s="971"/>
      <c r="T83" s="971"/>
      <c r="U83" s="971"/>
      <c r="V83" s="971">
        <v>25</v>
      </c>
      <c r="W83" s="971"/>
      <c r="X83" s="971"/>
      <c r="Y83" s="971"/>
      <c r="Z83" s="971"/>
      <c r="AA83" s="971">
        <v>22</v>
      </c>
      <c r="AB83" s="971"/>
      <c r="AC83" s="971"/>
      <c r="AD83" s="971"/>
      <c r="AE83" s="971"/>
      <c r="AF83" s="971">
        <v>22</v>
      </c>
      <c r="AG83" s="971"/>
      <c r="AH83" s="971"/>
      <c r="AI83" s="971"/>
      <c r="AJ83" s="971"/>
      <c r="AK83" s="971" t="s">
        <v>544</v>
      </c>
      <c r="AL83" s="971"/>
      <c r="AM83" s="971"/>
      <c r="AN83" s="971"/>
      <c r="AO83" s="971"/>
      <c r="AP83" s="971" t="s">
        <v>544</v>
      </c>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t="s">
        <v>561</v>
      </c>
      <c r="C84" s="975"/>
      <c r="D84" s="975"/>
      <c r="E84" s="975"/>
      <c r="F84" s="975"/>
      <c r="G84" s="975"/>
      <c r="H84" s="975"/>
      <c r="I84" s="975"/>
      <c r="J84" s="975"/>
      <c r="K84" s="975"/>
      <c r="L84" s="975"/>
      <c r="M84" s="975"/>
      <c r="N84" s="975"/>
      <c r="O84" s="975"/>
      <c r="P84" s="976"/>
      <c r="Q84" s="977">
        <v>247</v>
      </c>
      <c r="R84" s="971"/>
      <c r="S84" s="971"/>
      <c r="T84" s="971"/>
      <c r="U84" s="971"/>
      <c r="V84" s="971">
        <v>243</v>
      </c>
      <c r="W84" s="971"/>
      <c r="X84" s="971"/>
      <c r="Y84" s="971"/>
      <c r="Z84" s="971"/>
      <c r="AA84" s="971">
        <v>4</v>
      </c>
      <c r="AB84" s="971"/>
      <c r="AC84" s="971"/>
      <c r="AD84" s="971"/>
      <c r="AE84" s="971"/>
      <c r="AF84" s="971">
        <v>4</v>
      </c>
      <c r="AG84" s="971"/>
      <c r="AH84" s="971"/>
      <c r="AI84" s="971"/>
      <c r="AJ84" s="971"/>
      <c r="AK84" s="971">
        <v>12</v>
      </c>
      <c r="AL84" s="971"/>
      <c r="AM84" s="971"/>
      <c r="AN84" s="971"/>
      <c r="AO84" s="971"/>
      <c r="AP84" s="971" t="s">
        <v>544</v>
      </c>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t="s">
        <v>562</v>
      </c>
      <c r="C85" s="975"/>
      <c r="D85" s="975"/>
      <c r="E85" s="975"/>
      <c r="F85" s="975"/>
      <c r="G85" s="975"/>
      <c r="H85" s="975"/>
      <c r="I85" s="975"/>
      <c r="J85" s="975"/>
      <c r="K85" s="975"/>
      <c r="L85" s="975"/>
      <c r="M85" s="975"/>
      <c r="N85" s="975"/>
      <c r="O85" s="975"/>
      <c r="P85" s="976"/>
      <c r="Q85" s="977">
        <v>261956</v>
      </c>
      <c r="R85" s="971"/>
      <c r="S85" s="971"/>
      <c r="T85" s="971"/>
      <c r="U85" s="971"/>
      <c r="V85" s="971">
        <v>256155</v>
      </c>
      <c r="W85" s="971"/>
      <c r="X85" s="971"/>
      <c r="Y85" s="971"/>
      <c r="Z85" s="971"/>
      <c r="AA85" s="971">
        <v>5801</v>
      </c>
      <c r="AB85" s="971"/>
      <c r="AC85" s="971"/>
      <c r="AD85" s="971"/>
      <c r="AE85" s="971"/>
      <c r="AF85" s="971">
        <v>5801</v>
      </c>
      <c r="AG85" s="971"/>
      <c r="AH85" s="971"/>
      <c r="AI85" s="971"/>
      <c r="AJ85" s="971"/>
      <c r="AK85" s="971" t="s">
        <v>544</v>
      </c>
      <c r="AL85" s="971"/>
      <c r="AM85" s="971"/>
      <c r="AN85" s="971"/>
      <c r="AO85" s="971"/>
      <c r="AP85" s="971" t="s">
        <v>544</v>
      </c>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7032</v>
      </c>
      <c r="AG88" s="959"/>
      <c r="AH88" s="959"/>
      <c r="AI88" s="959"/>
      <c r="AJ88" s="959"/>
      <c r="AK88" s="963"/>
      <c r="AL88" s="963"/>
      <c r="AM88" s="963"/>
      <c r="AN88" s="963"/>
      <c r="AO88" s="963"/>
      <c r="AP88" s="959">
        <v>1323</v>
      </c>
      <c r="AQ88" s="959"/>
      <c r="AR88" s="959"/>
      <c r="AS88" s="959"/>
      <c r="AT88" s="959"/>
      <c r="AU88" s="959">
        <v>44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v>
      </c>
      <c r="CS102" s="953"/>
      <c r="CT102" s="953"/>
      <c r="CU102" s="953"/>
      <c r="CV102" s="954"/>
      <c r="CW102" s="952" t="s">
        <v>544</v>
      </c>
      <c r="CX102" s="953"/>
      <c r="CY102" s="953"/>
      <c r="CZ102" s="953"/>
      <c r="DA102" s="954"/>
      <c r="DB102" s="952" t="s">
        <v>544</v>
      </c>
      <c r="DC102" s="953"/>
      <c r="DD102" s="953"/>
      <c r="DE102" s="953"/>
      <c r="DF102" s="954"/>
      <c r="DG102" s="952" t="s">
        <v>544</v>
      </c>
      <c r="DH102" s="953"/>
      <c r="DI102" s="953"/>
      <c r="DJ102" s="953"/>
      <c r="DK102" s="954"/>
      <c r="DL102" s="952" t="s">
        <v>544</v>
      </c>
      <c r="DM102" s="953"/>
      <c r="DN102" s="953"/>
      <c r="DO102" s="953"/>
      <c r="DP102" s="954"/>
      <c r="DQ102" s="952" t="s">
        <v>544</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318454</v>
      </c>
      <c r="AB110" s="889"/>
      <c r="AC110" s="889"/>
      <c r="AD110" s="889"/>
      <c r="AE110" s="890"/>
      <c r="AF110" s="891">
        <v>322606</v>
      </c>
      <c r="AG110" s="889"/>
      <c r="AH110" s="889"/>
      <c r="AI110" s="889"/>
      <c r="AJ110" s="890"/>
      <c r="AK110" s="891">
        <v>331686</v>
      </c>
      <c r="AL110" s="889"/>
      <c r="AM110" s="889"/>
      <c r="AN110" s="889"/>
      <c r="AO110" s="890"/>
      <c r="AP110" s="892">
        <v>11.2</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2842356</v>
      </c>
      <c r="BR110" s="842"/>
      <c r="BS110" s="842"/>
      <c r="BT110" s="842"/>
      <c r="BU110" s="842"/>
      <c r="BV110" s="842">
        <v>2633558</v>
      </c>
      <c r="BW110" s="842"/>
      <c r="BX110" s="842"/>
      <c r="BY110" s="842"/>
      <c r="BZ110" s="842"/>
      <c r="CA110" s="842">
        <v>2472862</v>
      </c>
      <c r="CB110" s="842"/>
      <c r="CC110" s="842"/>
      <c r="CD110" s="842"/>
      <c r="CE110" s="842"/>
      <c r="CF110" s="866">
        <v>83.9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754418</v>
      </c>
      <c r="BR112" s="817"/>
      <c r="BS112" s="817"/>
      <c r="BT112" s="817"/>
      <c r="BU112" s="817"/>
      <c r="BV112" s="817">
        <v>850995</v>
      </c>
      <c r="BW112" s="817"/>
      <c r="BX112" s="817"/>
      <c r="BY112" s="817"/>
      <c r="BZ112" s="817"/>
      <c r="CA112" s="817">
        <v>872360</v>
      </c>
      <c r="CB112" s="817"/>
      <c r="CC112" s="817"/>
      <c r="CD112" s="817"/>
      <c r="CE112" s="817"/>
      <c r="CF112" s="875">
        <v>29.6</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68969</v>
      </c>
      <c r="AB113" s="919"/>
      <c r="AC113" s="919"/>
      <c r="AD113" s="919"/>
      <c r="AE113" s="920"/>
      <c r="AF113" s="921">
        <v>32350</v>
      </c>
      <c r="AG113" s="919"/>
      <c r="AH113" s="919"/>
      <c r="AI113" s="919"/>
      <c r="AJ113" s="920"/>
      <c r="AK113" s="921">
        <v>31393</v>
      </c>
      <c r="AL113" s="919"/>
      <c r="AM113" s="919"/>
      <c r="AN113" s="919"/>
      <c r="AO113" s="920"/>
      <c r="AP113" s="922">
        <v>1.1000000000000001</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46235</v>
      </c>
      <c r="BR113" s="817"/>
      <c r="BS113" s="817"/>
      <c r="BT113" s="817"/>
      <c r="BU113" s="817"/>
      <c r="BV113" s="817">
        <v>35822</v>
      </c>
      <c r="BW113" s="817"/>
      <c r="BX113" s="817"/>
      <c r="BY113" s="817"/>
      <c r="BZ113" s="817"/>
      <c r="CA113" s="817">
        <v>43810</v>
      </c>
      <c r="CB113" s="817"/>
      <c r="CC113" s="817"/>
      <c r="CD113" s="817"/>
      <c r="CE113" s="817"/>
      <c r="CF113" s="875">
        <v>1.5</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10945</v>
      </c>
      <c r="AB114" s="780"/>
      <c r="AC114" s="780"/>
      <c r="AD114" s="780"/>
      <c r="AE114" s="781"/>
      <c r="AF114" s="782">
        <v>10955</v>
      </c>
      <c r="AG114" s="780"/>
      <c r="AH114" s="780"/>
      <c r="AI114" s="780"/>
      <c r="AJ114" s="781"/>
      <c r="AK114" s="782">
        <v>11065</v>
      </c>
      <c r="AL114" s="780"/>
      <c r="AM114" s="780"/>
      <c r="AN114" s="780"/>
      <c r="AO114" s="781"/>
      <c r="AP114" s="824">
        <v>0.4</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476267</v>
      </c>
      <c r="BR114" s="817"/>
      <c r="BS114" s="817"/>
      <c r="BT114" s="817"/>
      <c r="BU114" s="817"/>
      <c r="BV114" s="817">
        <v>480043</v>
      </c>
      <c r="BW114" s="817"/>
      <c r="BX114" s="817"/>
      <c r="BY114" s="817"/>
      <c r="BZ114" s="817"/>
      <c r="CA114" s="817">
        <v>460916</v>
      </c>
      <c r="CB114" s="817"/>
      <c r="CC114" s="817"/>
      <c r="CD114" s="817"/>
      <c r="CE114" s="817"/>
      <c r="CF114" s="875">
        <v>15.6</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398368</v>
      </c>
      <c r="AB117" s="903"/>
      <c r="AC117" s="903"/>
      <c r="AD117" s="903"/>
      <c r="AE117" s="904"/>
      <c r="AF117" s="905">
        <v>365911</v>
      </c>
      <c r="AG117" s="903"/>
      <c r="AH117" s="903"/>
      <c r="AI117" s="903"/>
      <c r="AJ117" s="904"/>
      <c r="AK117" s="905">
        <v>374144</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4119276</v>
      </c>
      <c r="BR119" s="845"/>
      <c r="BS119" s="845"/>
      <c r="BT119" s="845"/>
      <c r="BU119" s="845"/>
      <c r="BV119" s="845">
        <v>4000418</v>
      </c>
      <c r="BW119" s="845"/>
      <c r="BX119" s="845"/>
      <c r="BY119" s="845"/>
      <c r="BZ119" s="845"/>
      <c r="CA119" s="845">
        <v>3849948</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4041697</v>
      </c>
      <c r="BR120" s="842"/>
      <c r="BS120" s="842"/>
      <c r="BT120" s="842"/>
      <c r="BU120" s="842"/>
      <c r="BV120" s="842">
        <v>4178155</v>
      </c>
      <c r="BW120" s="842"/>
      <c r="BX120" s="842"/>
      <c r="BY120" s="842"/>
      <c r="BZ120" s="842"/>
      <c r="CA120" s="842">
        <v>4475846</v>
      </c>
      <c r="CB120" s="842"/>
      <c r="CC120" s="842"/>
      <c r="CD120" s="842"/>
      <c r="CE120" s="842"/>
      <c r="CF120" s="866">
        <v>151.80000000000001</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754418</v>
      </c>
      <c r="DH120" s="842"/>
      <c r="DI120" s="842"/>
      <c r="DJ120" s="842"/>
      <c r="DK120" s="842"/>
      <c r="DL120" s="842">
        <v>850995</v>
      </c>
      <c r="DM120" s="842"/>
      <c r="DN120" s="842"/>
      <c r="DO120" s="842"/>
      <c r="DP120" s="842"/>
      <c r="DQ120" s="842">
        <v>872360</v>
      </c>
      <c r="DR120" s="842"/>
      <c r="DS120" s="842"/>
      <c r="DT120" s="842"/>
      <c r="DU120" s="842"/>
      <c r="DV120" s="843">
        <v>29.6</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2116978</v>
      </c>
      <c r="BR122" s="845"/>
      <c r="BS122" s="845"/>
      <c r="BT122" s="845"/>
      <c r="BU122" s="845"/>
      <c r="BV122" s="845">
        <v>2212545</v>
      </c>
      <c r="BW122" s="845"/>
      <c r="BX122" s="845"/>
      <c r="BY122" s="845"/>
      <c r="BZ122" s="845"/>
      <c r="CA122" s="845">
        <v>2224977</v>
      </c>
      <c r="CB122" s="845"/>
      <c r="CC122" s="845"/>
      <c r="CD122" s="845"/>
      <c r="CE122" s="845"/>
      <c r="CF122" s="846">
        <v>75.5</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6158675</v>
      </c>
      <c r="BR123" s="833"/>
      <c r="BS123" s="833"/>
      <c r="BT123" s="833"/>
      <c r="BU123" s="833"/>
      <c r="BV123" s="833">
        <v>6390700</v>
      </c>
      <c r="BW123" s="833"/>
      <c r="BX123" s="833"/>
      <c r="BY123" s="833"/>
      <c r="BZ123" s="833"/>
      <c r="CA123" s="833">
        <v>6700823</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3050673</v>
      </c>
      <c r="AB129" s="780"/>
      <c r="AC129" s="780"/>
      <c r="AD129" s="780"/>
      <c r="AE129" s="781"/>
      <c r="AF129" s="782">
        <v>2998057</v>
      </c>
      <c r="AG129" s="780"/>
      <c r="AH129" s="780"/>
      <c r="AI129" s="780"/>
      <c r="AJ129" s="781"/>
      <c r="AK129" s="782">
        <v>3164547</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252764</v>
      </c>
      <c r="AB130" s="780"/>
      <c r="AC130" s="780"/>
      <c r="AD130" s="780"/>
      <c r="AE130" s="781"/>
      <c r="AF130" s="782">
        <v>218595</v>
      </c>
      <c r="AG130" s="780"/>
      <c r="AH130" s="780"/>
      <c r="AI130" s="780"/>
      <c r="AJ130" s="781"/>
      <c r="AK130" s="782">
        <v>216069</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5.2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2797909</v>
      </c>
      <c r="AB131" s="764"/>
      <c r="AC131" s="764"/>
      <c r="AD131" s="764"/>
      <c r="AE131" s="765"/>
      <c r="AF131" s="766">
        <v>2779462</v>
      </c>
      <c r="AG131" s="764"/>
      <c r="AH131" s="764"/>
      <c r="AI131" s="764"/>
      <c r="AJ131" s="765"/>
      <c r="AK131" s="766">
        <v>2948478</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5.2040291520000004</v>
      </c>
      <c r="AB132" s="745"/>
      <c r="AC132" s="745"/>
      <c r="AD132" s="745"/>
      <c r="AE132" s="746"/>
      <c r="AF132" s="747">
        <v>5.3001624060000001</v>
      </c>
      <c r="AG132" s="745"/>
      <c r="AH132" s="745"/>
      <c r="AI132" s="745"/>
      <c r="AJ132" s="746"/>
      <c r="AK132" s="747">
        <v>5.3612406129999997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4.0999999999999996</v>
      </c>
      <c r="AB133" s="724"/>
      <c r="AC133" s="724"/>
      <c r="AD133" s="724"/>
      <c r="AE133" s="725"/>
      <c r="AF133" s="723">
        <v>4.7</v>
      </c>
      <c r="AG133" s="724"/>
      <c r="AH133" s="724"/>
      <c r="AI133" s="724"/>
      <c r="AJ133" s="725"/>
      <c r="AK133" s="723">
        <v>5.2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G4/z0Aa4GQ+cD+1mw0lNZfaWv17WiT8XbSQybvD1SOusF3hUPUlYQkmYBd9U7g4hJAfo4LXIWSkv5ZMZnCRIg==" saltValue="nTcLbt+SdQdvS4nzSwHCb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2" zoomScale="85" zoomScaleNormal="85" zoomScaleSheetLayoutView="85" workbookViewId="0">
      <selection activeCell="AP51" sqref="AP5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qBujtKk3C96k+QjLAP0UgVP0sGacrdEiFGYxHLO+7lX6iHFPBAbx+C1bGSu3bAD711HbV3S2tOdbuphshz4O3w==" saltValue="TNEmvtdapJNqJwubA+ciP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CQp5Hs+bIRN0eQYjo972OJzpXkdF6vICOvb4Bxa7YjyobsZB0mjKMaF4yCpV7ekwGVtJjW3c2U78Vl6pDp0GA==" saltValue="5hRHGJbeNQPzl2e39PJY2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952491</v>
      </c>
      <c r="AP9" s="269">
        <v>126058</v>
      </c>
      <c r="AQ9" s="270">
        <v>154424</v>
      </c>
      <c r="AR9" s="271">
        <v>-18.399999999999999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16806</v>
      </c>
      <c r="AP10" s="272">
        <v>2224</v>
      </c>
      <c r="AQ10" s="273">
        <v>18194</v>
      </c>
      <c r="AR10" s="274">
        <v>-87.8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1285</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t="s">
        <v>486</v>
      </c>
      <c r="AP13" s="272" t="s">
        <v>486</v>
      </c>
      <c r="AQ13" s="273">
        <v>5735</v>
      </c>
      <c r="AR13" s="274" t="s">
        <v>486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t="s">
        <v>486</v>
      </c>
      <c r="AP14" s="272" t="s">
        <v>486</v>
      </c>
      <c r="AQ14" s="273">
        <v>2950</v>
      </c>
      <c r="AR14" s="274" t="s">
        <v>486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-57736</v>
      </c>
      <c r="AP15" s="272">
        <v>-7641</v>
      </c>
      <c r="AQ15" s="273">
        <v>-9110</v>
      </c>
      <c r="AR15" s="274">
        <v>-16.100000000000001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911561</v>
      </c>
      <c r="AP16" s="272">
        <v>120641</v>
      </c>
      <c r="AQ16" s="273">
        <v>173477</v>
      </c>
      <c r="AR16" s="274">
        <v>-30.5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11.65</v>
      </c>
      <c r="AP21" s="286">
        <v>14.28</v>
      </c>
      <c r="AQ21" s="287">
        <v>-2.63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94.9</v>
      </c>
      <c r="AP22" s="291">
        <v>96</v>
      </c>
      <c r="AQ22" s="292">
        <v>-1.1000000000000001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331686</v>
      </c>
      <c r="AP32" s="300">
        <v>43897</v>
      </c>
      <c r="AQ32" s="301">
        <v>83140</v>
      </c>
      <c r="AR32" s="302">
        <v>-47.2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31393</v>
      </c>
      <c r="AP35" s="300">
        <v>4155</v>
      </c>
      <c r="AQ35" s="301">
        <v>26106</v>
      </c>
      <c r="AR35" s="302">
        <v>-84.1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11065</v>
      </c>
      <c r="AP36" s="300">
        <v>1464</v>
      </c>
      <c r="AQ36" s="301">
        <v>4689</v>
      </c>
      <c r="AR36" s="302">
        <v>-68.8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486</v>
      </c>
      <c r="AP37" s="300" t="s">
        <v>486</v>
      </c>
      <c r="AQ37" s="301">
        <v>554</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7</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t="s">
        <v>486</v>
      </c>
      <c r="AP39" s="300" t="s">
        <v>486</v>
      </c>
      <c r="AQ39" s="301">
        <v>-2038</v>
      </c>
      <c r="AR39" s="302" t="s">
        <v>486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-216069</v>
      </c>
      <c r="AP40" s="300">
        <v>-28596</v>
      </c>
      <c r="AQ40" s="301">
        <v>-74354</v>
      </c>
      <c r="AR40" s="302">
        <v>-61.5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158075</v>
      </c>
      <c r="AP41" s="300">
        <v>20920</v>
      </c>
      <c r="AQ41" s="301">
        <v>38106</v>
      </c>
      <c r="AR41" s="302">
        <v>-45.1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367826</v>
      </c>
      <c r="AN51" s="322">
        <v>46001</v>
      </c>
      <c r="AO51" s="323">
        <v>-15.7</v>
      </c>
      <c r="AP51" s="324">
        <v>126525</v>
      </c>
      <c r="AQ51" s="325">
        <v>0.2</v>
      </c>
      <c r="AR51" s="326">
        <v>-15.9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175171</v>
      </c>
      <c r="AN52" s="330">
        <v>21907</v>
      </c>
      <c r="AO52" s="331">
        <v>-37.1</v>
      </c>
      <c r="AP52" s="332">
        <v>67052</v>
      </c>
      <c r="AQ52" s="333">
        <v>18.100000000000001</v>
      </c>
      <c r="AR52" s="334">
        <v>-55.2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799177</v>
      </c>
      <c r="AN53" s="322">
        <v>101264</v>
      </c>
      <c r="AO53" s="323">
        <v>120.1</v>
      </c>
      <c r="AP53" s="324">
        <v>122054</v>
      </c>
      <c r="AQ53" s="325">
        <v>-3.5</v>
      </c>
      <c r="AR53" s="326">
        <v>123.6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481986</v>
      </c>
      <c r="AN54" s="330">
        <v>61073</v>
      </c>
      <c r="AO54" s="331">
        <v>178.8</v>
      </c>
      <c r="AP54" s="332">
        <v>68298</v>
      </c>
      <c r="AQ54" s="333">
        <v>1.9</v>
      </c>
      <c r="AR54" s="334">
        <v>176.9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479950</v>
      </c>
      <c r="AN55" s="322">
        <v>61485</v>
      </c>
      <c r="AO55" s="323">
        <v>-39.299999999999997</v>
      </c>
      <c r="AP55" s="324">
        <v>111644</v>
      </c>
      <c r="AQ55" s="325">
        <v>-8.5</v>
      </c>
      <c r="AR55" s="326">
        <v>-30.8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208024</v>
      </c>
      <c r="AN56" s="330">
        <v>26649</v>
      </c>
      <c r="AO56" s="331">
        <v>-56.4</v>
      </c>
      <c r="AP56" s="332">
        <v>66606</v>
      </c>
      <c r="AQ56" s="333">
        <v>-2.5</v>
      </c>
      <c r="AR56" s="334">
        <v>-53.9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422320</v>
      </c>
      <c r="AN57" s="322">
        <v>54790</v>
      </c>
      <c r="AO57" s="323">
        <v>-10.9</v>
      </c>
      <c r="AP57" s="324">
        <v>127917</v>
      </c>
      <c r="AQ57" s="325">
        <v>14.6</v>
      </c>
      <c r="AR57" s="326">
        <v>-25.5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244102</v>
      </c>
      <c r="AN58" s="330">
        <v>31669</v>
      </c>
      <c r="AO58" s="331">
        <v>18.8</v>
      </c>
      <c r="AP58" s="332">
        <v>69746</v>
      </c>
      <c r="AQ58" s="333">
        <v>4.7</v>
      </c>
      <c r="AR58" s="334">
        <v>14.1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460567</v>
      </c>
      <c r="AN59" s="322">
        <v>60954</v>
      </c>
      <c r="AO59" s="323">
        <v>11.3</v>
      </c>
      <c r="AP59" s="324">
        <v>135931</v>
      </c>
      <c r="AQ59" s="325">
        <v>6.3</v>
      </c>
      <c r="AR59" s="326">
        <v>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346542</v>
      </c>
      <c r="AN60" s="330">
        <v>45863</v>
      </c>
      <c r="AO60" s="331">
        <v>44.8</v>
      </c>
      <c r="AP60" s="332">
        <v>75320</v>
      </c>
      <c r="AQ60" s="333">
        <v>8</v>
      </c>
      <c r="AR60" s="334">
        <v>36.799999999999997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505968</v>
      </c>
      <c r="AN61" s="337">
        <v>64899</v>
      </c>
      <c r="AO61" s="338">
        <v>13.1</v>
      </c>
      <c r="AP61" s="339">
        <v>124814</v>
      </c>
      <c r="AQ61" s="340">
        <v>1.8</v>
      </c>
      <c r="AR61" s="326">
        <v>11.3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291165</v>
      </c>
      <c r="AN62" s="330">
        <v>37432</v>
      </c>
      <c r="AO62" s="331">
        <v>29.8</v>
      </c>
      <c r="AP62" s="332">
        <v>69404</v>
      </c>
      <c r="AQ62" s="333">
        <v>6</v>
      </c>
      <c r="AR62" s="334">
        <v>23.8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LvGo0SUb0oCnAMxCxMwQt7FgZELggjhMhoO1BD8PRZWn2kIWGyHyS8DrFmMekj07VL836Jj3lBODj5yeDERGMA==" saltValue="pQaXQBeQDZjSQR7RaVN1O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7" zoomScale="85" zoomScaleNormal="85" zoomScaleSheetLayoutView="55" workbookViewId="0">
      <selection activeCell="BJ102" sqref="BJ102"/>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2b7bxmKEfDasgDQZKJA8pxD7AisoDICEDgV6ZJS06wLmC4SFxFUQCLnM0HgmnZKE1J+R7dgZNb8yfBVsbQJcEQ==" saltValue="SKcITh54vCKMnSKn61Qu7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Normal="100" zoomScaleSheetLayoutView="55" workbookViewId="0">
      <selection activeCell="DS115" sqref="DS115"/>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Da8hGNNBY4YAMSpSjmL+fC0qi7356e4e2NTCD/Xwa4L3+GJiug2AKbwYtdW3NfRqD41WAupGa2KcA6qxD1ahhw==" saltValue="MGqCRMeZEpTfmhrtt0ekW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6" zoomScale="85" zoomScaleNormal="85"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46.43</v>
      </c>
      <c r="G47" s="12">
        <v>50.09</v>
      </c>
      <c r="H47" s="12">
        <v>56.3</v>
      </c>
      <c r="I47" s="12">
        <v>56.22</v>
      </c>
      <c r="J47" s="13">
        <v>57.11</v>
      </c>
    </row>
    <row r="48" spans="2:10" ht="57.75" customHeight="1" x14ac:dyDescent="0.15">
      <c r="B48" s="14"/>
      <c r="C48" s="1141" t="s">
        <v>4</v>
      </c>
      <c r="D48" s="1141"/>
      <c r="E48" s="1142"/>
      <c r="F48" s="15">
        <v>5.75</v>
      </c>
      <c r="G48" s="16">
        <v>5.48</v>
      </c>
      <c r="H48" s="16">
        <v>5.18</v>
      </c>
      <c r="I48" s="16">
        <v>2.91</v>
      </c>
      <c r="J48" s="17">
        <v>1.22</v>
      </c>
    </row>
    <row r="49" spans="2:10" ht="57.75" customHeight="1" thickBot="1" x14ac:dyDescent="0.2">
      <c r="B49" s="18"/>
      <c r="C49" s="1143" t="s">
        <v>5</v>
      </c>
      <c r="D49" s="1143"/>
      <c r="E49" s="1144"/>
      <c r="F49" s="19">
        <v>2.02</v>
      </c>
      <c r="G49" s="20">
        <v>7.88</v>
      </c>
      <c r="H49" s="20">
        <v>4.4400000000000004</v>
      </c>
      <c r="I49" s="20" t="s">
        <v>530</v>
      </c>
      <c r="J49" s="21">
        <v>2.31</v>
      </c>
    </row>
    <row r="50" spans="2:10" x14ac:dyDescent="0.15"/>
  </sheetData>
  <sheetProtection algorithmName="SHA-512" hashValue="YGQ0LNL5UXQx5UfXPjBx5J56ShyC2FWR8fNGtUNU3cw2WwvM/JzioEpAFjraBCDBl8K+SoOxx0IxBtHcRbRazw==" saltValue="1liCo+VI9I2oFHwGJ0MN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