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7_完成（１回目）\"/>
    </mc:Choice>
  </mc:AlternateContent>
  <xr:revisionPtr revIDLastSave="0" documentId="13_ncr:1_{86CA56F9-0C42-4A12-9FE5-1DCF653ED0D0}" xr6:coauthVersionLast="47" xr6:coauthVersionMax="47" xr10:uidLastSave="{00000000-0000-0000-0000-000000000000}"/>
  <bookViews>
    <workbookView xWindow="-28920" yWindow="-3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c r="U36" i="10" s="1"/>
  <c r="AM34" i="10"/>
  <c r="AM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<sst xmlns="http://schemas.openxmlformats.org/spreadsheetml/2006/main" count="1171" uniqueCount="567">
  <si>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</si>
  <si>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</si>
  <si>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</si>
  <si>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</si>
  <si>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</si>
  <si>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</si>
  <si>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</si>
  <si>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</si>
  <si>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</si>
  <si>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</si>
  <si>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</si>
  <si>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</si>
  <si>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</si>
  <si>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</si>
  <si>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</si>
  <si>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</si>
  <si>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</si>
  <si>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</si>
  <si>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</si>
  <si>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</si>
  <si>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</si>
  <si>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</si>
  <si>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</si>
  <si>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</si>
  <si>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</si>
  <si>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</si>
  <si>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</si>
  <si>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</si>
  <si>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</si>
  <si>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</si>
  <si>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</si>
  <si>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</si>
  <si>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</si>
  <si>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</si>
  <si>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</si>
  <si>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</si>
  <si>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</si>
  <si>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</si>
  <si>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</si>
  <si>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</si>
  <si>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</si>
  <si>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</si>
  <si>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</si>
  <si>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</si>
  <si>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</si>
  <si>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</si>
  <si>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</si>
  <si>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</si>
  <si>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</si>
  <si>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</si>
  <si>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</si>
  <si>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</si>
  <si>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</si>
  <si>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</si>
  <si>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</si>
  <si>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</si>
  <si>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</si>
  <si>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</si>
  <si>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</si>
  <si>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</si>
  <si>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</si>
  <si>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</si>
  <si>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</si>
  <si>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</si>
  <si>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</si>
  <si>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</si>
  <si>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</si>
  <si>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</si>
  <si>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</si>
  <si>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</si>
  <si>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</si>
  <si>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</si>
  <si>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</si>
  <si>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</si>
  <si>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</si>
  <si>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</si>
  <si>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</si>
  <si>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</si>
  <si>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</si>
  <si>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</si>
  <si>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</si>
  <si>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</si>
  <si>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</si>
  <si>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</si>
  <si>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</si>
  <si>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</si>
  <si>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</si>
  <si>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</si>
  <si>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</si>
  <si>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</si>
  <si>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</si>
  <si>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</si>
  <si>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</si>
  <si>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</si>
  <si>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木曽岬町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</si>
  <si>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</si>
  <si>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</si>
  <si>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</si>
  <si>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</si>
  <si>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</si>
  <si>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</si>
  <si>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</si>
  <si>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</si>
  <si>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</si>
  <si>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</si>
  <si>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</si>
  <si>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</si>
  <si>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</si>
  <si>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</si>
  <si>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</si>
  <si>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</si>
  <si>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</si>
  <si>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</si>
  <si>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</si>
  <si>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</si>
  <si>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</si>
  <si>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</si>
  <si>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</si>
  <si>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</si>
  <si>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</si>
  <si>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</si>
  <si>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</si>
  <si>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</si>
  <si>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</si>
  <si>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</si>
  <si>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</si>
  <si>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</si>
  <si>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</si>
  <si>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</si>
  <si>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</si>
  <si>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</si>
  <si>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</si>
  <si>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</si>
  <si>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</si>
  <si>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</si>
  <si>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</si>
  <si>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</si>
  <si>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</si>
  <si>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</si>
  <si>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</si>
  <si>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</si>
  <si>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</si>
  <si>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</si>
  <si>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</si>
  <si>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</si>
  <si>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</si>
  <si>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</si>
  <si>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</si>
  <si>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</si>
  <si>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</si>
  <si>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</si>
  <si>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</si>
  <si>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</si>
  <si>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</si>
  <si>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</si>
  <si>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</si>
  <si>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</si>
  <si>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</si>
  <si>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</si>
  <si>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</si>
  <si>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</si>
  <si>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</si>
  <si>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</si>
  <si>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</si>
  <si>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</si>
  <si>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</si>
  <si>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</si>
  <si>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</si>
  <si>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</si>
  <si>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</si>
  <si>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</si>
  <si>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</si>
  <si>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</si>
  <si>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</si>
  <si>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</si>
  <si>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</si>
  <si>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</si>
  <si>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</si>
  <si>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</si>
  <si>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</si>
  <si>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</si>
  <si>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</si>
  <si>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</si>
  <si>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</si>
  <si>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</si>
  <si>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</si>
  <si>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</si>
  <si>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</si>
  <si>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</si>
  <si>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</si>
  <si>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</si>
  <si>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</si>
  <si>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</si>
  <si>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</si>
  <si>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</si>
  <si>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</si>
  <si>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</si>
  <si>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</si>
  <si>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</si>
  <si>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</si>
  <si>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</si>
  <si>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</si>
  <si>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</si>
  <si>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</si>
  <si>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三重県木曽岬町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</si>
  <si>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</si>
  <si>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</si>
  <si>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</si>
  <si>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</si>
  <si>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</si>
  <si>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</si>
  <si>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</si>
  <si>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</si>
  <si>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</si>
  <si>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</si>
  <si>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</si>
  <si>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</si>
  <si>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</si>
  <si>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</si>
  <si>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</si>
  <si>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</si>
  <si>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</si>
  <si>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</si>
  <si>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</si>
  <si>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</si>
  <si>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</si>
  <si>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</si>
  <si>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</si>
  <si>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</si>
  <si>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</si>
  <si>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</si>
  <si>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</si>
  <si>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</si>
  <si>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</si>
  <si>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</si>
  <si>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</si>
  <si>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</si>
  <si>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</si>
  <si>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</si>
  <si>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</si>
  <si>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</si>
  <si>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</si>
  <si>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</si>
  <si>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</si>
  <si>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</si>
  <si>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</si>
  <si>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</si>
  <si>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</si>
  <si>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</si>
  <si>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</si>
  <si>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</si>
  <si>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</si>
  <si>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</si>
  <si>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</si>
  <si>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</si>
  <si>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</si>
  <si>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</si>
  <si>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</si>
  <si>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</si>
  <si>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</si>
  <si>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</si>
  <si>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</si>
  <si>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</si>
  <si>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</si>
  <si>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</si>
  <si>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</si>
  <si>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</si>
  <si>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</si>
  <si>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</si>
  <si>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</si>
  <si>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</si>
  <si>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</si>
  <si>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</si>
  <si>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</si>
  <si>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</si>
  <si>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</si>
  <si>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</si>
  <si>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</si>
  <si>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</si>
  <si>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</si>
  <si>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</si>
  <si>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</si>
  <si>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</si>
  <si>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</si>
  <si>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</si>
  <si>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</si>
  <si>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</si>
  <si>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</si>
  <si>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</si>
  <si>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</si>
  <si>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</si>
  <si>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</si>
  <si>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</si>
  <si>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</si>
  <si>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</si>
  <si>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</si>
  <si>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</si>
  <si>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</si>
  <si>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</si>
  <si>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</si>
  <si>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</si>
  <si>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</si>
  <si>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</si>
  <si>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</si>
  <si>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</si>
  <si>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</si>
  <si>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</si>
  <si>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</si>
  <si>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</si>
  <si>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</si>
  <si>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</si>
  <si>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</si>
  <si>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</si>
  <si>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</si>
  <si>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</si>
  <si>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</si>
  <si>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</si>
  <si>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</si>
  <si>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</si>
  <si>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</si>
  <si>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</si>
  <si>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</si>
  <si>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</si>
  <si>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</si>
  <si>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</si>
  <si>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</si>
  <si>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</si>
  <si>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</si>
  <si>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</si>
  <si>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</si>
  <si>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</si>
  <si>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</si>
  <si>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</si>
  <si>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</si>
  <si>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</si>
  <si>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</si>
  <si>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</si>
  <si>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</si>
  <si>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</si>
  <si>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</si>
  <si>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</si>
  <si>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</si>
  <si>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</si>
  <si>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</si>
  <si>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</si>
  <si>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</si>
  <si>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</si>
  <si>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</si>
  <si>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</si>
  <si>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</si>
  <si>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</si>
  <si>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</si>
  <si>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</si>
  <si>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</si>
  <si>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</si>
  <si>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三重県木曽岬町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</si>
  <si>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</si>
  <si>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</si>
  <si>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</si>
  <si>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</si>
  <si>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</si>
  <si>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</si>
  <si>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</si>
  <si>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</si>
  <si>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</si>
  <si>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</si>
  <si>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</si>
  <si>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</si>
  <si>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</si>
  <si>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</si>
  <si>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</si>
  <si>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</si>
  <si>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</si>
  <si>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</si>
  <si>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</si>
  <si>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</si>
  <si>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</si>
  <si>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</si>
  <si>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</si>
  <si>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</si>
  <si>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</si>
  <si>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</si>
  <si>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</si>
  <si>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</si>
  <si>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</si>
  <si>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</si>
  <si>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</si>
  <si>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</si>
  <si>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</si>
  <si>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</si>
  <si>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</si>
  <si>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</si>
  <si>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</si>
  <si>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</si>
  <si>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</si>
  <si>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</si>
  <si>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</si>
  <si>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</si>
  <si>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</si>
  <si>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</si>
  <si>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</si>
  <si>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</si>
  <si>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</si>
  <si>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</si>
  <si>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</si>
  <si>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</si>
  <si>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</si>
  <si>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</si>
  <si>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</si>
  <si>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</si>
  <si>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</si>
  <si>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</si>
  <si>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</si>
  <si>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</si>
  <si>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</si>
  <si>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</si>
  <si>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</si>
  <si>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</si>
  <si>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</si>
  <si>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</si>
  <si>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</si>
  <si>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</si>
  <si>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</si>
  <si>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</si>
  <si>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</si>
  <si>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</si>
  <si>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</si>
  <si>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</si>
  <si>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</si>
  <si>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</si>
  <si>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</si>
  <si>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</si>
  <si>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</si>
  <si>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</si>
  <si>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</si>
  <si>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</si>
  <si>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</si>
  <si>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</si>
  <si>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</si>
  <si>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</si>
  <si>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</si>
  <si>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</si>
  <si>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</si>
  <si>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</si>
  <si>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</si>
  <si>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</si>
  <si>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</si>
  <si>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</si>
  <si>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</si>
  <si>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</si>
  <si>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</si>
  <si>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</si>
  <si>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</si>
  <si>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</si>
  <si>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</si>
  <si>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</si>
  <si>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</si>
  <si>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</si>
  <si>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</si>
  <si>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</si>
  <si>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</si>
  <si>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</si>
  <si>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</si>
  <si>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</si>
  <si>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</si>
  <si>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</si>
  <si>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</si>
  <si>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</si>
  <si>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</si>
  <si>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</si>
  <si>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</si>
  <si>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</si>
  <si>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</si>
  <si>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</si>
  <si>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</si>
  <si>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</si>
  <si>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</si>
  <si>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</si>
  <si>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</si>
  <si>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</si>
  <si>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</si>
  <si>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</si>
  <si>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</si>
  <si>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</si>
  <si>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</si>
  <si>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</si>
  <si>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</si>
  <si>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</si>
  <si>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</si>
  <si>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</si>
  <si>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</si>
  <si>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</si>
  <si>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</si>
  <si>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</si>
  <si>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</si>
  <si>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</si>
  <si>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</si>
  <si>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</si>
  <si>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</si>
  <si>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</si>
  <si>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</si>
  <si>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</si>
  <si>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</si>
  <si>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</si>
  <si>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</si>
  <si>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</si>
  <si>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</si>
  <si>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</si>
  <si>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</si>
  <si>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</si>
  <si>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</si>
  <si>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</si>
  <si>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</si>
  <si>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</si>
  <si>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</si>
  <si>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</si>
  <si>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</si>
  <si>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</si>
  <si>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</si>
  <si>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</si>
  <si>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</si>
  <si>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</si>
  <si>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</si>
  <si>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</si>
  <si>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</si>
  <si>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</si>
  <si>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</si>
  <si>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</si>
  <si>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</si>
  <si>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</si>
  <si>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</si>
  <si>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20.58</t>
  </si>
  <si>
    <t>▲ 0.04</t>
  </si>
  <si>
    <t>水道事業会計</t>
  </si>
  <si>
    <t>一般会計</t>
  </si>
  <si>
    <t>国民健康保険特別会計</t>
  </si>
  <si>
    <t>介護保険特別会計</t>
  </si>
  <si>
    <t>下水道事業会計</t>
  </si>
  <si>
    <t>土地取得特別会計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</si>
  <si>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</si>
  <si>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</si>
  <si>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</si>
  <si>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</si>
  <si>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</si>
  <si>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</si>
  <si>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</si>
  <si>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</si>
  <si>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</si>
  <si>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</si>
  <si>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三重県市町総合事務組合（一般会計）</t>
  </si>
  <si>
    <t>三重県市町総合事務組合（共同研修特別会計）</t>
    <rPh sb="12" eb="14">
      <t>キョウドウ</t>
    </rPh>
    <rPh sb="14" eb="16">
      <t>ケンシュウ</t>
    </rPh>
    <phoneticPr fontId="2"/>
  </si>
  <si>
    <t>三重県市町総合事務組合（デジタル地図特別会計）</t>
  </si>
  <si>
    <t>三重県市町総合事務組合（物品特別会計）</t>
    <rPh sb="12" eb="14">
      <t>ブッピン</t>
    </rPh>
    <rPh sb="14" eb="16">
      <t>トクベツ</t>
    </rPh>
    <rPh sb="16" eb="18">
      <t>カイケイ</t>
    </rPh>
    <phoneticPr fontId="2"/>
  </si>
  <si>
    <t>三重県市町総合事務組合（退職手当特別会計）</t>
    <rPh sb="12" eb="14">
      <t>タイショク</t>
    </rPh>
    <rPh sb="14" eb="16">
      <t>テアテ</t>
    </rPh>
    <phoneticPr fontId="2"/>
  </si>
  <si>
    <t>三重県市町総合事務組合（消防救急無線特別会計）</t>
    <rPh sb="12" eb="14">
      <t>ショウボウ</t>
    </rPh>
    <rPh sb="14" eb="16">
      <t>キュウキュウ</t>
    </rPh>
    <rPh sb="16" eb="18">
      <t>ムセン</t>
    </rPh>
    <phoneticPr fontId="2"/>
  </si>
  <si>
    <t>三重県市町総合事務組合（公平委員会特別会計）</t>
    <rPh sb="12" eb="14">
      <t>コウヘイ</t>
    </rPh>
    <rPh sb="14" eb="17">
      <t>イインカイ</t>
    </rPh>
    <rPh sb="17" eb="19">
      <t>トクベツ</t>
    </rPh>
    <phoneticPr fontId="2"/>
  </si>
  <si>
    <t>桑名・員弁広域連合（一般会計）</t>
  </si>
  <si>
    <t>三重地方税管理回収機構（一般会計）</t>
  </si>
  <si>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</si>
  <si>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</si>
  <si>
    <t xml:space="preserve">三重県後期高齢者医療広域連合(後期高齢者医療特別会計) </t>
  </si>
  <si>
    <t>木曽岬町土地開発公社</t>
    <phoneticPr fontId="2"/>
  </si>
  <si>
    <t>ふるさときそさき応援基金</t>
  </si>
  <si>
    <t>基本財産基金</t>
  </si>
  <si>
    <t>災害救助基金</t>
  </si>
  <si>
    <t>水道水源基金</t>
  </si>
  <si>
    <t>公営住宅基金</t>
    <rPh sb="0" eb="2">
      <t>コウエイ</t>
    </rPh>
    <rPh sb="2" eb="4">
      <t>ジュウタク</t>
    </rPh>
    <rPh sb="4" eb="6">
      <t>キキン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</si>
</sst>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C164-4A8B-A235-C448B31A91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70614</c:v>
                </c:pt>
                <c:pt idx="1">
                  <c:v>38287</c:v>
                </c:pt>
                <c:pt idx="2">
                  <c:v>56227</c:v>
                </c:pt>
                <c:pt idx="3">
                  <c:v>36785</c:v>
                </c:pt>
                <c:pt idx="4">
                  <c:v>39773</c:v>
                </c:pt>
              </c:numCache>
            </c:numRef>
          </c:val>
          <c:smooth val="0"/>
          <c:extLst>
            <c:ext xmlns:c16="http://schemas.microsoft.com/office/drawing/2014/chart" uri="{C3380CC4-5D6E-409C-BE32-E72D297353CC}">
              <c16:uniqueId val="{00000001-C164-4A8B-A235-C448B31A91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4.87</c:v>
                </c:pt>
                <c:pt idx="1">
                  <c:v>11.6</c:v>
                </c:pt>
                <c:pt idx="2">
                  <c:v>7.9</c:v>
                </c:pt>
                <c:pt idx="3">
                  <c:v>7.43</c:v>
                </c:pt>
                <c:pt idx="4">
                  <c:v>8.9</c:v>
                </c:pt>
              </c:numCache>
            </c:numRef>
          </c:val>
          <c:extLst>
            <c:ext xmlns:c16="http://schemas.microsoft.com/office/drawing/2014/chart" uri="{C3380CC4-5D6E-409C-BE32-E72D297353CC}">
              <c16:uniqueId val="{00000000-F04A-46AF-80A4-3A88ECFAAA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92.85</c:v>
                </c:pt>
                <c:pt idx="1">
                  <c:v>96.54</c:v>
                </c:pt>
                <c:pt idx="2">
                  <c:v>103.76</c:v>
                </c:pt>
                <c:pt idx="3">
                  <c:v>101.71</c:v>
                </c:pt>
                <c:pt idx="4">
                  <c:v>99.72</c:v>
                </c:pt>
              </c:numCache>
            </c:numRef>
          </c:val>
          <c:extLst>
            <c:ext xmlns:c16="http://schemas.microsoft.com/office/drawing/2014/chart" uri="{C3380CC4-5D6E-409C-BE32-E72D297353CC}">
              <c16:uniqueId val="{00000001-F04A-46AF-80A4-3A88ECFAAA0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-20.58</c:v>
                </c:pt>
                <c:pt idx="1">
                  <c:v>6.89</c:v>
                </c:pt>
                <c:pt idx="2">
                  <c:v>2.15</c:v>
                </c:pt>
                <c:pt idx="3">
                  <c:v>-0.04</c:v>
                </c:pt>
                <c:pt idx="4">
                  <c:v>1.86</c:v>
                </c:pt>
              </c:numCache>
            </c:numRef>
          </c:val>
          <c:smooth val="0"/>
          <c:extLst>
            <c:ext xmlns:c16="http://schemas.microsoft.com/office/drawing/2014/chart" uri="{C3380CC4-5D6E-409C-BE32-E72D297353CC}">
              <c16:uniqueId val="{00000002-F04A-46AF-80A4-3A88ECFAAA0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0.34</c:v>
                </c:pt>
                <c:pt idx="2">
                  <c:v>#N/A</c:v>
                </c:pt>
                <c:pt idx="3">
                  <c:v>0.65</c:v>
                </c:pt>
                <c:pt idx="4">
                  <c:v>#N/A</c:v>
                </c:pt>
                <c:pt idx="5">
                  <c:v>1.26</c:v>
                </c:pt>
                <c:pt idx="6">
                  <c:v>#N/A</c:v>
                </c:pt>
                <c:pt idx="7">
                  <c:v>5.35</c:v>
                </c:pt>
                <c:pt idx="8">
                  <c:v>0</c:v>
                </c:pt>
                <c:pt idx="9">
                  <c:v>0</c:v>
                </c:pt>
              </c:numCache>
            </c:numRef>
          </c:val>
          <c:extLst>
            <c:ext xmlns:c16="http://schemas.microsoft.com/office/drawing/2014/chart" uri="{C3380CC4-5D6E-409C-BE32-E72D297353CC}">
              <c16:uniqueId val="{00000000-07E8-456A-B892-51A2A6F44B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E8-456A-B892-51A2A6F44B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7E8-456A-B892-51A2A6F44B0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0.02</c:v>
                </c:pt>
                <c:pt idx="6">
                  <c:v>#N/A</c:v>
                </c:pt>
                <c:pt idx="7">
                  <c:v>0.08</c:v>
                </c:pt>
                <c:pt idx="8">
                  <c:v>#N/A</c:v>
                </c:pt>
                <c:pt idx="9">
                  <c:v>0.02</c:v>
                </c:pt>
              </c:numCache>
            </c:numRef>
          </c:val>
          <c:extLst>
            <c:ext xmlns:c16="http://schemas.microsoft.com/office/drawing/2014/chart" uri="{C3380CC4-5D6E-409C-BE32-E72D297353CC}">
              <c16:uniqueId val="{00000003-07E8-456A-B892-51A2A6F44B0E}"/>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0.03</c:v>
                </c:pt>
                <c:pt idx="8">
                  <c:v>#N/A</c:v>
                </c:pt>
                <c:pt idx="9">
                  <c:v>0.02</c:v>
                </c:pt>
              </c:numCache>
            </c:numRef>
          </c:val>
          <c:extLst>
            <c:ext xmlns:c16="http://schemas.microsoft.com/office/drawing/2014/chart" uri="{C3380CC4-5D6E-409C-BE32-E72D297353CC}">
              <c16:uniqueId val="{00000004-07E8-456A-B892-51A2A6F44B0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0.16</c:v>
                </c:pt>
              </c:numCache>
            </c:numRef>
          </c:val>
          <c:extLst>
            <c:ext xmlns:c16="http://schemas.microsoft.com/office/drawing/2014/chart" uri="{C3380CC4-5D6E-409C-BE32-E72D297353CC}">
              <c16:uniqueId val="{00000005-07E8-456A-B892-51A2A6F44B0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c:v>
                </c:pt>
                <c:pt idx="2">
                  <c:v>#N/A</c:v>
                </c:pt>
                <c:pt idx="3">
                  <c:v>0.96</c:v>
                </c:pt>
                <c:pt idx="4">
                  <c:v>#N/A</c:v>
                </c:pt>
                <c:pt idx="5">
                  <c:v>0.64</c:v>
                </c:pt>
                <c:pt idx="6">
                  <c:v>#N/A</c:v>
                </c:pt>
                <c:pt idx="7">
                  <c:v>0.14000000000000001</c:v>
                </c:pt>
                <c:pt idx="8">
                  <c:v>#N/A</c:v>
                </c:pt>
                <c:pt idx="9">
                  <c:v>0.47</c:v>
                </c:pt>
              </c:numCache>
            </c:numRef>
          </c:val>
          <c:extLst>
            <c:ext xmlns:c16="http://schemas.microsoft.com/office/drawing/2014/chart" uri="{C3380CC4-5D6E-409C-BE32-E72D297353CC}">
              <c16:uniqueId val="{00000006-07E8-456A-B892-51A2A6F44B0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0.97</c:v>
                </c:pt>
                <c:pt idx="2">
                  <c:v>#N/A</c:v>
                </c:pt>
                <c:pt idx="3">
                  <c:v>1.01</c:v>
                </c:pt>
                <c:pt idx="4">
                  <c:v>#N/A</c:v>
                </c:pt>
                <c:pt idx="5">
                  <c:v>0.82</c:v>
                </c:pt>
                <c:pt idx="6">
                  <c:v>#N/A</c:v>
                </c:pt>
                <c:pt idx="7">
                  <c:v>0.56999999999999995</c:v>
                </c:pt>
                <c:pt idx="8">
                  <c:v>#N/A</c:v>
                </c:pt>
                <c:pt idx="9">
                  <c:v>0.85</c:v>
                </c:pt>
              </c:numCache>
            </c:numRef>
          </c:val>
          <c:extLst>
            <c:ext xmlns:c16="http://schemas.microsoft.com/office/drawing/2014/chart" uri="{C3380CC4-5D6E-409C-BE32-E72D297353CC}">
              <c16:uniqueId val="{00000007-07E8-456A-B892-51A2A6F44B0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4.8600000000000003</c:v>
                </c:pt>
                <c:pt idx="2">
                  <c:v>#N/A</c:v>
                </c:pt>
                <c:pt idx="3">
                  <c:v>11.58</c:v>
                </c:pt>
                <c:pt idx="4">
                  <c:v>#N/A</c:v>
                </c:pt>
                <c:pt idx="5">
                  <c:v>7.87</c:v>
                </c:pt>
                <c:pt idx="6">
                  <c:v>#N/A</c:v>
                </c:pt>
                <c:pt idx="7">
                  <c:v>7.4</c:v>
                </c:pt>
                <c:pt idx="8">
                  <c:v>#N/A</c:v>
                </c:pt>
                <c:pt idx="9">
                  <c:v>8.8699999999999992</c:v>
                </c:pt>
              </c:numCache>
            </c:numRef>
          </c:val>
          <c:extLst>
            <c:ext xmlns:c16="http://schemas.microsoft.com/office/drawing/2014/chart" uri="{C3380CC4-5D6E-409C-BE32-E72D297353CC}">
              <c16:uniqueId val="{00000008-07E8-456A-B892-51A2A6F44B0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40.29</c:v>
                </c:pt>
                <c:pt idx="2">
                  <c:v>#N/A</c:v>
                </c:pt>
                <c:pt idx="3">
                  <c:v>41.24</c:v>
                </c:pt>
                <c:pt idx="4">
                  <c:v>#N/A</c:v>
                </c:pt>
                <c:pt idx="5">
                  <c:v>41.25</c:v>
                </c:pt>
                <c:pt idx="6">
                  <c:v>#N/A</c:v>
                </c:pt>
                <c:pt idx="7">
                  <c:v>39.83</c:v>
                </c:pt>
                <c:pt idx="8">
                  <c:v>#N/A</c:v>
                </c:pt>
                <c:pt idx="9">
                  <c:v>38.56</c:v>
                </c:pt>
              </c:numCache>
            </c:numRef>
          </c:val>
          <c:extLst>
            <c:ext xmlns:c16="http://schemas.microsoft.com/office/drawing/2014/chart" uri="{C3380CC4-5D6E-409C-BE32-E72D297353CC}">
              <c16:uniqueId val="{00000009-07E8-456A-B892-51A2A6F44B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295</c:v>
                </c:pt>
                <c:pt idx="5">
                  <c:v>291</c:v>
                </c:pt>
                <c:pt idx="8">
                  <c:v>306</c:v>
                </c:pt>
                <c:pt idx="11">
                  <c:v>301</c:v>
                </c:pt>
                <c:pt idx="14">
                  <c:v>276</c:v>
                </c:pt>
              </c:numCache>
            </c:numRef>
          </c:val>
          <c:extLst>
            <c:ext xmlns:c16="http://schemas.microsoft.com/office/drawing/2014/chart" uri="{C3380CC4-5D6E-409C-BE32-E72D297353CC}">
              <c16:uniqueId val="{00000000-563D-4A04-A666-94D37B2E86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3D-4A04-A666-94D37B2E86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63D-4A04-A666-94D37B2E86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11</c:v>
                </c:pt>
                <c:pt idx="6">
                  <c:v>26</c:v>
                </c:pt>
                <c:pt idx="9">
                  <c:v>38</c:v>
                </c:pt>
                <c:pt idx="12">
                  <c:v>36</c:v>
                </c:pt>
              </c:numCache>
            </c:numRef>
          </c:val>
          <c:extLst>
            <c:ext xmlns:c16="http://schemas.microsoft.com/office/drawing/2014/chart" uri="{C3380CC4-5D6E-409C-BE32-E72D297353CC}">
              <c16:uniqueId val="{00000003-563D-4A04-A666-94D37B2E86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170</c:v>
                </c:pt>
                <c:pt idx="3">
                  <c:v>154</c:v>
                </c:pt>
                <c:pt idx="6">
                  <c:v>130</c:v>
                </c:pt>
                <c:pt idx="9">
                  <c:v>88</c:v>
                </c:pt>
                <c:pt idx="12">
                  <c:v>61</c:v>
                </c:pt>
              </c:numCache>
            </c:numRef>
          </c:val>
          <c:extLst>
            <c:ext xmlns:c16="http://schemas.microsoft.com/office/drawing/2014/chart" uri="{C3380CC4-5D6E-409C-BE32-E72D297353CC}">
              <c16:uniqueId val="{00000004-563D-4A04-A666-94D37B2E86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3D-4A04-A666-94D37B2E86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3D-4A04-A666-94D37B2E86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219</c:v>
                </c:pt>
                <c:pt idx="3">
                  <c:v>231</c:v>
                </c:pt>
                <c:pt idx="6">
                  <c:v>244</c:v>
                </c:pt>
                <c:pt idx="9">
                  <c:v>252</c:v>
                </c:pt>
                <c:pt idx="12">
                  <c:v>284</c:v>
                </c:pt>
              </c:numCache>
            </c:numRef>
          </c:val>
          <c:extLst>
            <c:ext xmlns:c16="http://schemas.microsoft.com/office/drawing/2014/chart" uri="{C3380CC4-5D6E-409C-BE32-E72D297353CC}">
              <c16:uniqueId val="{00000007-563D-4A04-A666-94D37B2E86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104</c:v>
                </c:pt>
                <c:pt idx="2">
                  <c:v>#N/A</c:v>
                </c:pt>
                <c:pt idx="3">
                  <c:v>#N/A</c:v>
                </c:pt>
                <c:pt idx="4">
                  <c:v>105</c:v>
                </c:pt>
                <c:pt idx="5">
                  <c:v>#N/A</c:v>
                </c:pt>
                <c:pt idx="6">
                  <c:v>#N/A</c:v>
                </c:pt>
                <c:pt idx="7">
                  <c:v>94</c:v>
                </c:pt>
                <c:pt idx="8">
                  <c:v>#N/A</c:v>
                </c:pt>
                <c:pt idx="9">
                  <c:v>#N/A</c:v>
                </c:pt>
                <c:pt idx="10">
                  <c:v>77</c:v>
                </c:pt>
                <c:pt idx="11">
                  <c:v>#N/A</c:v>
                </c:pt>
                <c:pt idx="12">
                  <c:v>#N/A</c:v>
                </c:pt>
                <c:pt idx="13">
                  <c:v>105</c:v>
                </c:pt>
                <c:pt idx="14">
                  <c:v>#N/A</c:v>
                </c:pt>
              </c:numCache>
            </c:numRef>
          </c:val>
          <c:smooth val="0"/>
          <c:extLst>
            <c:ext xmlns:c16="http://schemas.microsoft.com/office/drawing/2014/chart" uri="{C3380CC4-5D6E-409C-BE32-E72D297353CC}">
              <c16:uniqueId val="{00000008-563D-4A04-A666-94D37B2E86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3422</c:v>
                </c:pt>
                <c:pt idx="5">
                  <c:v>3278</c:v>
                </c:pt>
                <c:pt idx="8">
                  <c:v>3194</c:v>
                </c:pt>
                <c:pt idx="11">
                  <c:v>3016</c:v>
                </c:pt>
                <c:pt idx="14">
                  <c:v>2871</c:v>
                </c:pt>
              </c:numCache>
            </c:numRef>
          </c:val>
          <c:extLst>
            <c:ext xmlns:c16="http://schemas.microsoft.com/office/drawing/2014/chart" uri="{C3380CC4-5D6E-409C-BE32-E72D297353CC}">
              <c16:uniqueId val="{00000000-74C0-4DE7-B475-12DD32EF5D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4C0-4DE7-B475-12DD32EF5D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3648</c:v>
                </c:pt>
                <c:pt idx="5">
                  <c:v>3954</c:v>
                </c:pt>
                <c:pt idx="8">
                  <c:v>4540</c:v>
                </c:pt>
                <c:pt idx="11">
                  <c:v>4795</c:v>
                </c:pt>
                <c:pt idx="14">
                  <c:v>4806</c:v>
                </c:pt>
              </c:numCache>
            </c:numRef>
          </c:val>
          <c:extLst>
            <c:ext xmlns:c16="http://schemas.microsoft.com/office/drawing/2014/chart" uri="{C3380CC4-5D6E-409C-BE32-E72D297353CC}">
              <c16:uniqueId val="{00000002-74C0-4DE7-B475-12DD32EF5D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C0-4DE7-B475-12DD32EF5D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C0-4DE7-B475-12DD32EF5D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C0-4DE7-B475-12DD32EF5D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C0-4DE7-B475-12DD32EF5D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452</c:v>
                </c:pt>
                <c:pt idx="3">
                  <c:v>441</c:v>
                </c:pt>
                <c:pt idx="6">
                  <c:v>403</c:v>
                </c:pt>
                <c:pt idx="9">
                  <c:v>365</c:v>
                </c:pt>
                <c:pt idx="12">
                  <c:v>329</c:v>
                </c:pt>
              </c:numCache>
            </c:numRef>
          </c:val>
          <c:extLst>
            <c:ext xmlns:c16="http://schemas.microsoft.com/office/drawing/2014/chart" uri="{C3380CC4-5D6E-409C-BE32-E72D297353CC}">
              <c16:uniqueId val="{00000007-74C0-4DE7-B475-12DD32EF5D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618</c:v>
                </c:pt>
                <c:pt idx="3">
                  <c:v>506</c:v>
                </c:pt>
                <c:pt idx="6">
                  <c:v>395</c:v>
                </c:pt>
                <c:pt idx="9">
                  <c:v>418</c:v>
                </c:pt>
                <c:pt idx="12">
                  <c:v>391</c:v>
                </c:pt>
              </c:numCache>
            </c:numRef>
          </c:val>
          <c:extLst>
            <c:ext xmlns:c16="http://schemas.microsoft.com/office/drawing/2014/chart" uri="{C3380CC4-5D6E-409C-BE32-E72D297353CC}">
              <c16:uniqueId val="{00000008-74C0-4DE7-B475-12DD32EF5D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4C0-4DE7-B475-12DD32EF5D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3265</c:v>
                </c:pt>
                <c:pt idx="3">
                  <c:v>3289</c:v>
                </c:pt>
                <c:pt idx="6">
                  <c:v>3322</c:v>
                </c:pt>
                <c:pt idx="9">
                  <c:v>3227</c:v>
                </c:pt>
                <c:pt idx="12">
                  <c:v>3108</c:v>
                </c:pt>
              </c:numCache>
            </c:numRef>
          </c:val>
          <c:extLst>
            <c:ext xmlns:c16="http://schemas.microsoft.com/office/drawing/2014/chart" uri="{C3380CC4-5D6E-409C-BE32-E72D297353CC}">
              <c16:uniqueId val="{0000000A-74C0-4DE7-B475-12DD32EF5D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4C0-4DE7-B475-12DD32EF5D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2404</c:v>
                </c:pt>
                <c:pt idx="1">
                  <c:v>2410</c:v>
                </c:pt>
                <c:pt idx="2">
                  <c:v>2416</c:v>
                </c:pt>
              </c:numCache>
            </c:numRef>
          </c:val>
          <c:extLst>
            <c:ext xmlns:c16="http://schemas.microsoft.com/office/drawing/2014/chart" uri="{C3380CC4-5D6E-409C-BE32-E72D297353CC}">
              <c16:uniqueId val="{00000000-B68D-4718-B4A0-06C3B01B10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980</c:v>
                </c:pt>
                <c:pt idx="1">
                  <c:v>1180</c:v>
                </c:pt>
                <c:pt idx="2">
                  <c:v>1148</c:v>
                </c:pt>
              </c:numCache>
            </c:numRef>
          </c:val>
          <c:extLst>
            <c:ext xmlns:c16="http://schemas.microsoft.com/office/drawing/2014/chart" uri="{C3380CC4-5D6E-409C-BE32-E72D297353CC}">
              <c16:uniqueId val="{00000001-B68D-4718-B4A0-06C3B01B10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826</c:v>
                </c:pt>
                <c:pt idx="1">
                  <c:v>863</c:v>
                </c:pt>
                <c:pt idx="2">
                  <c:v>912</c:v>
                </c:pt>
              </c:numCache>
            </c:numRef>
          </c:val>
          <c:extLst>
            <c:ext xmlns:c16="http://schemas.microsoft.com/office/drawing/2014/chart" uri="{C3380CC4-5D6E-409C-BE32-E72D297353CC}">
              <c16:uniqueId val="{00000002-B68D-4718-B4A0-06C3B01B10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一般会計においては、平成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年度に防災対策事業や庁舎建設等の事業費を補うために多額の借入を行った。その償還により元利償還金は増加傾向にあり、令和６年度は前年度より</a:t>
          </a:r>
          <a:r>
            <a:rPr kumimoji="1" lang="en-US" altLang="ja-JP" sz="1200">
              <a:latin typeface="ＭＳ ゴシック" pitchFamily="49" charset="-128"/>
              <a:ea typeface="ＭＳ ゴシック" pitchFamily="49" charset="-128"/>
            </a:rPr>
            <a:t>32</a:t>
          </a:r>
          <a:r>
            <a:rPr kumimoji="1" lang="ja-JP" altLang="en-US" sz="1200">
              <a:latin typeface="ＭＳ ゴシック" pitchFamily="49" charset="-128"/>
              <a:ea typeface="ＭＳ ゴシック" pitchFamily="49" charset="-128"/>
            </a:rPr>
            <a:t>百万円の増加となった。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公営企業においては過去の下水道事業に係る起債の償還終了により、公営企業債への繰入金は減少傾向であるものの、平成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年度より既存施設の長寿命化事業に取り組み、その財源に公営企業債を発行していることから、今後も新規借入が続く見込み。</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満期一括償還地方債の起債はない。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年度から新庁舎建設事業及び防災対策事業の財源として多額の地方債を発行したことから、平成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年度以降高い水準で推移しているが、令和３年度頃からピークの期間を迎えるため、今後は概ね平均的に推移する見込み。</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充当可能財源等について、令和６年度は減債基金を取り崩したが、歳計剰余金等による積立てを行ったことから充当可能基金への積立額が増加した。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例年、充当可能財源等が将来負担額を上回っているため、将来負担比率の分子はマイナスとなっている。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三重県木曽岬町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決算見込みにより年度途中に減債基金を取り崩した一方、ふるさと納税を財源として「ふるさときそさき応援基金」に積立てたこと等により、基金全体としては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各基金の適正な基金残高の設定を検討するとともに、基金の使途の明確化を図るために、財政調整基金を取り崩して個々の特定目的基金に積立てていくことを予定している。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・ふるさときそさき応援基金：ふるさと納税の実績に基づき積み立て、寄附の目的に応じた事業へそれぞれ活用する。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・基本財産基金：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行政財産の新増築及び改築のため多額の経費を要し、住民の負担が過重となるとき。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条の規定に該当しない場合において、災害にかかった者を救助するため多額の経費を要し、住民の負担が過重となるとき。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・ふるさときそさき応援基金：ふるさと納税を財源として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百万円の積立てを行ったことから増加した。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・基本財産基金、災害救助基金：災害時の臨時的な財政需要に備え、利息を中心とした積み立てを行う。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年度に基金を取り崩し、社会福祉施設改修事業を実施した。今後も寄附の目的に応じた事業にそれぞれ財源充当を行い、適正な運用に努める。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発生利息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財政調整基金の残高は、令和６年度末時点において標準財政規模の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今後は庁舎及び防災施設整備にかかる公債費の増加や公共施設の老化による新規借入の増加が見込まれることから、減債基金への積み立てを中心に行っていく予定である。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令和３年度頃から新庁舎建設及び防災事業の財源として発行した地方債の償還のピークの期間を迎え、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年間は当該事業分で毎年約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百万円の償還金が財政を圧迫する見込みである。これに備え剰余金を中心に毎年度計画的に積み立て、必要に応じて取り崩す予定である。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5,875
5,182
15.74
3,655,329
3,416,486
215,633
2,422,726
3,108,473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は市町村民税において、所得割が税収の中で大きな割合を占めるため、景気の大幅な影響を受け難く、また固定資産税においても名古屋市近郊に位置する当町は、類似団体と比べて地価が高い。こうした理由により、税収やこれに伴う数値は安定傾向にある。しかしながら、令和元年度は町内太陽光売電事業者の事業形態の変更に伴い、法人税割が大きく増加（</a:t>
          </a:r>
          <a:r>
            <a:rPr kumimoji="1" lang="en-US" altLang="ja-JP" sz="1100">
              <a:latin typeface="ＭＳ Ｐゴシック" panose="020B0600070205080204" pitchFamily="50" charset="-128"/>
              <a:ea typeface="ＭＳ Ｐゴシック" panose="020B0600070205080204" pitchFamily="50" charset="-128"/>
            </a:rPr>
            <a:t>+507,224</a:t>
          </a:r>
          <a:r>
            <a:rPr kumimoji="1" lang="ja-JP" altLang="en-US" sz="1100">
              <a:latin typeface="ＭＳ Ｐゴシック" panose="020B0600070205080204" pitchFamily="50" charset="-128"/>
              <a:ea typeface="ＭＳ Ｐゴシック" panose="020B0600070205080204" pitchFamily="50" charset="-128"/>
            </a:rPr>
            <a:t>千円）したため、税収が増加し令和２年度の財政力指数が増加した。</a:t>
          </a:r>
        </a:p>
        <a:p>
          <a:r>
            <a:rPr kumimoji="1" lang="ja-JP" altLang="en-US" sz="1100">
              <a:latin typeface="ＭＳ Ｐゴシック" panose="020B0600070205080204" pitchFamily="50" charset="-128"/>
              <a:ea typeface="ＭＳ Ｐゴシック" panose="020B0600070205080204" pitchFamily="50" charset="-128"/>
            </a:rPr>
            <a:t>　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年度に新庁舎及び防災施設設備の整備として発行した地方債の償還による歳出の増額が見込まれているが、木曽岬干拓地における分譲が進み、税収増加が見込まれるため、財政力指数は増加傾向にある。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71362</xdr:rowOff>
    </xdr:from>
    <xdr:to>
      <xdr:col>23</xdr:col>
      <xdr:colOff>133350</xdr:colOff>
      <xdr:row>42</xdr:row>
      <xdr:rowOff>105833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2722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105833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263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139398</xdr:rowOff>
    </xdr:from>
    <xdr:to>
      <xdr:col>11</xdr:col>
      <xdr:colOff>31750</xdr:colOff>
      <xdr:row>41</xdr:row>
      <xdr:rowOff>162378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20562</xdr:rowOff>
    </xdr:from>
    <xdr:to>
      <xdr:col>23</xdr:col>
      <xdr:colOff>184150</xdr:colOff>
      <xdr:row>42</xdr:row>
      <xdr:rowOff>122162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37089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88598</xdr:rowOff>
    </xdr:from>
    <xdr:to>
      <xdr:col>7</xdr:col>
      <xdr:colOff>31750</xdr:colOff>
      <xdr:row>42</xdr:row>
      <xdr:rowOff>18748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28925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令和元年度は経常収支比率が大きく低下したが、この要因としては町内太陽光売電事業者の事業形態変更に伴い、法人税割が一時的に増大し、分母となる経常一般財源が大幅に増加したためである。</a:t>
          </a:r>
        </a:p>
        <a:p>
          <a:r>
            <a:rPr kumimoji="1" lang="ja-JP" altLang="en-US" sz="1100">
              <a:latin typeface="ＭＳ Ｐゴシック" panose="020B0600070205080204" pitchFamily="50" charset="-128"/>
              <a:ea typeface="ＭＳ Ｐゴシック" panose="020B0600070205080204" pitchFamily="50" charset="-128"/>
            </a:rPr>
            <a:t>　しかし、これは単年度による限定的なものであり、翌年度はこの予定納税の還付により歳出が増えるとともに、前年度の一時的な税収のために普通交付税が大幅に減少したため、令和２年度の経常収支比率は大幅に上昇した。</a:t>
          </a:r>
        </a:p>
        <a:p>
          <a:r>
            <a:rPr kumimoji="1" lang="ja-JP" altLang="en-US" sz="1100">
              <a:latin typeface="ＭＳ Ｐゴシック" panose="020B0600070205080204" pitchFamily="50" charset="-128"/>
              <a:ea typeface="ＭＳ Ｐゴシック" panose="020B0600070205080204" pitchFamily="50" charset="-128"/>
            </a:rPr>
            <a:t>　令和６年度は企業誘致に伴う増収、減債基金の繰入の影響で経常収支比率が大きく改善した。。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7831</xdr:rowOff>
    </xdr:from>
    <xdr:to>
      <xdr:col>23</xdr:col>
      <xdr:colOff>133350</xdr:colOff>
      <xdr:row>59</xdr:row>
      <xdr:rowOff>142557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123381"/>
          <a:ext cx="838200" cy="13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98319</xdr:rowOff>
    </xdr:from>
    <xdr:to>
      <xdr:col>19</xdr:col>
      <xdr:colOff>133350</xdr:colOff>
      <xdr:row>59</xdr:row>
      <xdr:rowOff>142557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213869"/>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98319</xdr:rowOff>
    </xdr:from>
    <xdr:to>
      <xdr:col>15</xdr:col>
      <xdr:colOff>82550</xdr:colOff>
      <xdr:row>59</xdr:row>
      <xdr:rowOff>170709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21386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170709</xdr:rowOff>
    </xdr:from>
    <xdr:to>
      <xdr:col>11</xdr:col>
      <xdr:colOff>31750</xdr:colOff>
      <xdr:row>62</xdr:row>
      <xdr:rowOff>157056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286259"/>
          <a:ext cx="889000" cy="50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128481</xdr:rowOff>
    </xdr:from>
    <xdr:to>
      <xdr:col>23</xdr:col>
      <xdr:colOff>184150</xdr:colOff>
      <xdr:row>59</xdr:row>
      <xdr:rowOff>58631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0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49758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999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91757</xdr:rowOff>
    </xdr:from>
    <xdr:to>
      <xdr:col>19</xdr:col>
      <xdr:colOff>184150</xdr:colOff>
      <xdr:row>60</xdr:row>
      <xdr:rowOff>21907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2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32084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97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47519</xdr:rowOff>
    </xdr:from>
    <xdr:to>
      <xdr:col>15</xdr:col>
      <xdr:colOff>133350</xdr:colOff>
      <xdr:row>59</xdr:row>
      <xdr:rowOff>149119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159296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93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119909</xdr:rowOff>
    </xdr:from>
    <xdr:to>
      <xdr:col>11</xdr:col>
      <xdr:colOff>82550</xdr:colOff>
      <xdr:row>60</xdr:row>
      <xdr:rowOff>50059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60236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0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21183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下回っているものの、決算額は三重県平均を上回っている。主な要因としては公共交通機関が乏しい当町での、自主運行バス運行管理委託費用や、ふるさと納税事業の拡大に伴う、返礼品・送料及び業務委託料の増加となっている。今後は、より一層必要経費を精査することで、コスト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94850</xdr:rowOff>
    </xdr:from>
    <xdr:to>
      <xdr:col>23</xdr:col>
      <xdr:colOff>133350</xdr:colOff>
      <xdr:row>81</xdr:row>
      <xdr:rowOff>112517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82300"/>
          <a:ext cx="8382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101557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9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94850</xdr:rowOff>
    </xdr:from>
    <xdr:to>
      <xdr:col>19</xdr:col>
      <xdr:colOff>133350</xdr:colOff>
      <xdr:row>81</xdr:row>
      <xdr:rowOff>96081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82300"/>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96081</xdr:rowOff>
    </xdr:from>
    <xdr:to>
      <xdr:col>15</xdr:col>
      <xdr:colOff>82550</xdr:colOff>
      <xdr:row>81</xdr:row>
      <xdr:rowOff>96779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83531"/>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78460</xdr:rowOff>
    </xdr:from>
    <xdr:to>
      <xdr:col>11</xdr:col>
      <xdr:colOff>31750</xdr:colOff>
      <xdr:row>81</xdr:row>
      <xdr:rowOff>96779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5910"/>
          <a:ext cx="889000" cy="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61717</xdr:rowOff>
    </xdr:from>
    <xdr:to>
      <xdr:col>23</xdr:col>
      <xdr:colOff>184150</xdr:colOff>
      <xdr:row>81</xdr:row>
      <xdr:rowOff>163317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154444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44050</xdr:rowOff>
    </xdr:from>
    <xdr:to>
      <xdr:col>19</xdr:col>
      <xdr:colOff>184150</xdr:colOff>
      <xdr:row>81</xdr:row>
      <xdr:rowOff>145650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155827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45281</xdr:rowOff>
    </xdr:from>
    <xdr:to>
      <xdr:col>15</xdr:col>
      <xdr:colOff>133350</xdr:colOff>
      <xdr:row>81</xdr:row>
      <xdr:rowOff>146881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157058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45979</xdr:rowOff>
    </xdr:from>
    <xdr:to>
      <xdr:col>11</xdr:col>
      <xdr:colOff>82550</xdr:colOff>
      <xdr:row>81</xdr:row>
      <xdr:rowOff>147579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157756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27660</xdr:rowOff>
    </xdr:from>
    <xdr:to>
      <xdr:col>7</xdr:col>
      <xdr:colOff>31750</xdr:colOff>
      <xdr:row>81</xdr:row>
      <xdr:rowOff>129260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139437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年度は経験年数の階層区分の変動により数値の変動があったが、平成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年度以降概ね平均的に推移している。令和６年度は経験年数階層の変動により減少した。社会経済情勢の変化や国の給料水準等を踏まえ、引き続き給料水準の適正化に努める。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86</xdr:row>
      <xdr:rowOff>34572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05000"/>
          <a:ext cx="8382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115005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792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115005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658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47978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人口千人当たり職員数は</a:t>
          </a:r>
          <a:r>
            <a:rPr kumimoji="1" lang="en-US" altLang="ja-JP" sz="1100">
              <a:latin typeface="ＭＳ Ｐゴシック" panose="020B0600070205080204" pitchFamily="50" charset="-128"/>
              <a:ea typeface="ＭＳ Ｐゴシック" panose="020B0600070205080204" pitchFamily="50" charset="-128"/>
            </a:rPr>
            <a:t>0.23</a:t>
          </a:r>
          <a:r>
            <a:rPr kumimoji="1" lang="ja-JP" altLang="en-US" sz="1100">
              <a:latin typeface="ＭＳ Ｐゴシック" panose="020B0600070205080204" pitchFamily="50" charset="-128"/>
              <a:ea typeface="ＭＳ Ｐゴシック" panose="020B0600070205080204" pitchFamily="50" charset="-128"/>
            </a:rPr>
            <a:t>人減の</a:t>
          </a:r>
          <a:r>
            <a:rPr kumimoji="1" lang="en-US" altLang="ja-JP" sz="1100">
              <a:latin typeface="ＭＳ Ｐゴシック" panose="020B0600070205080204" pitchFamily="50" charset="-128"/>
              <a:ea typeface="ＭＳ Ｐゴシック" panose="020B0600070205080204" pitchFamily="50" charset="-128"/>
            </a:rPr>
            <a:t>9.70</a:t>
          </a:r>
          <a:r>
            <a:rPr kumimoji="1" lang="ja-JP" altLang="en-US" sz="1100">
              <a:latin typeface="ＭＳ Ｐゴシック" panose="020B0600070205080204" pitchFamily="50" charset="-128"/>
              <a:ea typeface="ＭＳ Ｐゴシック" panose="020B0600070205080204" pitchFamily="50" charset="-128"/>
            </a:rPr>
            <a:t>人となった。定員適正化計画に基づき適正な職員採用を行ってきたことにより、類似団体平均以下を維持している。</a:t>
          </a:r>
        </a:p>
        <a:p>
          <a:r>
            <a:rPr kumimoji="1" lang="ja-JP" altLang="en-US" sz="1100">
              <a:latin typeface="ＭＳ Ｐゴシック" panose="020B0600070205080204" pitchFamily="50" charset="-128"/>
              <a:ea typeface="ＭＳ Ｐゴシック" panose="020B0600070205080204" pitchFamily="50" charset="-128"/>
            </a:rPr>
            <a:t>　今後も適正な職員採用、再任用職員及び非常勤職員の活用により、人件費の抑制に努める。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58103</xdr:rowOff>
    </xdr:from>
    <xdr:to>
      <xdr:col>81</xdr:col>
      <xdr:colOff>44450</xdr:colOff>
      <xdr:row>59</xdr:row>
      <xdr:rowOff>71977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173653"/>
          <a:ext cx="838200" cy="1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66548</xdr:rowOff>
    </xdr:from>
    <xdr:to>
      <xdr:col>77</xdr:col>
      <xdr:colOff>44450</xdr:colOff>
      <xdr:row>59</xdr:row>
      <xdr:rowOff>71977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82098"/>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66548</xdr:rowOff>
    </xdr:from>
    <xdr:to>
      <xdr:col>72</xdr:col>
      <xdr:colOff>203200</xdr:colOff>
      <xdr:row>59</xdr:row>
      <xdr:rowOff>88265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8209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76803</xdr:rowOff>
    </xdr:from>
    <xdr:to>
      <xdr:col>68</xdr:col>
      <xdr:colOff>152400</xdr:colOff>
      <xdr:row>59</xdr:row>
      <xdr:rowOff>88265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92353"/>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7303</xdr:rowOff>
    </xdr:from>
    <xdr:to>
      <xdr:col>81</xdr:col>
      <xdr:colOff>95250</xdr:colOff>
      <xdr:row>59</xdr:row>
      <xdr:rowOff>108903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2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100030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4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21177</xdr:rowOff>
    </xdr:from>
    <xdr:to>
      <xdr:col>77</xdr:col>
      <xdr:colOff>95250</xdr:colOff>
      <xdr:row>59</xdr:row>
      <xdr:rowOff>122777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132954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05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15748</xdr:rowOff>
    </xdr:from>
    <xdr:to>
      <xdr:col>73</xdr:col>
      <xdr:colOff>44450</xdr:colOff>
      <xdr:row>59</xdr:row>
      <xdr:rowOff>117348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127525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37465</xdr:rowOff>
    </xdr:from>
    <xdr:to>
      <xdr:col>68</xdr:col>
      <xdr:colOff>203200</xdr:colOff>
      <xdr:row>59</xdr:row>
      <xdr:rowOff>139065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149242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26003</xdr:rowOff>
    </xdr:from>
    <xdr:to>
      <xdr:col>64</xdr:col>
      <xdr:colOff>152400</xdr:colOff>
      <xdr:row>59</xdr:row>
      <xdr:rowOff>127603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4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137780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1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年度までは、過去の地方債償還が進み、数値は減少を続けていたが、平成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年度に実施した防災施設整備や新庁舎建設事業に伴う起債の元金償還が開始したため、令和元年度以降は数値が悪化している。今後も公共施設の老朽化等により、地方債の借り入れは増加する見込みである。</a:t>
          </a:r>
        </a:p>
        <a:p>
          <a:r>
            <a:rPr kumimoji="1" lang="ja-JP" altLang="en-US" sz="1100">
              <a:latin typeface="ＭＳ Ｐゴシック" panose="020B0600070205080204" pitchFamily="50" charset="-128"/>
              <a:ea typeface="ＭＳ Ｐゴシック" panose="020B0600070205080204" pitchFamily="50" charset="-128"/>
            </a:rPr>
            <a:t>　今後は、町の予算総額に応じた適正な起債発行に努め、交付税算入率が高い有利な起債を活用し、実質的な公債費負担の抑制に努める。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102870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95604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122174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9608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122174</xdr:rowOff>
    </xdr:from>
    <xdr:to>
      <xdr:col>72</xdr:col>
      <xdr:colOff>203200</xdr:colOff>
      <xdr:row>40</xdr:row>
      <xdr:rowOff>122174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801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93218</xdr:rowOff>
    </xdr:from>
    <xdr:to>
      <xdr:col>68</xdr:col>
      <xdr:colOff>152400</xdr:colOff>
      <xdr:row>40</xdr:row>
      <xdr:rowOff>122174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512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63771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71374</xdr:rowOff>
    </xdr:from>
    <xdr:to>
      <xdr:col>73</xdr:col>
      <xdr:colOff>44450</xdr:colOff>
      <xdr:row>41</xdr:row>
      <xdr:rowOff>1524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11701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71374</xdr:rowOff>
    </xdr:from>
    <xdr:to>
      <xdr:col>68</xdr:col>
      <xdr:colOff>203200</xdr:colOff>
      <xdr:row>41</xdr:row>
      <xdr:rowOff>1524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11701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42418</xdr:rowOff>
    </xdr:from>
    <xdr:to>
      <xdr:col>64</xdr:col>
      <xdr:colOff>152400</xdr:colOff>
      <xdr:row>40</xdr:row>
      <xdr:rowOff>144018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154195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将来負担比率は例年同様、なしの状態を維持している。平成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新庁舎及び防災設備建設の財源として地方債を発行したため、地方債残高は増加したが、交付税算入率の高い地方債を中心に借り入れたことで、残高に対して基準財政需要額算入見込額の割合が大きく、また財政調整基金及び減債基金の積立てにより将来負担額を上回る充当可能財源を確保することができた。今後も新規事業の財源確保について十分精査することで、健全な財政運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5,875
5,182
15.74
3,655,329
3,416,486
215,633
2,422,726
3,108,473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人件費に係る経常収支比率は大きく低下した。要因としては町内太陽光売電事業者の事業形態変更に伴い、法人税割が一時的に増大し、経常収支比率の分母となる経常一般財源が増え比率全体が大きく低下したためである。</a:t>
          </a:r>
        </a:p>
        <a:p>
          <a:r>
            <a:rPr kumimoji="1" lang="ja-JP" altLang="en-US" sz="1100">
              <a:latin typeface="ＭＳ Ｐゴシック" panose="020B0600070205080204" pitchFamily="50" charset="-128"/>
              <a:ea typeface="ＭＳ Ｐゴシック" panose="020B0600070205080204" pitchFamily="50" charset="-128"/>
            </a:rPr>
            <a:t>　しかし、これは単年度による限定的なものであり、翌年度はこの一時的な税収のために普通交付税が大幅に減少したため、比率全体が大幅に上昇し人件費の比率も大きく増加した。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令和３年度以降は通常ベースに戻り、来年度以降も平均的に推移すると見込むが、今後も人件費率の維持改善に努める。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94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894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72136</xdr:rowOff>
    </xdr:from>
    <xdr:to>
      <xdr:col>15</xdr:col>
      <xdr:colOff>98425</xdr:colOff>
      <xdr:row>36</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44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38</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8052"/>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21336</xdr:rowOff>
    </xdr:from>
    <xdr:to>
      <xdr:col>15</xdr:col>
      <xdr:colOff>149225</xdr:colOff>
      <xdr:row>36</xdr:row>
      <xdr:rowOff>122936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112776</xdr:rowOff>
    </xdr:from>
    <xdr:to>
      <xdr:col>6</xdr:col>
      <xdr:colOff>171450</xdr:colOff>
      <xdr:row>39</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27703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人件費と同じように、令和元年度の税収増とその影響による令和２年度の普通交付税減により、令和２年度の経常収支比率全体が大幅に上昇し、これに伴い物件費の経常収支比率も増加した。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令和３年度以降は通常ベースに戻ったが、物件費においては今後、自治体</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などに対する費用の増加が見込まれるため、事業実施においては補助金の活用などを行い一般財源圧縮に努める。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473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52705</xdr:rowOff>
    </xdr:from>
    <xdr:to>
      <xdr:col>73</xdr:col>
      <xdr:colOff>180975</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959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52705</xdr:rowOff>
    </xdr:from>
    <xdr:to>
      <xdr:col>69</xdr:col>
      <xdr:colOff>92075</xdr:colOff>
      <xdr:row>18</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95905"/>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87630</xdr:rowOff>
    </xdr:from>
    <xdr:to>
      <xdr:col>82</xdr:col>
      <xdr:colOff>158750</xdr:colOff>
      <xdr:row>17</xdr:row>
      <xdr:rowOff>17780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59707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xdr:rowOff>
    </xdr:from>
    <xdr:to>
      <xdr:col>69</xdr:col>
      <xdr:colOff>142875</xdr:colOff>
      <xdr:row>16</xdr:row>
      <xdr:rowOff>103505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88282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19050</xdr:rowOff>
    </xdr:from>
    <xdr:to>
      <xdr:col>65</xdr:col>
      <xdr:colOff>53975</xdr:colOff>
      <xdr:row>18</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人件費と同じように、令和元年度の税収増とその影響による令和２年度の普通交付税減により、令和２年度の経常収支比率全体が大幅に上昇し、これに伴い扶助費の経常収支比率も増加した。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令和３年度以降は通常ベースに戻り、来年度以降も平均的に推移すると見込むが、高齢化率の上昇により増加傾向が見込まれるため、行政施策で予防に努め、抑制する必要がある。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290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13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137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54</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1376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人件費と同じように、令和元年度の税収増とその影響による令和２年度の普通交付税減により、令和２年度の経常収支比率全体が大幅に上昇し、これに伴いその他の経常収支比率も増加した。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令和３年度以降は通常ベースに戻ったが、今後も新たな行政改革の取り組み等で見直しを図り、さらなる経費の抑制に努める。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令和６年度は下水道事業にかかる会計が公営企業会計適用開始により繰出金が減額となった影響で減少した。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56</xdr:row>
      <xdr:rowOff>159004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431020"/>
          <a:ext cx="8382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159004</xdr:rowOff>
    </xdr:from>
    <xdr:to>
      <xdr:col>78</xdr:col>
      <xdr:colOff>69850</xdr:colOff>
      <xdr:row>57</xdr:row>
      <xdr:rowOff>42418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760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42418</xdr:rowOff>
    </xdr:from>
    <xdr:to>
      <xdr:col>73</xdr:col>
      <xdr:colOff>180975</xdr:colOff>
      <xdr:row>58</xdr:row>
      <xdr:rowOff>17272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81506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17272</xdr:rowOff>
    </xdr:from>
    <xdr:to>
      <xdr:col>69</xdr:col>
      <xdr:colOff>92075</xdr:colOff>
      <xdr:row>60</xdr:row>
      <xdr:rowOff>21844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61372"/>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108204</xdr:rowOff>
    </xdr:from>
    <xdr:to>
      <xdr:col>78</xdr:col>
      <xdr:colOff>120650</xdr:colOff>
      <xdr:row>57</xdr:row>
      <xdr:rowOff>38354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48531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163068</xdr:rowOff>
    </xdr:from>
    <xdr:to>
      <xdr:col>74</xdr:col>
      <xdr:colOff>31750</xdr:colOff>
      <xdr:row>57</xdr:row>
      <xdr:rowOff>93218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103395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137922</xdr:rowOff>
    </xdr:from>
    <xdr:to>
      <xdr:col>69</xdr:col>
      <xdr:colOff>142875</xdr:colOff>
      <xdr:row>58</xdr:row>
      <xdr:rowOff>68072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52849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142494</xdr:rowOff>
    </xdr:from>
    <xdr:to>
      <xdr:col>65</xdr:col>
      <xdr:colOff>53975</xdr:colOff>
      <xdr:row>60</xdr:row>
      <xdr:rowOff>72644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2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57421</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4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人件費と同じように、令和元年度の税収増とその影響による令和２年度の普通交付税減により、令和２年度の経常収支比率全体が大幅に上昇し、これに伴い補助費等の経常収支比率も増加した。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令和３年度以降は通常ベースに戻ったが、今後も新たな行政改革の取り組み等で見直しを図り、さらなる経費の抑制に努める。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2077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37846</xdr:rowOff>
    </xdr:from>
    <xdr:to>
      <xdr:col>78</xdr:col>
      <xdr:colOff>69850</xdr:colOff>
      <xdr:row>36</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03859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37846</xdr:rowOff>
    </xdr:from>
    <xdr:to>
      <xdr:col>73</xdr:col>
      <xdr:colOff>180975</xdr:colOff>
      <xdr:row>36</xdr:row>
      <xdr:rowOff>49276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03859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2214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158496</xdr:rowOff>
    </xdr:from>
    <xdr:to>
      <xdr:col>74</xdr:col>
      <xdr:colOff>31750</xdr:colOff>
      <xdr:row>35</xdr:row>
      <xdr:rowOff>88646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98823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人件費と同じように、令和元年度の税収増とその影響による令和２年度の普通交付税減により、令和２年度の経常収支比率全体が大幅に上昇し、これに伴い公債費の経常収支比率も増加した。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公債費においては、平成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実施した防災施設整備や新庁舎建設事業に伴う起債の元金償還が開始しているため、このことについても令和元年度以降特に数値が悪化する要因となっている。令和６年度は減債基金繰入の影響で大きく減少した。</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今後は、町の予算総額に応じた適正な起債発行に努め、交付税算入率が高い有利な起債を活用し、実質的な公債費負担の抑制に努める。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31750</xdr:rowOff>
    </xdr:from>
    <xdr:to>
      <xdr:col>24</xdr:col>
      <xdr:colOff>25400</xdr:colOff>
      <xdr:row>75</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719050"/>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35560</xdr:rowOff>
    </xdr:from>
    <xdr:to>
      <xdr:col>19</xdr:col>
      <xdr:colOff>187325</xdr:colOff>
      <xdr:row>75</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894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35560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871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xdr:rowOff>
    </xdr:from>
    <xdr:to>
      <xdr:col>11</xdr:col>
      <xdr:colOff>9525</xdr:colOff>
      <xdr:row>75</xdr:row>
      <xdr:rowOff>107950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871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152400</xdr:rowOff>
    </xdr:from>
    <xdr:to>
      <xdr:col>24</xdr:col>
      <xdr:colOff>76200</xdr:colOff>
      <xdr:row>74</xdr:row>
      <xdr:rowOff>82550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6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168927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156210</xdr:rowOff>
    </xdr:from>
    <xdr:to>
      <xdr:col>15</xdr:col>
      <xdr:colOff>149225</xdr:colOff>
      <xdr:row>75</xdr:row>
      <xdr:rowOff>86360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96537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133350</xdr:rowOff>
    </xdr:from>
    <xdr:to>
      <xdr:col>11</xdr:col>
      <xdr:colOff>60325</xdr:colOff>
      <xdr:row>75</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73677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令和元年度以降の経常収支比率は、令和元年度の税収増とその影響による令和２年度の普通交付税減により、経常収支比率が大きく増減している。</a:t>
          </a:r>
        </a:p>
        <a:p>
          <a:r>
            <a:rPr kumimoji="1" lang="ja-JP" altLang="en-US" sz="1100">
              <a:latin typeface="ＭＳ Ｐゴシック" panose="020B0600070205080204" pitchFamily="50" charset="-128"/>
              <a:ea typeface="ＭＳ Ｐゴシック" panose="020B0600070205080204" pitchFamily="50" charset="-128"/>
            </a:rPr>
            <a:t>　通常ベースの平成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年度と比較すると、改善傾向にあるが、今後も行財政改革の取り組みや更なる経費の抑制に努めるとともに、適切な受益者負担を求めていく。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94996</xdr:rowOff>
    </xdr:from>
    <xdr:to>
      <xdr:col>82</xdr:col>
      <xdr:colOff>107950</xdr:colOff>
      <xdr:row>73</xdr:row>
      <xdr:rowOff>140716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61084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73</xdr:row>
      <xdr:rowOff>140716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60856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92710</xdr:rowOff>
    </xdr:from>
    <xdr:to>
      <xdr:col>73</xdr:col>
      <xdr:colOff>180975</xdr:colOff>
      <xdr:row>74</xdr:row>
      <xdr:rowOff>17272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893800" y="126085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17272</xdr:rowOff>
    </xdr:from>
    <xdr:to>
      <xdr:col>69</xdr:col>
      <xdr:colOff>92075</xdr:colOff>
      <xdr:row>77</xdr:row>
      <xdr:rowOff>14987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04572"/>
          <a:ext cx="889000" cy="5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44196</xdr:rowOff>
    </xdr:from>
    <xdr:to>
      <xdr:col>82</xdr:col>
      <xdr:colOff>158750</xdr:colOff>
      <xdr:row>73</xdr:row>
      <xdr:rowOff>145796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5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124223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468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89916</xdr:rowOff>
    </xdr:from>
    <xdr:to>
      <xdr:col>78</xdr:col>
      <xdr:colOff>120650</xdr:colOff>
      <xdr:row>74</xdr:row>
      <xdr:rowOff>20066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6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30243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37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41910</xdr:rowOff>
    </xdr:from>
    <xdr:to>
      <xdr:col>74</xdr:col>
      <xdr:colOff>31750</xdr:colOff>
      <xdr:row>73</xdr:row>
      <xdr:rowOff>143510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153687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137922</xdr:rowOff>
    </xdr:from>
    <xdr:to>
      <xdr:col>69</xdr:col>
      <xdr:colOff>142875</xdr:colOff>
      <xdr:row>74</xdr:row>
      <xdr:rowOff>68072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78249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86020</xdr:rowOff>
    </xdr:from>
    <xdr:to>
      <xdr:col>29</xdr:col>
      <xdr:colOff>127000</xdr:colOff>
      <xdr:row>19</xdr:row>
      <xdr:rowOff>11605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191045"/>
          <a:ext cx="0" cy="11257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21782</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2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11605</xdr:rowOff>
    </xdr:from>
    <xdr:to>
      <xdr:col>30</xdr:col>
      <xdr:colOff>25400</xdr:colOff>
      <xdr:row>19</xdr:row>
      <xdr:rowOff>11605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16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947</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34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86020</xdr:rowOff>
    </xdr:from>
    <xdr:to>
      <xdr:col>30</xdr:col>
      <xdr:colOff>25400</xdr:colOff>
      <xdr:row>12</xdr:row>
      <xdr:rowOff>86020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191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11605</xdr:rowOff>
    </xdr:from>
    <xdr:to>
      <xdr:col>29</xdr:col>
      <xdr:colOff>127000</xdr:colOff>
      <xdr:row>19</xdr:row>
      <xdr:rowOff>68177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316780"/>
          <a:ext cx="647700" cy="56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120481</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39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103954</xdr:rowOff>
    </xdr:from>
    <xdr:to>
      <xdr:col>29</xdr:col>
      <xdr:colOff>177800</xdr:colOff>
      <xdr:row>17</xdr:row>
      <xdr:rowOff>34104</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94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68177</xdr:rowOff>
    </xdr:from>
    <xdr:to>
      <xdr:col>26</xdr:col>
      <xdr:colOff>50800</xdr:colOff>
      <xdr:row>19</xdr:row>
      <xdr:rowOff>68572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73352"/>
          <a:ext cx="698500" cy="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2993</xdr:rowOff>
    </xdr:from>
    <xdr:to>
      <xdr:col>26</xdr:col>
      <xdr:colOff>101600</xdr:colOff>
      <xdr:row>17</xdr:row>
      <xdr:rowOff>104593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65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114770</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3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56010</xdr:rowOff>
    </xdr:from>
    <xdr:to>
      <xdr:col>22</xdr:col>
      <xdr:colOff>114300</xdr:colOff>
      <xdr:row>19</xdr:row>
      <xdr:rowOff>68572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361185"/>
          <a:ext cx="698500" cy="12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34488</xdr:rowOff>
    </xdr:from>
    <xdr:to>
      <xdr:col>22</xdr:col>
      <xdr:colOff>165100</xdr:colOff>
      <xdr:row>17</xdr:row>
      <xdr:rowOff>136088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96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146265</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6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56010</xdr:rowOff>
    </xdr:from>
    <xdr:to>
      <xdr:col>18</xdr:col>
      <xdr:colOff>177800</xdr:colOff>
      <xdr:row>19</xdr:row>
      <xdr:rowOff>81590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61185"/>
          <a:ext cx="698500" cy="25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68224</xdr:rowOff>
    </xdr:from>
    <xdr:to>
      <xdr:col>19</xdr:col>
      <xdr:colOff>38100</xdr:colOff>
      <xdr:row>17</xdr:row>
      <xdr:rowOff>169824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30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8551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9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91735</xdr:rowOff>
    </xdr:from>
    <xdr:to>
      <xdr:col>15</xdr:col>
      <xdr:colOff>101600</xdr:colOff>
      <xdr:row>18</xdr:row>
      <xdr:rowOff>21885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32062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2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132255</xdr:rowOff>
    </xdr:from>
    <xdr:to>
      <xdr:col>29</xdr:col>
      <xdr:colOff>177800</xdr:colOff>
      <xdr:row>19</xdr:row>
      <xdr:rowOff>62405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65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40832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7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17377</xdr:rowOff>
    </xdr:from>
    <xdr:to>
      <xdr:col>26</xdr:col>
      <xdr:colOff>101600</xdr:colOff>
      <xdr:row>19</xdr:row>
      <xdr:rowOff>118977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322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103754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40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17772</xdr:rowOff>
    </xdr:from>
    <xdr:to>
      <xdr:col>22</xdr:col>
      <xdr:colOff>165100</xdr:colOff>
      <xdr:row>19</xdr:row>
      <xdr:rowOff>119372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22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104149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40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5210</xdr:rowOff>
    </xdr:from>
    <xdr:to>
      <xdr:col>19</xdr:col>
      <xdr:colOff>38100</xdr:colOff>
      <xdr:row>19</xdr:row>
      <xdr:rowOff>106810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10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91587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9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30790</xdr:rowOff>
    </xdr:from>
    <xdr:to>
      <xdr:col>15</xdr:col>
      <xdr:colOff>101600</xdr:colOff>
      <xdr:row>19</xdr:row>
      <xdr:rowOff>132390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35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117167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2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85737</xdr:rowOff>
    </xdr:from>
    <xdr:to>
      <xdr:col>29</xdr:col>
      <xdr:colOff>127000</xdr:colOff>
      <xdr:row>36</xdr:row>
      <xdr:rowOff>123365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038987"/>
          <a:ext cx="647700" cy="37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102052</xdr:rowOff>
    </xdr:from>
    <xdr:to>
      <xdr:col>26</xdr:col>
      <xdr:colOff>50800</xdr:colOff>
      <xdr:row>36</xdr:row>
      <xdr:rowOff>123365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7055302"/>
          <a:ext cx="698500" cy="21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90127</xdr:rowOff>
    </xdr:from>
    <xdr:to>
      <xdr:col>22</xdr:col>
      <xdr:colOff>114300</xdr:colOff>
      <xdr:row>36</xdr:row>
      <xdr:rowOff>102052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043377"/>
          <a:ext cx="698500" cy="11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90127</xdr:rowOff>
    </xdr:from>
    <xdr:to>
      <xdr:col>18</xdr:col>
      <xdr:colOff>177800</xdr:colOff>
      <xdr:row>36</xdr:row>
      <xdr:rowOff>94150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43377"/>
          <a:ext cx="698500" cy="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34937</xdr:rowOff>
    </xdr:from>
    <xdr:to>
      <xdr:col>29</xdr:col>
      <xdr:colOff>177800</xdr:colOff>
      <xdr:row>36</xdr:row>
      <xdr:rowOff>136537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88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7014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6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72565</xdr:rowOff>
    </xdr:from>
    <xdr:to>
      <xdr:col>26</xdr:col>
      <xdr:colOff>101600</xdr:colOff>
      <xdr:row>37</xdr:row>
      <xdr:rowOff>2715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2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158942</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1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51252</xdr:rowOff>
    </xdr:from>
    <xdr:to>
      <xdr:col>22</xdr:col>
      <xdr:colOff>165100</xdr:colOff>
      <xdr:row>36</xdr:row>
      <xdr:rowOff>152852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04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137629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9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39327</xdr:rowOff>
    </xdr:from>
    <xdr:to>
      <xdr:col>19</xdr:col>
      <xdr:colOff>38100</xdr:colOff>
      <xdr:row>36</xdr:row>
      <xdr:rowOff>140927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92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125704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07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43350</xdr:rowOff>
    </xdr:from>
    <xdr:to>
      <xdr:col>15</xdr:col>
      <xdr:colOff>101600</xdr:colOff>
      <xdr:row>36</xdr:row>
      <xdr:rowOff>144950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96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129727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0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5,875
5,182
15.74
3,655,329
3,416,486
215,633
2,422,726
3,108,473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114356</xdr:rowOff>
    </xdr:from>
    <xdr:to>
      <xdr:col>24</xdr:col>
      <xdr:colOff>63500</xdr:colOff>
      <xdr:row>39</xdr:row>
      <xdr:rowOff>39886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29456"/>
          <a:ext cx="838200" cy="9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8682</xdr:rowOff>
    </xdr:from>
    <xdr:to>
      <xdr:col>19</xdr:col>
      <xdr:colOff>177800</xdr:colOff>
      <xdr:row>39</xdr:row>
      <xdr:rowOff>39886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95232"/>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1031</xdr:rowOff>
    </xdr:from>
    <xdr:to>
      <xdr:col>15</xdr:col>
      <xdr:colOff>50800</xdr:colOff>
      <xdr:row>39</xdr:row>
      <xdr:rowOff>8682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87581"/>
          <a:ext cx="889000" cy="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1031</xdr:rowOff>
    </xdr:from>
    <xdr:to>
      <xdr:col>10</xdr:col>
      <xdr:colOff>114300</xdr:colOff>
      <xdr:row>39</xdr:row>
      <xdr:rowOff>45311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87581"/>
          <a:ext cx="889000" cy="4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63556</xdr:rowOff>
    </xdr:from>
    <xdr:to>
      <xdr:col>24</xdr:col>
      <xdr:colOff>114300</xdr:colOff>
      <xdr:row>38</xdr:row>
      <xdr:rowOff>165156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7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149933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9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160536</xdr:rowOff>
    </xdr:from>
    <xdr:to>
      <xdr:col>20</xdr:col>
      <xdr:colOff>38100</xdr:colOff>
      <xdr:row>39</xdr:row>
      <xdr:rowOff>90686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7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81813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76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129332</xdr:rowOff>
    </xdr:from>
    <xdr:to>
      <xdr:col>15</xdr:col>
      <xdr:colOff>101600</xdr:colOff>
      <xdr:row>39</xdr:row>
      <xdr:rowOff>59482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4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50609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73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121681</xdr:rowOff>
    </xdr:from>
    <xdr:to>
      <xdr:col>10</xdr:col>
      <xdr:colOff>165100</xdr:colOff>
      <xdr:row>39</xdr:row>
      <xdr:rowOff>51831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3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42958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72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165961</xdr:rowOff>
    </xdr:from>
    <xdr:to>
      <xdr:col>6</xdr:col>
      <xdr:colOff>38100</xdr:colOff>
      <xdr:row>39</xdr:row>
      <xdr:rowOff>96111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8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87238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7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118169</xdr:rowOff>
    </xdr:from>
    <xdr:to>
      <xdr:col>24</xdr:col>
      <xdr:colOff>63500</xdr:colOff>
      <xdr:row>58</xdr:row>
      <xdr:rowOff>127308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2269"/>
          <a:ext cx="838200" cy="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124079</xdr:rowOff>
    </xdr:from>
    <xdr:to>
      <xdr:col>19</xdr:col>
      <xdr:colOff>177800</xdr:colOff>
      <xdr:row>58</xdr:row>
      <xdr:rowOff>127308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8179"/>
          <a:ext cx="8890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123111</xdr:rowOff>
    </xdr:from>
    <xdr:to>
      <xdr:col>15</xdr:col>
      <xdr:colOff>50800</xdr:colOff>
      <xdr:row>58</xdr:row>
      <xdr:rowOff>124079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7211"/>
          <a:ext cx="889000" cy="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123111</xdr:rowOff>
    </xdr:from>
    <xdr:to>
      <xdr:col>10</xdr:col>
      <xdr:colOff>114300</xdr:colOff>
      <xdr:row>58</xdr:row>
      <xdr:rowOff>135545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7211"/>
          <a:ext cx="889000" cy="1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67369</xdr:rowOff>
    </xdr:from>
    <xdr:to>
      <xdr:col>24</xdr:col>
      <xdr:colOff>114300</xdr:colOff>
      <xdr:row>58</xdr:row>
      <xdr:rowOff>168969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76508</xdr:rowOff>
    </xdr:from>
    <xdr:to>
      <xdr:col>20</xdr:col>
      <xdr:colOff>38100</xdr:colOff>
      <xdr:row>59</xdr:row>
      <xdr:rowOff>6658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169235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1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73279</xdr:rowOff>
    </xdr:from>
    <xdr:to>
      <xdr:col>15</xdr:col>
      <xdr:colOff>101600</xdr:colOff>
      <xdr:row>59</xdr:row>
      <xdr:rowOff>3429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166006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72311</xdr:rowOff>
    </xdr:from>
    <xdr:to>
      <xdr:col>10</xdr:col>
      <xdr:colOff>165100</xdr:colOff>
      <xdr:row>59</xdr:row>
      <xdr:rowOff>2461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165038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09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84745</xdr:rowOff>
    </xdr:from>
    <xdr:to>
      <xdr:col>6</xdr:col>
      <xdr:colOff>38100</xdr:colOff>
      <xdr:row>59</xdr:row>
      <xdr:rowOff>14895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6022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12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65912</xdr:rowOff>
    </xdr:from>
    <xdr:to>
      <xdr:col>24</xdr:col>
      <xdr:colOff>63500</xdr:colOff>
      <xdr:row>78</xdr:row>
      <xdr:rowOff>68757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39012"/>
          <a:ext cx="8382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68757</xdr:rowOff>
    </xdr:from>
    <xdr:to>
      <xdr:col>19</xdr:col>
      <xdr:colOff>177800</xdr:colOff>
      <xdr:row>78</xdr:row>
      <xdr:rowOff>103315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41857"/>
          <a:ext cx="889000" cy="3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103315</xdr:rowOff>
    </xdr:from>
    <xdr:to>
      <xdr:col>15</xdr:col>
      <xdr:colOff>50800</xdr:colOff>
      <xdr:row>78</xdr:row>
      <xdr:rowOff>111125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76415"/>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111125</xdr:rowOff>
    </xdr:from>
    <xdr:to>
      <xdr:col>10</xdr:col>
      <xdr:colOff>114300</xdr:colOff>
      <xdr:row>78</xdr:row>
      <xdr:rowOff>127712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84225"/>
          <a:ext cx="889000" cy="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15112</xdr:rowOff>
    </xdr:from>
    <xdr:to>
      <xdr:col>24</xdr:col>
      <xdr:colOff>114300</xdr:colOff>
      <xdr:row>78</xdr:row>
      <xdr:rowOff>116712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164989</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17957</xdr:rowOff>
    </xdr:from>
    <xdr:to>
      <xdr:col>20</xdr:col>
      <xdr:colOff>38100</xdr:colOff>
      <xdr:row>78</xdr:row>
      <xdr:rowOff>119557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9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110684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8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52515</xdr:rowOff>
    </xdr:from>
    <xdr:to>
      <xdr:col>15</xdr:col>
      <xdr:colOff>101600</xdr:colOff>
      <xdr:row>78</xdr:row>
      <xdr:rowOff>154115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145242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1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60325</xdr:rowOff>
    </xdr:from>
    <xdr:to>
      <xdr:col>10</xdr:col>
      <xdr:colOff>165100</xdr:colOff>
      <xdr:row>78</xdr:row>
      <xdr:rowOff>161925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153052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2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76912</xdr:rowOff>
    </xdr:from>
    <xdr:to>
      <xdr:col>6</xdr:col>
      <xdr:colOff>38100</xdr:colOff>
      <xdr:row>79</xdr:row>
      <xdr:rowOff>7062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169639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4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168503</xdr:rowOff>
    </xdr:from>
    <xdr:to>
      <xdr:col>24</xdr:col>
      <xdr:colOff>63500</xdr:colOff>
      <xdr:row>98</xdr:row>
      <xdr:rowOff>62967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99153"/>
          <a:ext cx="838200" cy="6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60801</xdr:rowOff>
    </xdr:from>
    <xdr:to>
      <xdr:col>19</xdr:col>
      <xdr:colOff>177800</xdr:colOff>
      <xdr:row>98</xdr:row>
      <xdr:rowOff>62967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862901"/>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18596</xdr:rowOff>
    </xdr:from>
    <xdr:to>
      <xdr:col>15</xdr:col>
      <xdr:colOff>50800</xdr:colOff>
      <xdr:row>98</xdr:row>
      <xdr:rowOff>60801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820696"/>
          <a:ext cx="889000" cy="4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18596</xdr:rowOff>
    </xdr:from>
    <xdr:to>
      <xdr:col>10</xdr:col>
      <xdr:colOff>114300</xdr:colOff>
      <xdr:row>99</xdr:row>
      <xdr:rowOff>19510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20696"/>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117703</xdr:rowOff>
    </xdr:from>
    <xdr:to>
      <xdr:col>24</xdr:col>
      <xdr:colOff>114300</xdr:colOff>
      <xdr:row>98</xdr:row>
      <xdr:rowOff>47853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32630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6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12167</xdr:rowOff>
    </xdr:from>
    <xdr:to>
      <xdr:col>20</xdr:col>
      <xdr:colOff>38100</xdr:colOff>
      <xdr:row>98</xdr:row>
      <xdr:rowOff>113767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81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104894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90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10001</xdr:rowOff>
    </xdr:from>
    <xdr:to>
      <xdr:col>15</xdr:col>
      <xdr:colOff>101600</xdr:colOff>
      <xdr:row>98</xdr:row>
      <xdr:rowOff>111601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102728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0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139246</xdr:rowOff>
    </xdr:from>
    <xdr:to>
      <xdr:col>10</xdr:col>
      <xdr:colOff>165100</xdr:colOff>
      <xdr:row>98</xdr:row>
      <xdr:rowOff>69396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6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60523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6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140160</xdr:rowOff>
    </xdr:from>
    <xdr:to>
      <xdr:col>6</xdr:col>
      <xdr:colOff>38100</xdr:colOff>
      <xdr:row>99</xdr:row>
      <xdr:rowOff>70310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61437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703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58775</xdr:rowOff>
    </xdr:from>
    <xdr:to>
      <xdr:col>55</xdr:col>
      <xdr:colOff>0</xdr:colOff>
      <xdr:row>37</xdr:row>
      <xdr:rowOff>44389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30975"/>
          <a:ext cx="838200" cy="15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44389</xdr:rowOff>
    </xdr:from>
    <xdr:to>
      <xdr:col>50</xdr:col>
      <xdr:colOff>114300</xdr:colOff>
      <xdr:row>37</xdr:row>
      <xdr:rowOff>130209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88039"/>
          <a:ext cx="889000" cy="8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130209</xdr:rowOff>
    </xdr:from>
    <xdr:to>
      <xdr:col>45</xdr:col>
      <xdr:colOff>177800</xdr:colOff>
      <xdr:row>37</xdr:row>
      <xdr:rowOff>139254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73859"/>
          <a:ext cx="889000" cy="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23160</xdr:rowOff>
    </xdr:from>
    <xdr:to>
      <xdr:col>41</xdr:col>
      <xdr:colOff>50800</xdr:colOff>
      <xdr:row>37</xdr:row>
      <xdr:rowOff>139254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23910"/>
          <a:ext cx="889000" cy="45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7975</xdr:rowOff>
    </xdr:from>
    <xdr:to>
      <xdr:col>55</xdr:col>
      <xdr:colOff>50800</xdr:colOff>
      <xdr:row>36</xdr:row>
      <xdr:rowOff>109575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157852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5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165039</xdr:rowOff>
    </xdr:from>
    <xdr:to>
      <xdr:col>50</xdr:col>
      <xdr:colOff>165100</xdr:colOff>
      <xdr:row>37</xdr:row>
      <xdr:rowOff>95189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86316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79409</xdr:rowOff>
    </xdr:from>
    <xdr:to>
      <xdr:col>46</xdr:col>
      <xdr:colOff>38100</xdr:colOff>
      <xdr:row>38</xdr:row>
      <xdr:rowOff>9559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686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88454</xdr:rowOff>
    </xdr:from>
    <xdr:to>
      <xdr:col>41</xdr:col>
      <xdr:colOff>101600</xdr:colOff>
      <xdr:row>38</xdr:row>
      <xdr:rowOff>18604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9731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143810</xdr:rowOff>
    </xdr:from>
    <xdr:to>
      <xdr:col>36</xdr:col>
      <xdr:colOff>165100</xdr:colOff>
      <xdr:row>35</xdr:row>
      <xdr:rowOff>73960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7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65087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6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55583</xdr:rowOff>
    </xdr:from>
    <xdr:to>
      <xdr:col>55</xdr:col>
      <xdr:colOff>0</xdr:colOff>
      <xdr:row>59</xdr:row>
      <xdr:rowOff>58835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71133"/>
          <a:ext cx="838200" cy="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37671</xdr:rowOff>
    </xdr:from>
    <xdr:to>
      <xdr:col>50</xdr:col>
      <xdr:colOff>114300</xdr:colOff>
      <xdr:row>59</xdr:row>
      <xdr:rowOff>58835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53221"/>
          <a:ext cx="889000" cy="2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37671</xdr:rowOff>
    </xdr:from>
    <xdr:to>
      <xdr:col>45</xdr:col>
      <xdr:colOff>177800</xdr:colOff>
      <xdr:row>59</xdr:row>
      <xdr:rowOff>57200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153221"/>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22010</xdr:rowOff>
    </xdr:from>
    <xdr:to>
      <xdr:col>41</xdr:col>
      <xdr:colOff>50800</xdr:colOff>
      <xdr:row>59</xdr:row>
      <xdr:rowOff>57200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37560"/>
          <a:ext cx="889000" cy="3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4783</xdr:rowOff>
    </xdr:from>
    <xdr:to>
      <xdr:col>55</xdr:col>
      <xdr:colOff>50800</xdr:colOff>
      <xdr:row>59</xdr:row>
      <xdr:rowOff>106383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12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91160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3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8035</xdr:rowOff>
    </xdr:from>
    <xdr:to>
      <xdr:col>50</xdr:col>
      <xdr:colOff>165100</xdr:colOff>
      <xdr:row>59</xdr:row>
      <xdr:rowOff>109635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2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100762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21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158321</xdr:rowOff>
    </xdr:from>
    <xdr:to>
      <xdr:col>46</xdr:col>
      <xdr:colOff>38100</xdr:colOff>
      <xdr:row>59</xdr:row>
      <xdr:rowOff>88471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0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79598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9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6400</xdr:rowOff>
    </xdr:from>
    <xdr:to>
      <xdr:col>41</xdr:col>
      <xdr:colOff>101600</xdr:colOff>
      <xdr:row>59</xdr:row>
      <xdr:rowOff>108000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1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99127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21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142660</xdr:rowOff>
    </xdr:from>
    <xdr:to>
      <xdr:col>36</xdr:col>
      <xdr:colOff>165100</xdr:colOff>
      <xdr:row>59</xdr:row>
      <xdr:rowOff>72810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8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63937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7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116331</xdr:rowOff>
    </xdr:from>
    <xdr:to>
      <xdr:col>55</xdr:col>
      <xdr:colOff>0</xdr:colOff>
      <xdr:row>78</xdr:row>
      <xdr:rowOff>125152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89431"/>
          <a:ext cx="8382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90084</xdr:rowOff>
    </xdr:from>
    <xdr:to>
      <xdr:col>50</xdr:col>
      <xdr:colOff>114300</xdr:colOff>
      <xdr:row>78</xdr:row>
      <xdr:rowOff>125152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63184"/>
          <a:ext cx="889000" cy="3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90084</xdr:rowOff>
    </xdr:from>
    <xdr:to>
      <xdr:col>45</xdr:col>
      <xdr:colOff>177800</xdr:colOff>
      <xdr:row>78</xdr:row>
      <xdr:rowOff>115967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63184"/>
          <a:ext cx="889000" cy="2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43540</xdr:rowOff>
    </xdr:from>
    <xdr:to>
      <xdr:col>41</xdr:col>
      <xdr:colOff>50800</xdr:colOff>
      <xdr:row>78</xdr:row>
      <xdr:rowOff>115967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16640"/>
          <a:ext cx="889000" cy="7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65531</xdr:rowOff>
    </xdr:from>
    <xdr:to>
      <xdr:col>55</xdr:col>
      <xdr:colOff>50800</xdr:colOff>
      <xdr:row>78</xdr:row>
      <xdr:rowOff>167131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3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74352</xdr:rowOff>
    </xdr:from>
    <xdr:to>
      <xdr:col>50</xdr:col>
      <xdr:colOff>165100</xdr:colOff>
      <xdr:row>79</xdr:row>
      <xdr:rowOff>4502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167079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4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39284</xdr:rowOff>
    </xdr:from>
    <xdr:to>
      <xdr:col>46</xdr:col>
      <xdr:colOff>38100</xdr:colOff>
      <xdr:row>78</xdr:row>
      <xdr:rowOff>140884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132011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0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65167</xdr:rowOff>
    </xdr:from>
    <xdr:to>
      <xdr:col>41</xdr:col>
      <xdr:colOff>101600</xdr:colOff>
      <xdr:row>78</xdr:row>
      <xdr:rowOff>166767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157894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3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164190</xdr:rowOff>
    </xdr:from>
    <xdr:to>
      <xdr:col>36</xdr:col>
      <xdr:colOff>165100</xdr:colOff>
      <xdr:row>78</xdr:row>
      <xdr:rowOff>94340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6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110867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1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169535</xdr:rowOff>
    </xdr:from>
    <xdr:to>
      <xdr:col>55</xdr:col>
      <xdr:colOff>0</xdr:colOff>
      <xdr:row>99</xdr:row>
      <xdr:rowOff>9992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971635"/>
          <a:ext cx="838200" cy="1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169535</xdr:rowOff>
    </xdr:from>
    <xdr:to>
      <xdr:col>50</xdr:col>
      <xdr:colOff>114300</xdr:colOff>
      <xdr:row>99</xdr:row>
      <xdr:rowOff>12396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971635"/>
          <a:ext cx="889000" cy="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12396</xdr:rowOff>
    </xdr:from>
    <xdr:to>
      <xdr:col>45</xdr:col>
      <xdr:colOff>177800</xdr:colOff>
      <xdr:row>99</xdr:row>
      <xdr:rowOff>12452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85946"/>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170400</xdr:rowOff>
    </xdr:from>
    <xdr:to>
      <xdr:col>41</xdr:col>
      <xdr:colOff>50800</xdr:colOff>
      <xdr:row>99</xdr:row>
      <xdr:rowOff>12452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972500"/>
          <a:ext cx="889000" cy="1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130642</xdr:rowOff>
    </xdr:from>
    <xdr:to>
      <xdr:col>55</xdr:col>
      <xdr:colOff>50800</xdr:colOff>
      <xdr:row>99</xdr:row>
      <xdr:rowOff>60792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9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45569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4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118735</xdr:rowOff>
    </xdr:from>
    <xdr:to>
      <xdr:col>50</xdr:col>
      <xdr:colOff>165100</xdr:colOff>
      <xdr:row>99</xdr:row>
      <xdr:rowOff>48885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2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40012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701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133046</xdr:rowOff>
    </xdr:from>
    <xdr:to>
      <xdr:col>46</xdr:col>
      <xdr:colOff>38100</xdr:colOff>
      <xdr:row>99</xdr:row>
      <xdr:rowOff>63196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54323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702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133102</xdr:rowOff>
    </xdr:from>
    <xdr:to>
      <xdr:col>41</xdr:col>
      <xdr:colOff>101600</xdr:colOff>
      <xdr:row>99</xdr:row>
      <xdr:rowOff>63252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3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54379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119600</xdr:rowOff>
    </xdr:from>
    <xdr:to>
      <xdr:col>36</xdr:col>
      <xdr:colOff>165100</xdr:colOff>
      <xdr:row>99</xdr:row>
      <xdr:rowOff>49750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2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40877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01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92236</xdr:rowOff>
    </xdr:from>
    <xdr:to>
      <xdr:col>85</xdr:col>
      <xdr:colOff>127000</xdr:colOff>
      <xdr:row>76</xdr:row>
      <xdr:rowOff>125955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22436"/>
          <a:ext cx="8382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125955</xdr:rowOff>
    </xdr:from>
    <xdr:to>
      <xdr:col>81</xdr:col>
      <xdr:colOff>50800</xdr:colOff>
      <xdr:row>76</xdr:row>
      <xdr:rowOff>135254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56155"/>
          <a:ext cx="889000" cy="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135254</xdr:rowOff>
    </xdr:from>
    <xdr:to>
      <xdr:col>76</xdr:col>
      <xdr:colOff>114300</xdr:colOff>
      <xdr:row>76</xdr:row>
      <xdr:rowOff>151284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65454"/>
          <a:ext cx="889000" cy="1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151284</xdr:rowOff>
    </xdr:from>
    <xdr:to>
      <xdr:col>71</xdr:col>
      <xdr:colOff>177800</xdr:colOff>
      <xdr:row>76</xdr:row>
      <xdr:rowOff>166435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81484"/>
          <a:ext cx="889000" cy="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41436</xdr:rowOff>
    </xdr:from>
    <xdr:to>
      <xdr:col>85</xdr:col>
      <xdr:colOff>177800</xdr:colOff>
      <xdr:row>76</xdr:row>
      <xdr:rowOff>143036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7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19863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5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75155</xdr:rowOff>
    </xdr:from>
    <xdr:to>
      <xdr:col>81</xdr:col>
      <xdr:colOff>101600</xdr:colOff>
      <xdr:row>77</xdr:row>
      <xdr:rowOff>5305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0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167882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9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84454</xdr:rowOff>
    </xdr:from>
    <xdr:to>
      <xdr:col>76</xdr:col>
      <xdr:colOff>165100</xdr:colOff>
      <xdr:row>77</xdr:row>
      <xdr:rowOff>14604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1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5731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0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100484</xdr:rowOff>
    </xdr:from>
    <xdr:to>
      <xdr:col>72</xdr:col>
      <xdr:colOff>38100</xdr:colOff>
      <xdr:row>77</xdr:row>
      <xdr:rowOff>30634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3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21761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2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115635</xdr:rowOff>
    </xdr:from>
    <xdr:to>
      <xdr:col>67</xdr:col>
      <xdr:colOff>101600</xdr:colOff>
      <xdr:row>77</xdr:row>
      <xdr:rowOff>45785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36912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75417</xdr:rowOff>
    </xdr:from>
    <xdr:to>
      <xdr:col>85</xdr:col>
      <xdr:colOff>127000</xdr:colOff>
      <xdr:row>99</xdr:row>
      <xdr:rowOff>88593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48967"/>
          <a:ext cx="838200" cy="1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32462</xdr:rowOff>
    </xdr:from>
    <xdr:to>
      <xdr:col>81</xdr:col>
      <xdr:colOff>50800</xdr:colOff>
      <xdr:row>99</xdr:row>
      <xdr:rowOff>75417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06012"/>
          <a:ext cx="889000" cy="4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32462</xdr:rowOff>
    </xdr:from>
    <xdr:to>
      <xdr:col>76</xdr:col>
      <xdr:colOff>114300</xdr:colOff>
      <xdr:row>99</xdr:row>
      <xdr:rowOff>53659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06012"/>
          <a:ext cx="889000" cy="2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53659</xdr:rowOff>
    </xdr:from>
    <xdr:to>
      <xdr:col>71</xdr:col>
      <xdr:colOff>177800</xdr:colOff>
      <xdr:row>99</xdr:row>
      <xdr:rowOff>76437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27209"/>
          <a:ext cx="889000" cy="2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37793</xdr:rowOff>
    </xdr:from>
    <xdr:to>
      <xdr:col>85</xdr:col>
      <xdr:colOff>177800</xdr:colOff>
      <xdr:row>99</xdr:row>
      <xdr:rowOff>139393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701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124170</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24617</xdr:rowOff>
    </xdr:from>
    <xdr:to>
      <xdr:col>81</xdr:col>
      <xdr:colOff>101600</xdr:colOff>
      <xdr:row>99</xdr:row>
      <xdr:rowOff>126217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9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117344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9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153112</xdr:rowOff>
    </xdr:from>
    <xdr:to>
      <xdr:col>76</xdr:col>
      <xdr:colOff>165100</xdr:colOff>
      <xdr:row>99</xdr:row>
      <xdr:rowOff>83262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5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74389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4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2859</xdr:rowOff>
    </xdr:from>
    <xdr:to>
      <xdr:col>72</xdr:col>
      <xdr:colOff>38100</xdr:colOff>
      <xdr:row>99</xdr:row>
      <xdr:rowOff>104459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95586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6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25637</xdr:rowOff>
    </xdr:from>
    <xdr:to>
      <xdr:col>67</xdr:col>
      <xdr:colOff>101600</xdr:colOff>
      <xdr:row>99</xdr:row>
      <xdr:rowOff>127237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118364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36658</xdr:rowOff>
    </xdr:from>
    <xdr:to>
      <xdr:col>116</xdr:col>
      <xdr:colOff>63500</xdr:colOff>
      <xdr:row>59</xdr:row>
      <xdr:rowOff>36754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2208"/>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36754</xdr:rowOff>
    </xdr:from>
    <xdr:to>
      <xdr:col>111</xdr:col>
      <xdr:colOff>177800</xdr:colOff>
      <xdr:row>59</xdr:row>
      <xdr:rowOff>39116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2304"/>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36182</xdr:rowOff>
    </xdr:from>
    <xdr:to>
      <xdr:col>107</xdr:col>
      <xdr:colOff>50800</xdr:colOff>
      <xdr:row>59</xdr:row>
      <xdr:rowOff>39116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1732"/>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34849</xdr:rowOff>
    </xdr:from>
    <xdr:to>
      <xdr:col>102</xdr:col>
      <xdr:colOff>114300</xdr:colOff>
      <xdr:row>59</xdr:row>
      <xdr:rowOff>36182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0399"/>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157308</xdr:rowOff>
    </xdr:from>
    <xdr:to>
      <xdr:col>116</xdr:col>
      <xdr:colOff>114300</xdr:colOff>
      <xdr:row>59</xdr:row>
      <xdr:rowOff>87458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157404</xdr:rowOff>
    </xdr:from>
    <xdr:to>
      <xdr:col>112</xdr:col>
      <xdr:colOff>38100</xdr:colOff>
      <xdr:row>59</xdr:row>
      <xdr:rowOff>87554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78681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159766</xdr:rowOff>
    </xdr:from>
    <xdr:to>
      <xdr:col>107</xdr:col>
      <xdr:colOff>101600</xdr:colOff>
      <xdr:row>59</xdr:row>
      <xdr:rowOff>89916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81043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6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156832</xdr:rowOff>
    </xdr:from>
    <xdr:to>
      <xdr:col>102</xdr:col>
      <xdr:colOff>165100</xdr:colOff>
      <xdr:row>59</xdr:row>
      <xdr:rowOff>86982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78109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155499</xdr:rowOff>
    </xdr:from>
    <xdr:to>
      <xdr:col>98</xdr:col>
      <xdr:colOff>38100</xdr:colOff>
      <xdr:row>59</xdr:row>
      <xdr:rowOff>85649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76776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119240</xdr:rowOff>
    </xdr:from>
    <xdr:to>
      <xdr:col>116</xdr:col>
      <xdr:colOff>63500</xdr:colOff>
      <xdr:row>77</xdr:row>
      <xdr:rowOff>52195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635090"/>
          <a:ext cx="838200" cy="61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119240</xdr:rowOff>
    </xdr:from>
    <xdr:to>
      <xdr:col>111</xdr:col>
      <xdr:colOff>177800</xdr:colOff>
      <xdr:row>73</xdr:row>
      <xdr:rowOff>164258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35090"/>
          <a:ext cx="889000" cy="4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162707</xdr:rowOff>
    </xdr:from>
    <xdr:to>
      <xdr:col>107</xdr:col>
      <xdr:colOff>50800</xdr:colOff>
      <xdr:row>73</xdr:row>
      <xdr:rowOff>164258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78557"/>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162707</xdr:rowOff>
    </xdr:from>
    <xdr:to>
      <xdr:col>102</xdr:col>
      <xdr:colOff>114300</xdr:colOff>
      <xdr:row>74</xdr:row>
      <xdr:rowOff>8598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78557"/>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1395</xdr:rowOff>
    </xdr:from>
    <xdr:to>
      <xdr:col>116</xdr:col>
      <xdr:colOff>114300</xdr:colOff>
      <xdr:row>77</xdr:row>
      <xdr:rowOff>102995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0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151272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8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68440</xdr:rowOff>
    </xdr:from>
    <xdr:to>
      <xdr:col>112</xdr:col>
      <xdr:colOff>38100</xdr:colOff>
      <xdr:row>73</xdr:row>
      <xdr:rowOff>170040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15117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5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113458</xdr:rowOff>
    </xdr:from>
    <xdr:to>
      <xdr:col>107</xdr:col>
      <xdr:colOff>101600</xdr:colOff>
      <xdr:row>74</xdr:row>
      <xdr:rowOff>43608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2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60135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0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111907</xdr:rowOff>
    </xdr:from>
    <xdr:to>
      <xdr:col>102</xdr:col>
      <xdr:colOff>165100</xdr:colOff>
      <xdr:row>74</xdr:row>
      <xdr:rowOff>42057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58584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0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129248</xdr:rowOff>
    </xdr:from>
    <xdr:to>
      <xdr:col>98</xdr:col>
      <xdr:colOff>38100</xdr:colOff>
      <xdr:row>74</xdr:row>
      <xdr:rowOff>59398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75925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2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581,530</a:t>
          </a:r>
          <a:r>
            <a:rPr kumimoji="1" lang="ja-JP" altLang="en-US" sz="1200">
              <a:latin typeface="ＭＳ Ｐゴシック" panose="020B0600070205080204" pitchFamily="50" charset="-128"/>
              <a:ea typeface="ＭＳ Ｐゴシック" panose="020B0600070205080204" pitchFamily="50" charset="-128"/>
            </a:rPr>
            <a:t>円（歳出総額</a:t>
          </a:r>
          <a:r>
            <a:rPr kumimoji="1" lang="en-US" altLang="ja-JP" sz="1200">
              <a:latin typeface="ＭＳ Ｐゴシック" panose="020B0600070205080204" pitchFamily="50" charset="-128"/>
              <a:ea typeface="ＭＳ Ｐゴシック" panose="020B0600070205080204" pitchFamily="50" charset="-128"/>
            </a:rPr>
            <a:t>3,416,486</a:t>
          </a:r>
          <a:r>
            <a:rPr kumimoji="1" lang="ja-JP" altLang="en-US" sz="1200">
              <a:latin typeface="ＭＳ Ｐゴシック" panose="020B0600070205080204" pitchFamily="50" charset="-128"/>
              <a:ea typeface="ＭＳ Ｐゴシック" panose="020B0600070205080204" pitchFamily="50" charset="-128"/>
            </a:rPr>
            <a:t>千円に対し、人口</a:t>
          </a:r>
          <a:r>
            <a:rPr kumimoji="1" lang="en-US" altLang="ja-JP" sz="1200">
              <a:latin typeface="ＭＳ Ｐゴシック" panose="020B0600070205080204" pitchFamily="50" charset="-128"/>
              <a:ea typeface="ＭＳ Ｐゴシック" panose="020B0600070205080204" pitchFamily="50" charset="-128"/>
            </a:rPr>
            <a:t>5,875</a:t>
          </a:r>
          <a:r>
            <a:rPr kumimoji="1" lang="ja-JP" altLang="en-US" sz="1200">
              <a:latin typeface="ＭＳ Ｐゴシック" panose="020B0600070205080204" pitchFamily="50" charset="-128"/>
              <a:ea typeface="ＭＳ Ｐゴシック" panose="020B0600070205080204" pitchFamily="50" charset="-128"/>
            </a:rPr>
            <a:t>人）となっている。</a:t>
          </a:r>
        </a:p>
        <a:p>
          <a:r>
            <a:rPr kumimoji="1" lang="ja-JP" altLang="en-US" sz="1200">
              <a:latin typeface="ＭＳ Ｐゴシック" panose="020B0600070205080204" pitchFamily="50" charset="-128"/>
              <a:ea typeface="ＭＳ Ｐゴシック" panose="020B0600070205080204" pitchFamily="50" charset="-128"/>
            </a:rPr>
            <a:t>繰出金は住民一人当たり</a:t>
          </a:r>
          <a:r>
            <a:rPr kumimoji="1" lang="en-US" altLang="ja-JP" sz="1200">
              <a:latin typeface="ＭＳ Ｐゴシック" panose="020B0600070205080204" pitchFamily="50" charset="-128"/>
              <a:ea typeface="ＭＳ Ｐゴシック" panose="020B0600070205080204" pitchFamily="50" charset="-128"/>
            </a:rPr>
            <a:t>43,859</a:t>
          </a:r>
          <a:r>
            <a:rPr kumimoji="1" lang="ja-JP" altLang="en-US" sz="1200">
              <a:latin typeface="ＭＳ Ｐゴシック" panose="020B0600070205080204" pitchFamily="50" charset="-128"/>
              <a:ea typeface="ＭＳ Ｐゴシック" panose="020B0600070205080204" pitchFamily="50" charset="-128"/>
            </a:rPr>
            <a:t>円となり、前年度と比べて</a:t>
          </a:r>
          <a:r>
            <a:rPr kumimoji="1" lang="en-US" altLang="ja-JP" sz="1200">
              <a:latin typeface="ＭＳ Ｐゴシック" panose="020B0600070205080204" pitchFamily="50" charset="-128"/>
              <a:ea typeface="ＭＳ Ｐゴシック" panose="020B0600070205080204" pitchFamily="50" charset="-128"/>
            </a:rPr>
            <a:t>46.4%</a:t>
          </a:r>
          <a:r>
            <a:rPr kumimoji="1" lang="ja-JP" altLang="en-US" sz="1200">
              <a:latin typeface="ＭＳ Ｐゴシック" panose="020B0600070205080204" pitchFamily="50" charset="-128"/>
              <a:ea typeface="ＭＳ Ｐゴシック" panose="020B0600070205080204" pitchFamily="50" charset="-128"/>
            </a:rPr>
            <a:t>の減となった。これは下水道事業にかかる会計が公営企業会計適用開始となったことが要因である。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5,875
5,182
15.74
3,655,329
3,416,486
215,633
2,422,726
3,108,473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68580</xdr:rowOff>
    </xdr:from>
    <xdr:to>
      <xdr:col>24</xdr:col>
      <xdr:colOff>63500</xdr:colOff>
      <xdr:row>37</xdr:row>
      <xdr:rowOff>4318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9330"/>
          <a:ext cx="838200" cy="2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145796</xdr:rowOff>
    </xdr:from>
    <xdr:to>
      <xdr:col>19</xdr:col>
      <xdr:colOff>177800</xdr:colOff>
      <xdr:row>37</xdr:row>
      <xdr:rowOff>4318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17996"/>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145796</xdr:rowOff>
    </xdr:from>
    <xdr:to>
      <xdr:col>15</xdr:col>
      <xdr:colOff>50800</xdr:colOff>
      <xdr:row>36</xdr:row>
      <xdr:rowOff>168783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17996"/>
          <a:ext cx="889000" cy="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168783</xdr:rowOff>
    </xdr:from>
    <xdr:to>
      <xdr:col>10</xdr:col>
      <xdr:colOff>114300</xdr:colOff>
      <xdr:row>37</xdr:row>
      <xdr:rowOff>50800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0983"/>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17780</xdr:rowOff>
    </xdr:from>
    <xdr:to>
      <xdr:col>24</xdr:col>
      <xdr:colOff>114300</xdr:colOff>
      <xdr:row>35</xdr:row>
      <xdr:rowOff>119380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40657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124968</xdr:rowOff>
    </xdr:from>
    <xdr:to>
      <xdr:col>20</xdr:col>
      <xdr:colOff>38100</xdr:colOff>
      <xdr:row>37</xdr:row>
      <xdr:rowOff>55118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46245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94996</xdr:rowOff>
    </xdr:from>
    <xdr:to>
      <xdr:col>15</xdr:col>
      <xdr:colOff>101600</xdr:colOff>
      <xdr:row>37</xdr:row>
      <xdr:rowOff>25146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16273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117983</xdr:rowOff>
    </xdr:from>
    <xdr:to>
      <xdr:col>10</xdr:col>
      <xdr:colOff>165100</xdr:colOff>
      <xdr:row>37</xdr:row>
      <xdr:rowOff>48133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39260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0</xdr:rowOff>
    </xdr:from>
    <xdr:to>
      <xdr:col>6</xdr:col>
      <xdr:colOff>38100</xdr:colOff>
      <xdr:row>37</xdr:row>
      <xdr:rowOff>101600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92727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3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72172</xdr:rowOff>
    </xdr:from>
    <xdr:to>
      <xdr:col>24</xdr:col>
      <xdr:colOff>63500</xdr:colOff>
      <xdr:row>58</xdr:row>
      <xdr:rowOff>79742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16272"/>
          <a:ext cx="8382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66604</xdr:rowOff>
    </xdr:from>
    <xdr:to>
      <xdr:col>19</xdr:col>
      <xdr:colOff>177800</xdr:colOff>
      <xdr:row>58</xdr:row>
      <xdr:rowOff>79742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10704"/>
          <a:ext cx="8890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66604</xdr:rowOff>
    </xdr:from>
    <xdr:to>
      <xdr:col>15</xdr:col>
      <xdr:colOff>50800</xdr:colOff>
      <xdr:row>58</xdr:row>
      <xdr:rowOff>78852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10704"/>
          <a:ext cx="889000" cy="1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32256</xdr:rowOff>
    </xdr:from>
    <xdr:to>
      <xdr:col>10</xdr:col>
      <xdr:colOff>114300</xdr:colOff>
      <xdr:row>58</xdr:row>
      <xdr:rowOff>78852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76356"/>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21372</xdr:rowOff>
    </xdr:from>
    <xdr:to>
      <xdr:col>24</xdr:col>
      <xdr:colOff>114300</xdr:colOff>
      <xdr:row>58</xdr:row>
      <xdr:rowOff>122972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28942</xdr:rowOff>
    </xdr:from>
    <xdr:to>
      <xdr:col>20</xdr:col>
      <xdr:colOff>38100</xdr:colOff>
      <xdr:row>58</xdr:row>
      <xdr:rowOff>130542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121669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15804</xdr:rowOff>
    </xdr:from>
    <xdr:to>
      <xdr:col>15</xdr:col>
      <xdr:colOff>101600</xdr:colOff>
      <xdr:row>58</xdr:row>
      <xdr:rowOff>117404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108531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28052</xdr:rowOff>
    </xdr:from>
    <xdr:to>
      <xdr:col>10</xdr:col>
      <xdr:colOff>165100</xdr:colOff>
      <xdr:row>58</xdr:row>
      <xdr:rowOff>129652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120779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6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152906</xdr:rowOff>
    </xdr:from>
    <xdr:to>
      <xdr:col>6</xdr:col>
      <xdr:colOff>38100</xdr:colOff>
      <xdr:row>58</xdr:row>
      <xdr:rowOff>83056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2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74183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1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98437</xdr:rowOff>
    </xdr:from>
    <xdr:to>
      <xdr:col>24</xdr:col>
      <xdr:colOff>62865</xdr:colOff>
      <xdr:row>77</xdr:row>
      <xdr:rowOff>129271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42837"/>
          <a:ext cx="1270" cy="88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133098</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129271</xdr:rowOff>
    </xdr:from>
    <xdr:to>
      <xdr:col>24</xdr:col>
      <xdr:colOff>152400</xdr:colOff>
      <xdr:row>77</xdr:row>
      <xdr:rowOff>129271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45114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1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98437</xdr:rowOff>
    </xdr:from>
    <xdr:to>
      <xdr:col>24</xdr:col>
      <xdr:colOff>152400</xdr:colOff>
      <xdr:row>72</xdr:row>
      <xdr:rowOff>98437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4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78459</xdr:rowOff>
    </xdr:from>
    <xdr:to>
      <xdr:col>24</xdr:col>
      <xdr:colOff>63500</xdr:colOff>
      <xdr:row>77</xdr:row>
      <xdr:rowOff>122839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80109"/>
          <a:ext cx="838200" cy="4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162713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50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139836</xdr:rowOff>
    </xdr:from>
    <xdr:to>
      <xdr:col>24</xdr:col>
      <xdr:colOff>114300</xdr:colOff>
      <xdr:row>76</xdr:row>
      <xdr:rowOff>69986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9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122839</xdr:rowOff>
    </xdr:from>
    <xdr:to>
      <xdr:col>19</xdr:col>
      <xdr:colOff>177800</xdr:colOff>
      <xdr:row>78</xdr:row>
      <xdr:rowOff>1113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24489"/>
          <a:ext cx="889000" cy="4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16224</xdr:rowOff>
    </xdr:from>
    <xdr:to>
      <xdr:col>20</xdr:col>
      <xdr:colOff>38100</xdr:colOff>
      <xdr:row>76</xdr:row>
      <xdr:rowOff>117824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134351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2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141931</xdr:rowOff>
    </xdr:from>
    <xdr:to>
      <xdr:col>15</xdr:col>
      <xdr:colOff>50800</xdr:colOff>
      <xdr:row>78</xdr:row>
      <xdr:rowOff>1113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343581"/>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53183</xdr:rowOff>
    </xdr:from>
    <xdr:to>
      <xdr:col>15</xdr:col>
      <xdr:colOff>101600</xdr:colOff>
      <xdr:row>76</xdr:row>
      <xdr:rowOff>154783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8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171311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5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137340</xdr:rowOff>
    </xdr:from>
    <xdr:to>
      <xdr:col>10</xdr:col>
      <xdr:colOff>114300</xdr:colOff>
      <xdr:row>77</xdr:row>
      <xdr:rowOff>141931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338990"/>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30012</xdr:rowOff>
    </xdr:from>
    <xdr:to>
      <xdr:col>10</xdr:col>
      <xdr:colOff>165100</xdr:colOff>
      <xdr:row>76</xdr:row>
      <xdr:rowOff>131612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6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148140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3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122441</xdr:rowOff>
    </xdr:from>
    <xdr:to>
      <xdr:col>6</xdr:col>
      <xdr:colOff>38100</xdr:colOff>
      <xdr:row>77</xdr:row>
      <xdr:rowOff>52591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69117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2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27659</xdr:rowOff>
    </xdr:from>
    <xdr:to>
      <xdr:col>24</xdr:col>
      <xdr:colOff>114300</xdr:colOff>
      <xdr:row>77</xdr:row>
      <xdr:rowOff>129259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2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114036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72039</xdr:rowOff>
    </xdr:from>
    <xdr:to>
      <xdr:col>20</xdr:col>
      <xdr:colOff>38100</xdr:colOff>
      <xdr:row>78</xdr:row>
      <xdr:rowOff>2189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7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164766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6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121763</xdr:rowOff>
    </xdr:from>
    <xdr:to>
      <xdr:col>15</xdr:col>
      <xdr:colOff>101600</xdr:colOff>
      <xdr:row>78</xdr:row>
      <xdr:rowOff>51913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2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43040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1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91131</xdr:rowOff>
    </xdr:from>
    <xdr:to>
      <xdr:col>10</xdr:col>
      <xdr:colOff>165100</xdr:colOff>
      <xdr:row>78</xdr:row>
      <xdr:rowOff>21281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12408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86540</xdr:rowOff>
    </xdr:from>
    <xdr:to>
      <xdr:col>6</xdr:col>
      <xdr:colOff>38100</xdr:colOff>
      <xdr:row>78</xdr:row>
      <xdr:rowOff>16690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8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8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82161</xdr:rowOff>
    </xdr:from>
    <xdr:to>
      <xdr:col>24</xdr:col>
      <xdr:colOff>63500</xdr:colOff>
      <xdr:row>97</xdr:row>
      <xdr:rowOff>144359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12811"/>
          <a:ext cx="838200" cy="6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68990</xdr:rowOff>
    </xdr:from>
    <xdr:to>
      <xdr:col>19</xdr:col>
      <xdr:colOff>177800</xdr:colOff>
      <xdr:row>97</xdr:row>
      <xdr:rowOff>82161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699640"/>
          <a:ext cx="889000" cy="1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68990</xdr:rowOff>
    </xdr:from>
    <xdr:to>
      <xdr:col>15</xdr:col>
      <xdr:colOff>50800</xdr:colOff>
      <xdr:row>97</xdr:row>
      <xdr:rowOff>92749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99640"/>
          <a:ext cx="889000" cy="2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92749</xdr:rowOff>
    </xdr:from>
    <xdr:to>
      <xdr:col>10</xdr:col>
      <xdr:colOff>114300</xdr:colOff>
      <xdr:row>97</xdr:row>
      <xdr:rowOff>154468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23399"/>
          <a:ext cx="889000" cy="6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93559</xdr:rowOff>
    </xdr:from>
    <xdr:to>
      <xdr:col>24</xdr:col>
      <xdr:colOff>114300</xdr:colOff>
      <xdr:row>98</xdr:row>
      <xdr:rowOff>23709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2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8486</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3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31361</xdr:rowOff>
    </xdr:from>
    <xdr:to>
      <xdr:col>20</xdr:col>
      <xdr:colOff>38100</xdr:colOff>
      <xdr:row>97</xdr:row>
      <xdr:rowOff>132961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124088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18190</xdr:rowOff>
    </xdr:from>
    <xdr:to>
      <xdr:col>15</xdr:col>
      <xdr:colOff>101600</xdr:colOff>
      <xdr:row>97</xdr:row>
      <xdr:rowOff>119790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110917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4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41949</xdr:rowOff>
    </xdr:from>
    <xdr:to>
      <xdr:col>10</xdr:col>
      <xdr:colOff>165100</xdr:colOff>
      <xdr:row>97</xdr:row>
      <xdr:rowOff>143549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134676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103668</xdr:rowOff>
    </xdr:from>
    <xdr:to>
      <xdr:col>6</xdr:col>
      <xdr:colOff>38100</xdr:colOff>
      <xdr:row>98</xdr:row>
      <xdr:rowOff>33818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24945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2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88578</xdr:rowOff>
    </xdr:from>
    <xdr:to>
      <xdr:col>55</xdr:col>
      <xdr:colOff>0</xdr:colOff>
      <xdr:row>57</xdr:row>
      <xdr:rowOff>122875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861228"/>
          <a:ext cx="838200" cy="3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122875</xdr:rowOff>
    </xdr:from>
    <xdr:to>
      <xdr:col>50</xdr:col>
      <xdr:colOff>114300</xdr:colOff>
      <xdr:row>57</xdr:row>
      <xdr:rowOff>140691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895525"/>
          <a:ext cx="889000" cy="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66434</xdr:rowOff>
    </xdr:from>
    <xdr:to>
      <xdr:col>45</xdr:col>
      <xdr:colOff>177800</xdr:colOff>
      <xdr:row>57</xdr:row>
      <xdr:rowOff>140691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839084"/>
          <a:ext cx="8890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66434</xdr:rowOff>
    </xdr:from>
    <xdr:to>
      <xdr:col>41</xdr:col>
      <xdr:colOff>50800</xdr:colOff>
      <xdr:row>57</xdr:row>
      <xdr:rowOff>165502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39084"/>
          <a:ext cx="889000" cy="9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37778</xdr:rowOff>
    </xdr:from>
    <xdr:to>
      <xdr:col>55</xdr:col>
      <xdr:colOff>50800</xdr:colOff>
      <xdr:row>57</xdr:row>
      <xdr:rowOff>139378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1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16205</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8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72075</xdr:rowOff>
    </xdr:from>
    <xdr:to>
      <xdr:col>50</xdr:col>
      <xdr:colOff>165100</xdr:colOff>
      <xdr:row>58</xdr:row>
      <xdr:rowOff>2225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164802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3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89891</xdr:rowOff>
    </xdr:from>
    <xdr:to>
      <xdr:col>46</xdr:col>
      <xdr:colOff>38100</xdr:colOff>
      <xdr:row>58</xdr:row>
      <xdr:rowOff>20041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5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15634</xdr:rowOff>
    </xdr:from>
    <xdr:to>
      <xdr:col>41</xdr:col>
      <xdr:colOff>101600</xdr:colOff>
      <xdr:row>57</xdr:row>
      <xdr:rowOff>117234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108361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88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114702</xdr:rowOff>
    </xdr:from>
    <xdr:to>
      <xdr:col>36</xdr:col>
      <xdr:colOff>165100</xdr:colOff>
      <xdr:row>58</xdr:row>
      <xdr:rowOff>44852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8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35979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8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88291</xdr:rowOff>
    </xdr:from>
    <xdr:to>
      <xdr:col>55</xdr:col>
      <xdr:colOff>0</xdr:colOff>
      <xdr:row>79</xdr:row>
      <xdr:rowOff>88550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632841"/>
          <a:ext cx="8382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88291</xdr:rowOff>
    </xdr:from>
    <xdr:to>
      <xdr:col>50</xdr:col>
      <xdr:colOff>114300</xdr:colOff>
      <xdr:row>79</xdr:row>
      <xdr:rowOff>90371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632841"/>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88089</xdr:rowOff>
    </xdr:from>
    <xdr:to>
      <xdr:col>45</xdr:col>
      <xdr:colOff>177800</xdr:colOff>
      <xdr:row>79</xdr:row>
      <xdr:rowOff>90371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632639"/>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88089</xdr:rowOff>
    </xdr:from>
    <xdr:to>
      <xdr:col>41</xdr:col>
      <xdr:colOff>50800</xdr:colOff>
      <xdr:row>79</xdr:row>
      <xdr:rowOff>90371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632639"/>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37750</xdr:rowOff>
    </xdr:from>
    <xdr:to>
      <xdr:col>55</xdr:col>
      <xdr:colOff>50800</xdr:colOff>
      <xdr:row>79</xdr:row>
      <xdr:rowOff>139350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124127</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9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37491</xdr:rowOff>
    </xdr:from>
    <xdr:to>
      <xdr:col>50</xdr:col>
      <xdr:colOff>165100</xdr:colOff>
      <xdr:row>79</xdr:row>
      <xdr:rowOff>139091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130218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39571</xdr:rowOff>
    </xdr:from>
    <xdr:to>
      <xdr:col>46</xdr:col>
      <xdr:colOff>38100</xdr:colOff>
      <xdr:row>79</xdr:row>
      <xdr:rowOff>141171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132298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7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37289</xdr:rowOff>
    </xdr:from>
    <xdr:to>
      <xdr:col>41</xdr:col>
      <xdr:colOff>101600</xdr:colOff>
      <xdr:row>79</xdr:row>
      <xdr:rowOff>138889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130016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7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39571</xdr:rowOff>
    </xdr:from>
    <xdr:to>
      <xdr:col>36</xdr:col>
      <xdr:colOff>165100</xdr:colOff>
      <xdr:row>79</xdr:row>
      <xdr:rowOff>141171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132298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7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5139</xdr:rowOff>
    </xdr:from>
    <xdr:to>
      <xdr:col>55</xdr:col>
      <xdr:colOff>0</xdr:colOff>
      <xdr:row>98</xdr:row>
      <xdr:rowOff>14187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807239"/>
          <a:ext cx="8382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138362</xdr:rowOff>
    </xdr:from>
    <xdr:to>
      <xdr:col>50</xdr:col>
      <xdr:colOff>114300</xdr:colOff>
      <xdr:row>98</xdr:row>
      <xdr:rowOff>14187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69012"/>
          <a:ext cx="889000" cy="4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138362</xdr:rowOff>
    </xdr:from>
    <xdr:to>
      <xdr:col>45</xdr:col>
      <xdr:colOff>177800</xdr:colOff>
      <xdr:row>98</xdr:row>
      <xdr:rowOff>2614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69012"/>
          <a:ext cx="889000" cy="3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149848</xdr:rowOff>
    </xdr:from>
    <xdr:to>
      <xdr:col>41</xdr:col>
      <xdr:colOff>50800</xdr:colOff>
      <xdr:row>98</xdr:row>
      <xdr:rowOff>2614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80498"/>
          <a:ext cx="889000" cy="2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125789</xdr:rowOff>
    </xdr:from>
    <xdr:to>
      <xdr:col>55</xdr:col>
      <xdr:colOff>50800</xdr:colOff>
      <xdr:row>98</xdr:row>
      <xdr:rowOff>55939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5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40716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7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134837</xdr:rowOff>
    </xdr:from>
    <xdr:to>
      <xdr:col>50</xdr:col>
      <xdr:colOff>165100</xdr:colOff>
      <xdr:row>98</xdr:row>
      <xdr:rowOff>64987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6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56114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5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87562</xdr:rowOff>
    </xdr:from>
    <xdr:to>
      <xdr:col>46</xdr:col>
      <xdr:colOff>38100</xdr:colOff>
      <xdr:row>98</xdr:row>
      <xdr:rowOff>17712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1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8839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1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123264</xdr:rowOff>
    </xdr:from>
    <xdr:to>
      <xdr:col>41</xdr:col>
      <xdr:colOff>101600</xdr:colOff>
      <xdr:row>98</xdr:row>
      <xdr:rowOff>53414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5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44541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4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99048</xdr:rowOff>
    </xdr:from>
    <xdr:to>
      <xdr:col>36</xdr:col>
      <xdr:colOff>165100</xdr:colOff>
      <xdr:row>98</xdr:row>
      <xdr:rowOff>29198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20325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15708</xdr:rowOff>
    </xdr:from>
    <xdr:to>
      <xdr:col>85</xdr:col>
      <xdr:colOff>127000</xdr:colOff>
      <xdr:row>38</xdr:row>
      <xdr:rowOff>23772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530808"/>
          <a:ext cx="838200" cy="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171146</xdr:rowOff>
    </xdr:from>
    <xdr:to>
      <xdr:col>81</xdr:col>
      <xdr:colOff>50800</xdr:colOff>
      <xdr:row>38</xdr:row>
      <xdr:rowOff>23772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514796"/>
          <a:ext cx="889000" cy="2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161938</xdr:rowOff>
    </xdr:from>
    <xdr:to>
      <xdr:col>76</xdr:col>
      <xdr:colOff>114300</xdr:colOff>
      <xdr:row>37</xdr:row>
      <xdr:rowOff>171146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505588"/>
          <a:ext cx="8890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161938</xdr:rowOff>
    </xdr:from>
    <xdr:to>
      <xdr:col>71</xdr:col>
      <xdr:colOff>177800</xdr:colOff>
      <xdr:row>38</xdr:row>
      <xdr:rowOff>21093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505588"/>
          <a:ext cx="889000" cy="3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136357</xdr:rowOff>
    </xdr:from>
    <xdr:to>
      <xdr:col>85</xdr:col>
      <xdr:colOff>177800</xdr:colOff>
      <xdr:row>38</xdr:row>
      <xdr:rowOff>66508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800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51284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9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144422</xdr:rowOff>
    </xdr:from>
    <xdr:to>
      <xdr:col>81</xdr:col>
      <xdr:colOff>101600</xdr:colOff>
      <xdr:row>38</xdr:row>
      <xdr:rowOff>74572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8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65699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120346</xdr:rowOff>
    </xdr:from>
    <xdr:to>
      <xdr:col>76</xdr:col>
      <xdr:colOff>165100</xdr:colOff>
      <xdr:row>38</xdr:row>
      <xdr:rowOff>50496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41623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5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111138</xdr:rowOff>
    </xdr:from>
    <xdr:to>
      <xdr:col>72</xdr:col>
      <xdr:colOff>38100</xdr:colOff>
      <xdr:row>38</xdr:row>
      <xdr:rowOff>41288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32415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141743</xdr:rowOff>
    </xdr:from>
    <xdr:to>
      <xdr:col>67</xdr:col>
      <xdr:colOff>101600</xdr:colOff>
      <xdr:row>38</xdr:row>
      <xdr:rowOff>71893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8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63020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7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79013</xdr:rowOff>
    </xdr:from>
    <xdr:to>
      <xdr:col>85</xdr:col>
      <xdr:colOff>127000</xdr:colOff>
      <xdr:row>58</xdr:row>
      <xdr:rowOff>79722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10023113"/>
          <a:ext cx="8382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79722</xdr:rowOff>
    </xdr:from>
    <xdr:to>
      <xdr:col>81</xdr:col>
      <xdr:colOff>50800</xdr:colOff>
      <xdr:row>58</xdr:row>
      <xdr:rowOff>94872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10023822"/>
          <a:ext cx="889000" cy="1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94872</xdr:rowOff>
    </xdr:from>
    <xdr:to>
      <xdr:col>76</xdr:col>
      <xdr:colOff>114300</xdr:colOff>
      <xdr:row>58</xdr:row>
      <xdr:rowOff>112434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10038972"/>
          <a:ext cx="889000" cy="1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71894</xdr:rowOff>
    </xdr:from>
    <xdr:to>
      <xdr:col>71</xdr:col>
      <xdr:colOff>177800</xdr:colOff>
      <xdr:row>58</xdr:row>
      <xdr:rowOff>112434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10015994"/>
          <a:ext cx="889000" cy="4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28213</xdr:rowOff>
    </xdr:from>
    <xdr:to>
      <xdr:col>85</xdr:col>
      <xdr:colOff>177800</xdr:colOff>
      <xdr:row>58</xdr:row>
      <xdr:rowOff>129813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97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114590</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8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28922</xdr:rowOff>
    </xdr:from>
    <xdr:to>
      <xdr:col>81</xdr:col>
      <xdr:colOff>101600</xdr:colOff>
      <xdr:row>58</xdr:row>
      <xdr:rowOff>130522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97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121649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1006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44072</xdr:rowOff>
    </xdr:from>
    <xdr:to>
      <xdr:col>76</xdr:col>
      <xdr:colOff>165100</xdr:colOff>
      <xdr:row>58</xdr:row>
      <xdr:rowOff>145672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9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136799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08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61634</xdr:rowOff>
    </xdr:from>
    <xdr:to>
      <xdr:col>72</xdr:col>
      <xdr:colOff>38100</xdr:colOff>
      <xdr:row>58</xdr:row>
      <xdr:rowOff>163234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0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154361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21094</xdr:rowOff>
    </xdr:from>
    <xdr:to>
      <xdr:col>67</xdr:col>
      <xdr:colOff>101600</xdr:colOff>
      <xdr:row>58</xdr:row>
      <xdr:rowOff>122694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113821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5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92236</xdr:rowOff>
    </xdr:from>
    <xdr:to>
      <xdr:col>85</xdr:col>
      <xdr:colOff>127000</xdr:colOff>
      <xdr:row>96</xdr:row>
      <xdr:rowOff>125955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551436"/>
          <a:ext cx="8382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125955</xdr:rowOff>
    </xdr:from>
    <xdr:to>
      <xdr:col>81</xdr:col>
      <xdr:colOff>50800</xdr:colOff>
      <xdr:row>96</xdr:row>
      <xdr:rowOff>135254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585155"/>
          <a:ext cx="889000" cy="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135254</xdr:rowOff>
    </xdr:from>
    <xdr:to>
      <xdr:col>76</xdr:col>
      <xdr:colOff>114300</xdr:colOff>
      <xdr:row>96</xdr:row>
      <xdr:rowOff>151284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594454"/>
          <a:ext cx="889000" cy="1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151284</xdr:rowOff>
    </xdr:from>
    <xdr:to>
      <xdr:col>71</xdr:col>
      <xdr:colOff>177800</xdr:colOff>
      <xdr:row>96</xdr:row>
      <xdr:rowOff>166435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610484"/>
          <a:ext cx="889000" cy="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41436</xdr:rowOff>
    </xdr:from>
    <xdr:to>
      <xdr:col>85</xdr:col>
      <xdr:colOff>177800</xdr:colOff>
      <xdr:row>96</xdr:row>
      <xdr:rowOff>143036</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50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19863</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4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75155</xdr:rowOff>
    </xdr:from>
    <xdr:to>
      <xdr:col>81</xdr:col>
      <xdr:colOff>101600</xdr:colOff>
      <xdr:row>97</xdr:row>
      <xdr:rowOff>5305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5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167882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6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84454</xdr:rowOff>
    </xdr:from>
    <xdr:to>
      <xdr:col>76</xdr:col>
      <xdr:colOff>165100</xdr:colOff>
      <xdr:row>97</xdr:row>
      <xdr:rowOff>14604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54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3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100484</xdr:rowOff>
    </xdr:from>
    <xdr:to>
      <xdr:col>72</xdr:col>
      <xdr:colOff>38100</xdr:colOff>
      <xdr:row>97</xdr:row>
      <xdr:rowOff>30634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5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21761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115635</xdr:rowOff>
    </xdr:from>
    <xdr:to>
      <xdr:col>67</xdr:col>
      <xdr:colOff>101600</xdr:colOff>
      <xdr:row>97</xdr:row>
      <xdr:rowOff>45785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57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36912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民生費は住民一人当たり</a:t>
          </a:r>
          <a:r>
            <a:rPr kumimoji="1" lang="en-US" altLang="ja-JP" sz="1200">
              <a:latin typeface="ＭＳ Ｐゴシック" panose="020B0600070205080204" pitchFamily="50" charset="-128"/>
              <a:ea typeface="ＭＳ Ｐゴシック" panose="020B0600070205080204" pitchFamily="50" charset="-128"/>
            </a:rPr>
            <a:t>150,895</a:t>
          </a:r>
          <a:r>
            <a:rPr kumimoji="1" lang="ja-JP" altLang="en-US" sz="1200">
              <a:latin typeface="ＭＳ Ｐゴシック" panose="020B0600070205080204" pitchFamily="50" charset="-128"/>
              <a:ea typeface="ＭＳ Ｐゴシック" panose="020B0600070205080204" pitchFamily="50" charset="-128"/>
            </a:rPr>
            <a:t>円となり、前年度と比べて</a:t>
          </a:r>
          <a:r>
            <a:rPr kumimoji="1" lang="en-US" altLang="ja-JP" sz="1200">
              <a:latin typeface="ＭＳ Ｐゴシック" panose="020B0600070205080204" pitchFamily="50" charset="-128"/>
              <a:ea typeface="ＭＳ Ｐゴシック" panose="020B0600070205080204" pitchFamily="50" charset="-128"/>
            </a:rPr>
            <a:t>6.9%</a:t>
          </a:r>
          <a:r>
            <a:rPr kumimoji="1" lang="ja-JP" altLang="en-US" sz="1200">
              <a:latin typeface="ＭＳ Ｐゴシック" panose="020B0600070205080204" pitchFamily="50" charset="-128"/>
              <a:ea typeface="ＭＳ Ｐゴシック" panose="020B0600070205080204" pitchFamily="50" charset="-128"/>
            </a:rPr>
            <a:t>の増となった。定額減税に伴う補足給付金事業が皆増したことが主な要因である。</a:t>
          </a:r>
        </a:p>
        <a:p>
          <a:r>
            <a:rPr kumimoji="1" lang="ja-JP" altLang="en-US" sz="1200">
              <a:latin typeface="ＭＳ Ｐゴシック" panose="020B0600070205080204" pitchFamily="50" charset="-128"/>
              <a:ea typeface="ＭＳ Ｐゴシック" panose="020B0600070205080204" pitchFamily="50" charset="-128"/>
            </a:rPr>
            <a:t>衛生費は住民一人当たり</a:t>
          </a:r>
          <a:r>
            <a:rPr kumimoji="1" lang="en-US" altLang="ja-JP" sz="1200">
              <a:latin typeface="ＭＳ Ｐゴシック" panose="020B0600070205080204" pitchFamily="50" charset="-128"/>
              <a:ea typeface="ＭＳ Ｐゴシック" panose="020B0600070205080204" pitchFamily="50" charset="-128"/>
            </a:rPr>
            <a:t>36,481</a:t>
          </a:r>
          <a:r>
            <a:rPr kumimoji="1" lang="ja-JP" altLang="en-US" sz="1200">
              <a:latin typeface="ＭＳ Ｐゴシック" panose="020B0600070205080204" pitchFamily="50" charset="-128"/>
              <a:ea typeface="ＭＳ Ｐゴシック" panose="020B0600070205080204" pitchFamily="50" charset="-128"/>
            </a:rPr>
            <a:t>円となり、前年度と比べて</a:t>
          </a:r>
          <a:r>
            <a:rPr kumimoji="1" lang="en-US" altLang="ja-JP" sz="1200">
              <a:latin typeface="ＭＳ Ｐゴシック" panose="020B0600070205080204" pitchFamily="50" charset="-128"/>
              <a:ea typeface="ＭＳ Ｐゴシック" panose="020B0600070205080204" pitchFamily="50" charset="-128"/>
            </a:rPr>
            <a:t>27.2%</a:t>
          </a:r>
          <a:r>
            <a:rPr kumimoji="1" lang="ja-JP" altLang="en-US" sz="1200">
              <a:latin typeface="ＭＳ Ｐゴシック" panose="020B0600070205080204" pitchFamily="50" charset="-128"/>
              <a:ea typeface="ＭＳ Ｐゴシック" panose="020B0600070205080204" pitchFamily="50" charset="-128"/>
            </a:rPr>
            <a:t>の減となった。これは新型コロナワクチン事業の減少が主な要因である。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実質単年度収支について、令和２年度は令和元年度の法人税割（予定納税）が一時的に増加した影響で普通交付税が減少したことにより赤字となった。</a:t>
          </a:r>
        </a:p>
        <a:p>
          <a:r>
            <a:rPr kumimoji="1" lang="ja-JP" altLang="en-US" sz="1200">
              <a:latin typeface="ＭＳ ゴシック" pitchFamily="49" charset="-128"/>
              <a:ea typeface="ＭＳ ゴシック" pitchFamily="49" charset="-128"/>
            </a:rPr>
            <a:t>　また、令和６年度は普通交付税の追加交付や歳計剰余金を基金に積立てたことにより黒字となった。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一般会計の実質収支額については、企業誘致に伴う増収等により増加している。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下水道事業について、令和５年度までは特別会計であったことからその他会計として計上されていたが、令和６年度に公営企業会計適用開始となったことから下水道事業会計に計上されることとなった。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3655329</v>
      </c>
      <c r="BO4" s="371"/>
      <c r="BP4" s="371"/>
      <c r="BQ4" s="371"/>
      <c r="BR4" s="371"/>
      <c r="BS4" s="371"/>
      <c r="BT4" s="371"/>
      <c r="BU4" s="372"/>
      <c r="BV4" s="370">
        <v>3454862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8.9</v>
      </c>
      <c r="CU4" s="377"/>
      <c r="CV4" s="377"/>
      <c r="CW4" s="377"/>
      <c r="CX4" s="377"/>
      <c r="CY4" s="377"/>
      <c r="CZ4" s="377"/>
      <c r="DA4" s="378"/>
      <c r="DB4" s="376">
        <v>7.4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3416486</v>
      </c>
      <c r="BO5" s="408"/>
      <c r="BP5" s="408"/>
      <c r="BQ5" s="408"/>
      <c r="BR5" s="408"/>
      <c r="BS5" s="408"/>
      <c r="BT5" s="408"/>
      <c r="BU5" s="409"/>
      <c r="BV5" s="407">
        <v>3268898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66.599999999999994</v>
      </c>
      <c r="CU5" s="405"/>
      <c r="CV5" s="405"/>
      <c r="CW5" s="405"/>
      <c r="CX5" s="405"/>
      <c r="CY5" s="405"/>
      <c r="CZ5" s="405"/>
      <c r="DA5" s="406"/>
      <c r="DB5" s="404">
        <v>73.3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238843</v>
      </c>
      <c r="BO6" s="408"/>
      <c r="BP6" s="408"/>
      <c r="BQ6" s="408"/>
      <c r="BR6" s="408"/>
      <c r="BS6" s="408"/>
      <c r="BT6" s="408"/>
      <c r="BU6" s="409"/>
      <c r="BV6" s="407">
        <v>185964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66.599999999999994</v>
      </c>
      <c r="CU6" s="445"/>
      <c r="CV6" s="445"/>
      <c r="CW6" s="445"/>
      <c r="CX6" s="445"/>
      <c r="CY6" s="445"/>
      <c r="CZ6" s="445"/>
      <c r="DA6" s="446"/>
      <c r="DB6" s="444">
        <v>73.3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23210</v>
      </c>
      <c r="BO7" s="408"/>
      <c r="BP7" s="408"/>
      <c r="BQ7" s="408"/>
      <c r="BR7" s="408"/>
      <c r="BS7" s="408"/>
      <c r="BT7" s="408"/>
      <c r="BU7" s="409"/>
      <c r="BV7" s="407">
        <v>9824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2422726</v>
      </c>
      <c r="CU7" s="408"/>
      <c r="CV7" s="408"/>
      <c r="CW7" s="408"/>
      <c r="CX7" s="408"/>
      <c r="CY7" s="408"/>
      <c r="CZ7" s="408"/>
      <c r="DA7" s="409"/>
      <c r="DB7" s="407">
        <v>2369790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215633</v>
      </c>
      <c r="BO8" s="408"/>
      <c r="BP8" s="408"/>
      <c r="BQ8" s="408"/>
      <c r="BR8" s="408"/>
      <c r="BS8" s="408"/>
      <c r="BT8" s="408"/>
      <c r="BU8" s="409"/>
      <c r="BV8" s="407">
        <v>176140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v>
      </c>
      <c r="CU8" s="448"/>
      <c r="CV8" s="448"/>
      <c r="CW8" s="448"/>
      <c r="CX8" s="448"/>
      <c r="CY8" s="448"/>
      <c r="CZ8" s="448"/>
      <c r="DA8" s="449"/>
      <c r="DB8" s="447">
        <v>0.47</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6023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39493</v>
      </c>
      <c r="BO9" s="408"/>
      <c r="BP9" s="408"/>
      <c r="BQ9" s="408"/>
      <c r="BR9" s="408"/>
      <c r="BS9" s="408"/>
      <c r="BT9" s="408"/>
      <c r="BU9" s="409"/>
      <c r="BV9" s="407">
        <v>-6898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9.5</v>
      </c>
      <c r="CU9" s="405"/>
      <c r="CV9" s="405"/>
      <c r="CW9" s="405"/>
      <c r="CX9" s="405"/>
      <c r="CY9" s="405"/>
      <c r="CZ9" s="405"/>
      <c r="DA9" s="406"/>
      <c r="DB9" s="404">
        <v>9.1999999999999993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6357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5644</v>
      </c>
      <c r="BO10" s="408"/>
      <c r="BP10" s="408"/>
      <c r="BQ10" s="408"/>
      <c r="BR10" s="408"/>
      <c r="BS10" s="408"/>
      <c r="BT10" s="408"/>
      <c r="BU10" s="409"/>
      <c r="BV10" s="407">
        <v>5838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5875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5182</v>
      </c>
      <c r="S13" s="492"/>
      <c r="T13" s="492"/>
      <c r="U13" s="492"/>
      <c r="V13" s="493"/>
      <c r="W13" s="423" t="s">
        <v>131</v>
      </c>
      <c r="X13" s="424"/>
      <c r="Y13" s="424"/>
      <c r="Z13" s="424"/>
      <c r="AA13" s="424"/>
      <c r="AB13" s="414"/>
      <c r="AC13" s="458">
        <v>284</v>
      </c>
      <c r="AD13" s="459"/>
      <c r="AE13" s="459"/>
      <c r="AF13" s="459"/>
      <c r="AG13" s="501"/>
      <c r="AH13" s="458">
        <v>398</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45137</v>
      </c>
      <c r="BO13" s="408"/>
      <c r="BP13" s="408"/>
      <c r="BQ13" s="408"/>
      <c r="BR13" s="408"/>
      <c r="BS13" s="408"/>
      <c r="BT13" s="408"/>
      <c r="BU13" s="409"/>
      <c r="BV13" s="407">
        <v>-1060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4.4000000000000004</v>
      </c>
      <c r="CU13" s="405"/>
      <c r="CV13" s="405"/>
      <c r="CW13" s="405"/>
      <c r="CX13" s="405"/>
      <c r="CY13" s="405"/>
      <c r="CZ13" s="405"/>
      <c r="DA13" s="406"/>
      <c r="DB13" s="404">
        <v>4.5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5939</v>
      </c>
      <c r="S14" s="492"/>
      <c r="T14" s="492"/>
      <c r="U14" s="492"/>
      <c r="V14" s="493"/>
      <c r="W14" s="397"/>
      <c r="X14" s="398"/>
      <c r="Y14" s="398"/>
      <c r="Z14" s="398"/>
      <c r="AA14" s="398"/>
      <c r="AB14" s="387"/>
      <c r="AC14" s="494">
        <v>9.5</v>
      </c>
      <c r="AD14" s="495"/>
      <c r="AE14" s="495"/>
      <c r="AF14" s="495"/>
      <c r="AG14" s="496"/>
      <c r="AH14" s="494">
        <v>11.4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5320</v>
      </c>
      <c r="S15" s="492"/>
      <c r="T15" s="492"/>
      <c r="U15" s="492"/>
      <c r="V15" s="493"/>
      <c r="W15" s="423" t="s">
        <v>137</v>
      </c>
      <c r="X15" s="424"/>
      <c r="Y15" s="424"/>
      <c r="Z15" s="424"/>
      <c r="AA15" s="424"/>
      <c r="AB15" s="414"/>
      <c r="AC15" s="458">
        <v>907</v>
      </c>
      <c r="AD15" s="459"/>
      <c r="AE15" s="459"/>
      <c r="AF15" s="459"/>
      <c r="AG15" s="501"/>
      <c r="AH15" s="458">
        <v>1141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1190421</v>
      </c>
      <c r="BO15" s="371"/>
      <c r="BP15" s="371"/>
      <c r="BQ15" s="371"/>
      <c r="BR15" s="371"/>
      <c r="BS15" s="371"/>
      <c r="BT15" s="371"/>
      <c r="BU15" s="372"/>
      <c r="BV15" s="370">
        <v>1042003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30.3</v>
      </c>
      <c r="AD16" s="495"/>
      <c r="AE16" s="495"/>
      <c r="AF16" s="495"/>
      <c r="AG16" s="496"/>
      <c r="AH16" s="494">
        <v>32.700000000000003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2115027</v>
      </c>
      <c r="BO16" s="408"/>
      <c r="BP16" s="408"/>
      <c r="BQ16" s="408"/>
      <c r="BR16" s="408"/>
      <c r="BS16" s="408"/>
      <c r="BT16" s="408"/>
      <c r="BU16" s="409"/>
      <c r="BV16" s="407">
        <v>2064875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1798</v>
      </c>
      <c r="AD17" s="459"/>
      <c r="AE17" s="459"/>
      <c r="AF17" s="459"/>
      <c r="AG17" s="501"/>
      <c r="AH17" s="458">
        <v>1946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1527198</v>
      </c>
      <c r="BO17" s="408"/>
      <c r="BP17" s="408"/>
      <c r="BQ17" s="408"/>
      <c r="BR17" s="408"/>
      <c r="BS17" s="408"/>
      <c r="BT17" s="408"/>
      <c r="BU17" s="409"/>
      <c r="BV17" s="407">
        <v>1328201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32" t="s">
        <v>147</v>
      </c>
      <c r="C18" s="450"/>
      <c r="D18" s="450"/>
      <c r="E18" s="533"/>
      <c r="F18" s="533"/>
      <c r="G18" s="533"/>
      <c r="H18" s="533"/>
      <c r="I18" s="533"/>
      <c r="J18" s="533"/>
      <c r="K18" s="533"/>
      <c r="L18" s="534">
        <v>15.74</v>
      </c>
      <c r="M18" s="534"/>
      <c r="N18" s="534"/>
      <c r="O18" s="534"/>
      <c r="P18" s="534"/>
      <c r="Q18" s="534"/>
      <c r="R18" s="535"/>
      <c r="S18" s="535"/>
      <c r="T18" s="535"/>
      <c r="U18" s="535"/>
      <c r="V18" s="536"/>
      <c r="W18" s="425"/>
      <c r="X18" s="426"/>
      <c r="Y18" s="426"/>
      <c r="Z18" s="426"/>
      <c r="AA18" s="426"/>
      <c r="AB18" s="417"/>
      <c r="AC18" s="537">
        <v>60.2</v>
      </c>
      <c r="AD18" s="538"/>
      <c r="AE18" s="538"/>
      <c r="AF18" s="538"/>
      <c r="AG18" s="539"/>
      <c r="AH18" s="537">
        <v>55.8</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1651635</v>
      </c>
      <c r="BO18" s="408"/>
      <c r="BP18" s="408"/>
      <c r="BQ18" s="408"/>
      <c r="BR18" s="408"/>
      <c r="BS18" s="408"/>
      <c r="BT18" s="408"/>
      <c r="BU18" s="409"/>
      <c r="BV18" s="407">
        <v>1781874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32" t="s">
        <v>149</v>
      </c>
      <c r="C19" s="450"/>
      <c r="D19" s="450"/>
      <c r="E19" s="533"/>
      <c r="F19" s="533"/>
      <c r="G19" s="533"/>
      <c r="H19" s="533"/>
      <c r="I19" s="533"/>
      <c r="J19" s="533"/>
      <c r="K19" s="533"/>
      <c r="L19" s="541">
        <v>383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2937499</v>
      </c>
      <c r="BO19" s="408"/>
      <c r="BP19" s="408"/>
      <c r="BQ19" s="408"/>
      <c r="BR19" s="408"/>
      <c r="BS19" s="408"/>
      <c r="BT19" s="408"/>
      <c r="BU19" s="409"/>
      <c r="BV19" s="407">
        <v>2718821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32" t="s">
        <v>151</v>
      </c>
      <c r="C20" s="450"/>
      <c r="D20" s="450"/>
      <c r="E20" s="533"/>
      <c r="F20" s="533"/>
      <c r="G20" s="533"/>
      <c r="H20" s="533"/>
      <c r="I20" s="533"/>
      <c r="J20" s="533"/>
      <c r="K20" s="533"/>
      <c r="L20" s="541">
        <v>2208</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3108473</v>
      </c>
      <c r="BO22" s="371"/>
      <c r="BP22" s="371"/>
      <c r="BQ22" s="371"/>
      <c r="BR22" s="371"/>
      <c r="BS22" s="371"/>
      <c r="BT22" s="371"/>
      <c r="BU22" s="372"/>
      <c r="BV22" s="370">
        <v>3226866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1907531</v>
      </c>
      <c r="BO23" s="408"/>
      <c r="BP23" s="408"/>
      <c r="BQ23" s="408"/>
      <c r="BR23" s="408"/>
      <c r="BS23" s="408"/>
      <c r="BT23" s="408"/>
      <c r="BU23" s="409"/>
      <c r="BV23" s="407">
        <v>1963601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6700</v>
      </c>
      <c r="R24" s="459"/>
      <c r="S24" s="459"/>
      <c r="T24" s="459"/>
      <c r="U24" s="459"/>
      <c r="V24" s="501"/>
      <c r="W24" s="553"/>
      <c r="X24" s="554"/>
      <c r="Y24" s="555"/>
      <c r="Z24" s="457" t="s">
        <v>162</v>
      </c>
      <c r="AA24" s="437"/>
      <c r="AB24" s="437"/>
      <c r="AC24" s="437"/>
      <c r="AD24" s="437"/>
      <c r="AE24" s="437"/>
      <c r="AF24" s="437"/>
      <c r="AG24" s="438"/>
      <c r="AH24" s="458">
        <v>55</v>
      </c>
      <c r="AI24" s="459"/>
      <c r="AJ24" s="459"/>
      <c r="AK24" s="459"/>
      <c r="AL24" s="501"/>
      <c r="AM24" s="458">
        <v>170170</v>
      </c>
      <c r="AN24" s="459"/>
      <c r="AO24" s="459"/>
      <c r="AP24" s="459"/>
      <c r="AQ24" s="459"/>
      <c r="AR24" s="501"/>
      <c r="AS24" s="458">
        <v>3094</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1861760</v>
      </c>
      <c r="BO24" s="408"/>
      <c r="BP24" s="408"/>
      <c r="BQ24" s="408"/>
      <c r="BR24" s="408"/>
      <c r="BS24" s="408"/>
      <c r="BT24" s="408"/>
      <c r="BU24" s="409"/>
      <c r="BV24" s="407">
        <v>1857117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5400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590732</v>
      </c>
      <c r="BO25" s="371"/>
      <c r="BP25" s="371"/>
      <c r="BQ25" s="371"/>
      <c r="BR25" s="371"/>
      <c r="BS25" s="371"/>
      <c r="BT25" s="371"/>
      <c r="BU25" s="372"/>
      <c r="BV25" s="370">
        <v>507667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5200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2850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147581</v>
      </c>
      <c r="BO27" s="530"/>
      <c r="BP27" s="530"/>
      <c r="BQ27" s="530"/>
      <c r="BR27" s="530"/>
      <c r="BS27" s="530"/>
      <c r="BT27" s="530"/>
      <c r="BU27" s="531"/>
      <c r="BV27" s="529">
        <v>147514</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2250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2415886</v>
      </c>
      <c r="BO28" s="371"/>
      <c r="BP28" s="371"/>
      <c r="BQ28" s="371"/>
      <c r="BR28" s="371"/>
      <c r="BS28" s="371"/>
      <c r="BT28" s="371"/>
      <c r="BU28" s="372"/>
      <c r="BV28" s="370">
        <v>2410242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6</v>
      </c>
      <c r="M29" s="459"/>
      <c r="N29" s="459"/>
      <c r="O29" s="459"/>
      <c r="P29" s="501"/>
      <c r="Q29" s="458">
        <v>2100</v>
      </c>
      <c r="R29" s="459"/>
      <c r="S29" s="459"/>
      <c r="T29" s="459"/>
      <c r="U29" s="459"/>
      <c r="V29" s="501"/>
      <c r="W29" s="556"/>
      <c r="X29" s="557"/>
      <c r="Y29" s="558"/>
      <c r="Z29" s="457" t="s">
        <v>178</v>
      </c>
      <c r="AA29" s="437"/>
      <c r="AB29" s="437"/>
      <c r="AC29" s="437"/>
      <c r="AD29" s="437"/>
      <c r="AE29" s="437"/>
      <c r="AF29" s="437"/>
      <c r="AG29" s="438"/>
      <c r="AH29" s="458">
        <v>57</v>
      </c>
      <c r="AI29" s="459"/>
      <c r="AJ29" s="459"/>
      <c r="AK29" s="459"/>
      <c r="AL29" s="501"/>
      <c r="AM29" s="458">
        <v>178426</v>
      </c>
      <c r="AN29" s="459"/>
      <c r="AO29" s="459"/>
      <c r="AP29" s="459"/>
      <c r="AQ29" s="459"/>
      <c r="AR29" s="501"/>
      <c r="AS29" s="458">
        <v>3130</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1148179</v>
      </c>
      <c r="BO29" s="408"/>
      <c r="BP29" s="408"/>
      <c r="BQ29" s="408"/>
      <c r="BR29" s="408"/>
      <c r="BS29" s="408"/>
      <c r="BT29" s="408"/>
      <c r="BU29" s="409"/>
      <c r="BV29" s="407">
        <v>1180422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96</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911814</v>
      </c>
      <c r="BO30" s="530"/>
      <c r="BP30" s="530"/>
      <c r="BQ30" s="530"/>
      <c r="BR30" s="530"/>
      <c r="BS30" s="530"/>
      <c r="BT30" s="530"/>
      <c r="BU30" s="531"/>
      <c r="BV30" s="529">
        <v>863062</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桑名広域清掃事業組合(一般会計)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木曽岬町土地開発公社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三重県市町総合事務組合（一般会計）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三重県市町総合事務組合（共同研修特別会計）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三重県市町総合事務組合（デジタル地図特別会計）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三重県市町総合事務組合（物品特別会計）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三重県市町総合事務組合（退職手当特別会計）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三重県市町総合事務組合（消防救急無線特別会計）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三重県市町総合事務組合（公平委員会特別会計）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桑名・員弁広域連合（一般会計）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三重地方税管理回収機構（一般会計）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wVEfgAI3P9+xG/pwFwTIWhgR+LiRfha4T/7DNFsgqcT39Cl8EFFVhVF3IarHAS5LImfIQd794vIfgqYRTP8znw==" saltValue="uUkdiBEV3CHR/wJsGTXj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N32" sqref="N32"/>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40.29</v>
      </c>
      <c r="G34" s="33">
        <v>41.24</v>
      </c>
      <c r="H34" s="33">
        <v>41.25</v>
      </c>
      <c r="I34" s="33">
        <v>39.83</v>
      </c>
      <c r="J34" s="34">
        <v>38.56</v>
      </c>
      <c r="K34" s="22"/>
      <c r="L34" s="22"/>
      <c r="M34" s="22"/>
      <c r="N34" s="22"/>
      <c r="O34" s="22"/>
      <c r="P34" s="22"/>
    </row>
    <row r="35" spans="1:16" ht="39" customHeight="1" x14ac:dyDescent="0.2">
      <c r="A35" s="22"/>
      <c r="B35" s="35"/>
      <c r="C35" s="1145" t="s">
        <v>534</v>
      </c>
      <c r="D35" s="1146"/>
      <c r="E35" s="1147"/>
      <c r="F35" s="36">
        <v>4.8600000000000003</v>
      </c>
      <c r="G35" s="37">
        <v>11.58</v>
      </c>
      <c r="H35" s="37">
        <v>7.87</v>
      </c>
      <c r="I35" s="37">
        <v>7.4</v>
      </c>
      <c r="J35" s="38">
        <v>8.8699999999999992</v>
      </c>
      <c r="K35" s="22"/>
      <c r="L35" s="22"/>
      <c r="M35" s="22"/>
      <c r="N35" s="22"/>
      <c r="O35" s="22"/>
      <c r="P35" s="22"/>
    </row>
    <row r="36" spans="1:16" ht="39" customHeight="1" x14ac:dyDescent="0.2">
      <c r="A36" s="22"/>
      <c r="B36" s="35"/>
      <c r="C36" s="1145" t="s">
        <v>535</v>
      </c>
      <c r="D36" s="1146"/>
      <c r="E36" s="1147"/>
      <c r="F36" s="36">
        <v>0.97</v>
      </c>
      <c r="G36" s="37">
        <v>1.01</v>
      </c>
      <c r="H36" s="37">
        <v>0.82</v>
      </c>
      <c r="I36" s="37">
        <v>0.56999999999999995</v>
      </c>
      <c r="J36" s="38">
        <v>0.85</v>
      </c>
      <c r="K36" s="22"/>
      <c r="L36" s="22"/>
      <c r="M36" s="22"/>
      <c r="N36" s="22"/>
      <c r="O36" s="22"/>
      <c r="P36" s="22"/>
    </row>
    <row r="37" spans="1:16" ht="39" customHeight="1" x14ac:dyDescent="0.2">
      <c r="A37" s="22"/>
      <c r="B37" s="35"/>
      <c r="C37" s="1145" t="s">
        <v>536</v>
      </c>
      <c r="D37" s="1146"/>
      <c r="E37" s="1147"/>
      <c r="F37" s="36">
        <v>0.9</v>
      </c>
      <c r="G37" s="37">
        <v>0.96</v>
      </c>
      <c r="H37" s="37">
        <v>0.64</v>
      </c>
      <c r="I37" s="37">
        <v>0.14000000000000001</v>
      </c>
      <c r="J37" s="38">
        <v>0.47</v>
      </c>
      <c r="K37" s="22"/>
      <c r="L37" s="22"/>
      <c r="M37" s="22"/>
      <c r="N37" s="22"/>
      <c r="O37" s="22"/>
      <c r="P37" s="22"/>
    </row>
    <row r="38" spans="1:16" ht="39" customHeight="1" x14ac:dyDescent="0.2">
      <c r="A38" s="22"/>
      <c r="B38" s="35"/>
      <c r="C38" s="1145" t="s">
        <v>537</v>
      </c>
      <c r="D38" s="1146"/>
      <c r="E38" s="1147"/>
      <c r="F38" s="36" t="s">
        <v>487</v>
      </c>
      <c r="G38" s="37" t="s">
        <v>487</v>
      </c>
      <c r="H38" s="37" t="s">
        <v>487</v>
      </c>
      <c r="I38" s="37" t="s">
        <v>487</v>
      </c>
      <c r="J38" s="38">
        <v>0.16</v>
      </c>
      <c r="K38" s="22"/>
      <c r="L38" s="22"/>
      <c r="M38" s="22"/>
      <c r="N38" s="22"/>
      <c r="O38" s="22"/>
      <c r="P38" s="22"/>
    </row>
    <row r="39" spans="1:16" ht="39" customHeight="1" x14ac:dyDescent="0.2">
      <c r="A39" s="22"/>
      <c r="B39" s="35"/>
      <c r="C39" s="1145" t="s">
        <v>538</v>
      </c>
      <c r="D39" s="1146"/>
      <c r="E39" s="1147"/>
      <c r="F39" s="36">
        <v>0</v>
      </c>
      <c r="G39" s="37">
        <v>0.01</v>
      </c>
      <c r="H39" s="37">
        <v>0.02</v>
      </c>
      <c r="I39" s="37">
        <v>0.03</v>
      </c>
      <c r="J39" s="38">
        <v>0.02</v>
      </c>
      <c r="K39" s="22"/>
      <c r="L39" s="22"/>
      <c r="M39" s="22"/>
      <c r="N39" s="22"/>
      <c r="O39" s="22"/>
      <c r="P39" s="22"/>
    </row>
    <row r="40" spans="1:16" ht="39" customHeight="1" x14ac:dyDescent="0.2">
      <c r="A40" s="22"/>
      <c r="B40" s="35"/>
      <c r="C40" s="1145" t="s">
        <v>539</v>
      </c>
      <c r="D40" s="1146"/>
      <c r="E40" s="1147"/>
      <c r="F40" s="36">
        <v>0.02</v>
      </c>
      <c r="G40" s="37">
        <v>0.03</v>
      </c>
      <c r="H40" s="37">
        <v>0.02</v>
      </c>
      <c r="I40" s="37">
        <v>0.08</v>
      </c>
      <c r="J40" s="38">
        <v>0.02</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v>0.34</v>
      </c>
      <c r="G43" s="42">
        <v>0.65</v>
      </c>
      <c r="H43" s="42">
        <v>1.26</v>
      </c>
      <c r="I43" s="42">
        <v>5.35</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MjALJLnG/9oJVMp9tzm0VhG02ByNNSl8SFrdkZpOqiTMVYNhFWDYTOB2NkWyxp68E2EhjPm5yQsZNe/S7Vug==" saltValue="+KEm/LdljZLG6pCmieXJ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43" sqref="Q43"/>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219</v>
      </c>
      <c r="L45" s="60">
        <v>231</v>
      </c>
      <c r="M45" s="60">
        <v>244</v>
      </c>
      <c r="N45" s="60">
        <v>252</v>
      </c>
      <c r="O45" s="61">
        <v>284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170</v>
      </c>
      <c r="L48" s="64">
        <v>154</v>
      </c>
      <c r="M48" s="64">
        <v>130</v>
      </c>
      <c r="N48" s="64">
        <v>88</v>
      </c>
      <c r="O48" s="65">
        <v>61</v>
      </c>
      <c r="P48" s="48"/>
      <c r="Q48" s="48"/>
      <c r="R48" s="48"/>
      <c r="S48" s="48"/>
      <c r="T48" s="48"/>
      <c r="U48" s="48"/>
    </row>
    <row r="49" spans="1:21" ht="30.75" customHeight="1" x14ac:dyDescent="0.2">
      <c r="A49" s="48"/>
      <c r="B49" s="1155"/>
      <c r="C49" s="1156"/>
      <c r="D49" s="62"/>
      <c r="E49" s="1161" t="s">
        <v>14</v>
      </c>
      <c r="F49" s="1161"/>
      <c r="G49" s="1161"/>
      <c r="H49" s="1161"/>
      <c r="I49" s="1161"/>
      <c r="J49" s="1162"/>
      <c r="K49" s="63">
        <v>10</v>
      </c>
      <c r="L49" s="64">
        <v>11</v>
      </c>
      <c r="M49" s="64">
        <v>26</v>
      </c>
      <c r="N49" s="64">
        <v>38</v>
      </c>
      <c r="O49" s="65">
        <v>36</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295</v>
      </c>
      <c r="L52" s="64">
        <v>291</v>
      </c>
      <c r="M52" s="64">
        <v>306</v>
      </c>
      <c r="N52" s="64">
        <v>301</v>
      </c>
      <c r="O52" s="65">
        <v>276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104</v>
      </c>
      <c r="L53" s="69">
        <v>105</v>
      </c>
      <c r="M53" s="69">
        <v>94</v>
      </c>
      <c r="N53" s="69">
        <v>77</v>
      </c>
      <c r="O53" s="70">
        <v>105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g6ROedncOtjgCICswObvw+hvy8JQ92dzoG3q+0rxZ2F64U1y4vKa79Xcthazdv51m12klhXVPbzQQZFVBTyzA==" saltValue="HSwtS6TNqGlvZecP+Ptz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9"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3265</v>
      </c>
      <c r="J41" s="344">
        <v>3289</v>
      </c>
      <c r="K41" s="344">
        <v>3322</v>
      </c>
      <c r="L41" s="344">
        <v>3227</v>
      </c>
      <c r="M41" s="345">
        <v>3108</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618</v>
      </c>
      <c r="J43" s="347">
        <v>506</v>
      </c>
      <c r="K43" s="347">
        <v>395</v>
      </c>
      <c r="L43" s="347">
        <v>418</v>
      </c>
      <c r="M43" s="348">
        <v>391</v>
      </c>
    </row>
    <row r="44" spans="2:13" ht="27.75" customHeight="1" x14ac:dyDescent="0.2">
      <c r="B44" s="1186"/>
      <c r="C44" s="1187"/>
      <c r="D44" s="106"/>
      <c r="E44" s="1192" t="s">
        <v>34</v>
      </c>
      <c r="F44" s="1192"/>
      <c r="G44" s="1192"/>
      <c r="H44" s="1193"/>
      <c r="I44" s="346">
        <v>452</v>
      </c>
      <c r="J44" s="347">
        <v>441</v>
      </c>
      <c r="K44" s="347">
        <v>403</v>
      </c>
      <c r="L44" s="347">
        <v>365</v>
      </c>
      <c r="M44" s="348">
        <v>329</v>
      </c>
    </row>
    <row r="45" spans="2:13" ht="27.75" customHeight="1" x14ac:dyDescent="0.2">
      <c r="B45" s="1186"/>
      <c r="C45" s="1187"/>
      <c r="D45" s="106"/>
      <c r="E45" s="1192" t="s">
        <v>35</v>
      </c>
      <c r="F45" s="1192"/>
      <c r="G45" s="1192"/>
      <c r="H45" s="1193"/>
      <c r="I45" s="346" t="s">
        <v>487</v>
      </c>
      <c r="J45" s="347" t="s">
        <v>487</v>
      </c>
      <c r="K45" s="347" t="s">
        <v>487</v>
      </c>
      <c r="L45" s="347" t="s">
        <v>487</v>
      </c>
      <c r="M45" s="348" t="s">
        <v>487</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3648</v>
      </c>
      <c r="J50" s="347">
        <v>3954</v>
      </c>
      <c r="K50" s="347">
        <v>4540</v>
      </c>
      <c r="L50" s="347">
        <v>4795</v>
      </c>
      <c r="M50" s="348">
        <v>4806</v>
      </c>
    </row>
    <row r="51" spans="2:13" ht="27.75" customHeight="1" x14ac:dyDescent="0.2">
      <c r="B51" s="1186"/>
      <c r="C51" s="1187"/>
      <c r="D51" s="106"/>
      <c r="E51" s="1192" t="s">
        <v>42</v>
      </c>
      <c r="F51" s="1192"/>
      <c r="G51" s="1192"/>
      <c r="H51" s="1193"/>
      <c r="I51" s="346" t="s">
        <v>487</v>
      </c>
      <c r="J51" s="347" t="s">
        <v>487</v>
      </c>
      <c r="K51" s="347" t="s">
        <v>487</v>
      </c>
      <c r="L51" s="347" t="s">
        <v>487</v>
      </c>
      <c r="M51" s="348" t="s">
        <v>487</v>
      </c>
    </row>
    <row r="52" spans="2:13" ht="27.75" customHeight="1" x14ac:dyDescent="0.2">
      <c r="B52" s="1188"/>
      <c r="C52" s="1189"/>
      <c r="D52" s="106"/>
      <c r="E52" s="1192" t="s">
        <v>43</v>
      </c>
      <c r="F52" s="1192"/>
      <c r="G52" s="1192"/>
      <c r="H52" s="1193"/>
      <c r="I52" s="346">
        <v>3422</v>
      </c>
      <c r="J52" s="347">
        <v>3278</v>
      </c>
      <c r="K52" s="347">
        <v>3194</v>
      </c>
      <c r="L52" s="347">
        <v>3016</v>
      </c>
      <c r="M52" s="348">
        <v>2871</v>
      </c>
    </row>
    <row r="53" spans="2:13" ht="27.75" customHeight="1" thickBot="1" x14ac:dyDescent="0.25">
      <c r="B53" s="1199" t="s">
        <v>19</v>
      </c>
      <c r="C53" s="1200"/>
      <c r="D53" s="110"/>
      <c r="E53" s="1201" t="s">
        <v>44</v>
      </c>
      <c r="F53" s="1201"/>
      <c r="G53" s="1201"/>
      <c r="H53" s="1202"/>
      <c r="I53" s="349">
        <v>-2735</v>
      </c>
      <c r="J53" s="350">
        <v>-2996</v>
      </c>
      <c r="K53" s="350">
        <v>-3614</v>
      </c>
      <c r="L53" s="350">
        <v>-3800</v>
      </c>
      <c r="M53" s="351">
        <v>-3848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xqM2iRjaLap1gp0TSKp1+Es3mBcmtd0FgDa2PbfnKJfiu6IWpomUDqcpdqEzEH0D9Hcpq92wSXWKVhYRW5C7KQ==" saltValue="jCvFKHlA7nRIeUKL+rUj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 zoomScale="60" zoomScaleNormal="6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2404</v>
      </c>
      <c r="G55" s="352">
        <v>2410</v>
      </c>
      <c r="H55" s="353">
        <v>2416</v>
      </c>
    </row>
    <row r="56" spans="2:8" ht="52.5" customHeight="1" x14ac:dyDescent="0.2">
      <c r="B56" s="122"/>
      <c r="C56" s="1213" t="s">
        <v>47</v>
      </c>
      <c r="D56" s="1213"/>
      <c r="E56" s="1214"/>
      <c r="F56" s="354">
        <v>980</v>
      </c>
      <c r="G56" s="354">
        <v>1180</v>
      </c>
      <c r="H56" s="355">
        <v>1148</v>
      </c>
    </row>
    <row r="57" spans="2:8" ht="53.25" customHeight="1" x14ac:dyDescent="0.2">
      <c r="B57" s="122"/>
      <c r="C57" s="1215" t="s">
        <v>48</v>
      </c>
      <c r="D57" s="1215"/>
      <c r="E57" s="1216"/>
      <c r="F57" s="356">
        <v>826</v>
      </c>
      <c r="G57" s="356">
        <v>863</v>
      </c>
      <c r="H57" s="357">
        <v>912</v>
      </c>
    </row>
    <row r="58" spans="2:8" ht="45.75" customHeight="1" x14ac:dyDescent="0.2">
      <c r="B58" s="123"/>
      <c r="C58" s="1203" t="s">
        <v>562</v>
      </c>
      <c r="D58" s="1204"/>
      <c r="E58" s="1205"/>
      <c r="F58" s="358">
        <v>391</v>
      </c>
      <c r="G58" s="358">
        <v>432</v>
      </c>
      <c r="H58" s="359">
        <v>479</v>
      </c>
    </row>
    <row r="59" spans="2:8" ht="45.75" customHeight="1" x14ac:dyDescent="0.2">
      <c r="B59" s="123"/>
      <c r="C59" s="1203" t="s">
        <v>563</v>
      </c>
      <c r="D59" s="1204"/>
      <c r="E59" s="1205"/>
      <c r="F59" s="358">
        <v>314</v>
      </c>
      <c r="G59" s="358">
        <v>315</v>
      </c>
      <c r="H59" s="359">
        <v>316</v>
      </c>
    </row>
    <row r="60" spans="2:8" ht="45.75" customHeight="1" x14ac:dyDescent="0.2">
      <c r="B60" s="123"/>
      <c r="C60" s="1203" t="s">
        <v>564</v>
      </c>
      <c r="D60" s="1204"/>
      <c r="E60" s="1205"/>
      <c r="F60" s="358">
        <v>66</v>
      </c>
      <c r="G60" s="358">
        <v>66</v>
      </c>
      <c r="H60" s="359">
        <v>66</v>
      </c>
    </row>
    <row r="61" spans="2:8" ht="45.75" customHeight="1" x14ac:dyDescent="0.2">
      <c r="B61" s="123"/>
      <c r="C61" s="1203" t="s">
        <v>565</v>
      </c>
      <c r="D61" s="1204"/>
      <c r="E61" s="1205"/>
      <c r="F61" s="358">
        <v>32</v>
      </c>
      <c r="G61" s="358">
        <v>32</v>
      </c>
      <c r="H61" s="359">
        <v>32</v>
      </c>
    </row>
    <row r="62" spans="2:8" ht="45.75" customHeight="1" thickBot="1" x14ac:dyDescent="0.25">
      <c r="B62" s="124"/>
      <c r="C62" s="1206" t="s">
        <v>566</v>
      </c>
      <c r="D62" s="1207"/>
      <c r="E62" s="1208"/>
      <c r="F62" s="360">
        <v>7</v>
      </c>
      <c r="G62" s="360">
        <v>7</v>
      </c>
      <c r="H62" s="361">
        <v>7</v>
      </c>
    </row>
    <row r="63" spans="2:8" ht="52.5" customHeight="1" thickBot="1" x14ac:dyDescent="0.25">
      <c r="B63" s="125"/>
      <c r="C63" s="1209" t="s">
        <v>49</v>
      </c>
      <c r="D63" s="1209"/>
      <c r="E63" s="1210"/>
      <c r="F63" s="362">
        <v>4210</v>
      </c>
      <c r="G63" s="362">
        <v>4454</v>
      </c>
      <c r="H63" s="363">
        <v>4476</v>
      </c>
    </row>
    <row r="64" spans="2:8" ht="13" x14ac:dyDescent="0.2"/>
  </sheetData>
  <sheetProtection algorithmName="SHA-512" hashValue="DBaNzoc3szD2rPuJ+6CnL0nbq+Lm68A7BKpRM3mTjEAQ0flwaDwi4Hl9f3rGOqCof4hkKts5k9b2NasOYrvJKg==" saltValue="L0upLxSyBDWRX0TpMvUv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70614</v>
      </c>
      <c r="E3" s="144"/>
      <c r="F3" s="145">
        <v>126525</v>
      </c>
      <c r="G3" s="146"/>
      <c r="H3" s="147"/>
    </row>
    <row r="4" spans="1:8" x14ac:dyDescent="0.2">
      <c r="A4" s="148"/>
      <c r="B4" s="149"/>
      <c r="C4" s="150"/>
      <c r="D4" s="151">
        <v>21861</v>
      </c>
      <c r="E4" s="152"/>
      <c r="F4" s="153">
        <v>67052</v>
      </c>
      <c r="G4" s="154"/>
      <c r="H4" s="155"/>
    </row>
    <row r="5" spans="1:8" x14ac:dyDescent="0.2">
      <c r="A5" s="136" t="s">
        <v>520</v>
      </c>
      <c r="B5" s="141"/>
      <c r="C5" s="142"/>
      <c r="D5" s="143">
        <v>38287</v>
      </c>
      <c r="E5" s="144"/>
      <c r="F5" s="145">
        <v>122054</v>
      </c>
      <c r="G5" s="146"/>
      <c r="H5" s="147"/>
    </row>
    <row r="6" spans="1:8" x14ac:dyDescent="0.2">
      <c r="A6" s="148"/>
      <c r="B6" s="149"/>
      <c r="C6" s="150"/>
      <c r="D6" s="151">
        <v>10994</v>
      </c>
      <c r="E6" s="152"/>
      <c r="F6" s="153">
        <v>68298</v>
      </c>
      <c r="G6" s="154"/>
      <c r="H6" s="155"/>
    </row>
    <row r="7" spans="1:8" x14ac:dyDescent="0.2">
      <c r="A7" s="136" t="s">
        <v>521</v>
      </c>
      <c r="B7" s="141"/>
      <c r="C7" s="142"/>
      <c r="D7" s="143">
        <v>56227</v>
      </c>
      <c r="E7" s="144"/>
      <c r="F7" s="145">
        <v>111644</v>
      </c>
      <c r="G7" s="146"/>
      <c r="H7" s="147"/>
    </row>
    <row r="8" spans="1:8" x14ac:dyDescent="0.2">
      <c r="A8" s="148"/>
      <c r="B8" s="149"/>
      <c r="C8" s="150"/>
      <c r="D8" s="151">
        <v>27291</v>
      </c>
      <c r="E8" s="152"/>
      <c r="F8" s="153">
        <v>66606</v>
      </c>
      <c r="G8" s="154"/>
      <c r="H8" s="155"/>
    </row>
    <row r="9" spans="1:8" x14ac:dyDescent="0.2">
      <c r="A9" s="136" t="s">
        <v>522</v>
      </c>
      <c r="B9" s="141"/>
      <c r="C9" s="142"/>
      <c r="D9" s="143">
        <v>36785</v>
      </c>
      <c r="E9" s="144"/>
      <c r="F9" s="145">
        <v>127917</v>
      </c>
      <c r="G9" s="146"/>
      <c r="H9" s="147"/>
    </row>
    <row r="10" spans="1:8" x14ac:dyDescent="0.2">
      <c r="A10" s="148"/>
      <c r="B10" s="149"/>
      <c r="C10" s="150"/>
      <c r="D10" s="151">
        <v>25948</v>
      </c>
      <c r="E10" s="152"/>
      <c r="F10" s="153">
        <v>69746</v>
      </c>
      <c r="G10" s="154"/>
      <c r="H10" s="155"/>
    </row>
    <row r="11" spans="1:8" x14ac:dyDescent="0.2">
      <c r="A11" s="136" t="s">
        <v>523</v>
      </c>
      <c r="B11" s="141"/>
      <c r="C11" s="142"/>
      <c r="D11" s="143">
        <v>39773</v>
      </c>
      <c r="E11" s="144"/>
      <c r="F11" s="145">
        <v>135931</v>
      </c>
      <c r="G11" s="146"/>
      <c r="H11" s="147"/>
    </row>
    <row r="12" spans="1:8" x14ac:dyDescent="0.2">
      <c r="A12" s="148"/>
      <c r="B12" s="149"/>
      <c r="C12" s="156"/>
      <c r="D12" s="151">
        <v>23268</v>
      </c>
      <c r="E12" s="152"/>
      <c r="F12" s="153">
        <v>75320</v>
      </c>
      <c r="G12" s="154"/>
      <c r="H12" s="155"/>
    </row>
    <row r="13" spans="1:8" x14ac:dyDescent="0.2">
      <c r="A13" s="136"/>
      <c r="B13" s="141"/>
      <c r="C13" s="157"/>
      <c r="D13" s="158">
        <v>48337</v>
      </c>
      <c r="E13" s="159"/>
      <c r="F13" s="160">
        <v>124814</v>
      </c>
      <c r="G13" s="161"/>
      <c r="H13" s="147"/>
    </row>
    <row r="14" spans="1:8" x14ac:dyDescent="0.2">
      <c r="A14" s="148"/>
      <c r="B14" s="149"/>
      <c r="C14" s="150"/>
      <c r="D14" s="151">
        <v>21872</v>
      </c>
      <c r="E14" s="152"/>
      <c r="F14" s="153">
        <v>69404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4.87</v>
      </c>
      <c r="C19" s="162">
        <f>ROUND(VALUE(SUBSTITUTE(実質収支比率等に係る経年分析!G$48,"▲","-")),2)</f>
        <v>11.6</v>
      </c>
      <c r="D19" s="162">
        <f>ROUND(VALUE(SUBSTITUTE(実質収支比率等に係る経年分析!H$48,"▲","-")),2)</f>
        <v>7.9</v>
      </c>
      <c r="E19" s="162">
        <f>ROUND(VALUE(SUBSTITUTE(実質収支比率等に係る経年分析!I$48,"▲","-")),2)</f>
        <v>7.43</v>
      </c>
      <c r="F19" s="162">
        <f>ROUND(VALUE(SUBSTITUTE(実質収支比率等に係る経年分析!J$48,"▲","-")),2)</f>
        <v>8.9</v>
      </c>
    </row>
    <row r="20" spans="1:11" x14ac:dyDescent="0.2">
      <c r="A20" s="162" t="s">
        <v>53</v>
      </c>
      <c r="B20" s="162">
        <f>ROUND(VALUE(SUBSTITUTE(実質収支比率等に係る経年分析!F$47,"▲","-")),2)</f>
        <v>92.85</v>
      </c>
      <c r="C20" s="162">
        <f>ROUND(VALUE(SUBSTITUTE(実質収支比率等に係る経年分析!G$47,"▲","-")),2)</f>
        <v>96.54</v>
      </c>
      <c r="D20" s="162">
        <f>ROUND(VALUE(SUBSTITUTE(実質収支比率等に係る経年分析!H$47,"▲","-")),2)</f>
        <v>103.76</v>
      </c>
      <c r="E20" s="162">
        <f>ROUND(VALUE(SUBSTITUTE(実質収支比率等に係る経年分析!I$47,"▲","-")),2)</f>
        <v>101.71</v>
      </c>
      <c r="F20" s="162">
        <f>ROUND(VALUE(SUBSTITUTE(実質収支比率等に係る経年分析!J$47,"▲","-")),2)</f>
        <v>99.72</v>
      </c>
    </row>
    <row r="21" spans="1:11" x14ac:dyDescent="0.2">
      <c r="A21" s="162" t="s">
        <v>54</v>
      </c>
      <c r="B21" s="162">
        <f>IF(ISNUMBER(VALUE(SUBSTITUTE(実質収支比率等に係る経年分析!F$49,"▲","-"))),ROUND(VALUE(SUBSTITUTE(実質収支比率等に係る経年分析!F$49,"▲","-")),2),NA())</f>
        <v>-20.58</v>
      </c>
      <c r="C21" s="162">
        <f>IF(ISNUMBER(VALUE(SUBSTITUTE(実質収支比率等に係る経年分析!G$49,"▲","-"))),ROUND(VALUE(SUBSTITUTE(実質収支比率等に係る経年分析!G$49,"▲","-")),2),NA())</f>
        <v>6.89</v>
      </c>
      <c r="D21" s="162">
        <f>IF(ISNUMBER(VALUE(SUBSTITUTE(実質収支比率等に係る経年分析!H$49,"▲","-"))),ROUND(VALUE(SUBSTITUTE(実質収支比率等に係る経年分析!H$49,"▲","-")),2),NA())</f>
        <v>2.15</v>
      </c>
      <c r="E21" s="162">
        <f>IF(ISNUMBER(VALUE(SUBSTITUTE(実質収支比率等に係る経年分析!I$49,"▲","-"))),ROUND(VALUE(SUBSTITUTE(実質収支比率等に係る経年分析!I$49,"▲","-")),2),NA())</f>
        <v>-0.04</v>
      </c>
      <c r="F21" s="162">
        <f>IF(ISNUMBER(VALUE(SUBSTITUTE(実質収支比率等に係る経年分析!J$49,"▲","-"))),ROUND(VALUE(SUBSTITUTE(実質収支比率等に係る経年分析!J$49,"▲","-")),2),NA())</f>
        <v>1.86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0.65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1.26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5.35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土地取得特別会計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0.16</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0.14000000000000001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0.47</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0.56999999999999995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0.85</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4.8600000000000003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11.58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7.87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8.8699999999999992</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40.29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41.24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41.25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39.83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38.56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295</v>
      </c>
      <c r="E42" s="164"/>
      <c r="F42" s="164"/>
      <c r="G42" s="164">
        <f>'実質公債費比率（分子）の構造'!L$52</f>
        <v>291</v>
      </c>
      <c r="H42" s="164"/>
      <c r="I42" s="164"/>
      <c r="J42" s="164">
        <f>'実質公債費比率（分子）の構造'!M$52</f>
        <v>306</v>
      </c>
      <c r="K42" s="164"/>
      <c r="L42" s="164"/>
      <c r="M42" s="164">
        <f>'実質公債費比率（分子）の構造'!N$52</f>
        <v>301</v>
      </c>
      <c r="N42" s="164"/>
      <c r="O42" s="164"/>
      <c r="P42" s="164">
        <f>'実質公債費比率（分子）の構造'!O$52</f>
        <v>276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10</v>
      </c>
      <c r="C45" s="164"/>
      <c r="D45" s="164"/>
      <c r="E45" s="164">
        <f>'実質公債費比率（分子）の構造'!L$49</f>
        <v>11</v>
      </c>
      <c r="F45" s="164"/>
      <c r="G45" s="164"/>
      <c r="H45" s="164">
        <f>'実質公債費比率（分子）の構造'!M$49</f>
        <v>26</v>
      </c>
      <c r="I45" s="164"/>
      <c r="J45" s="164"/>
      <c r="K45" s="164">
        <f>'実質公債費比率（分子）の構造'!N$49</f>
        <v>38</v>
      </c>
      <c r="L45" s="164"/>
      <c r="M45" s="164"/>
      <c r="N45" s="164">
        <f>'実質公債費比率（分子）の構造'!O$49</f>
        <v>36</v>
      </c>
      <c r="O45" s="164"/>
      <c r="P45" s="164"/>
    </row>
    <row r="46" spans="1:16" x14ac:dyDescent="0.2">
      <c r="A46" s="164" t="s">
        <v>64</v>
      </c>
      <c r="B46" s="164">
        <f>'実質公債費比率（分子）の構造'!K$48</f>
        <v>170</v>
      </c>
      <c r="C46" s="164"/>
      <c r="D46" s="164"/>
      <c r="E46" s="164">
        <f>'実質公債費比率（分子）の構造'!L$48</f>
        <v>154</v>
      </c>
      <c r="F46" s="164"/>
      <c r="G46" s="164"/>
      <c r="H46" s="164">
        <f>'実質公債費比率（分子）の構造'!M$48</f>
        <v>130</v>
      </c>
      <c r="I46" s="164"/>
      <c r="J46" s="164"/>
      <c r="K46" s="164">
        <f>'実質公債費比率（分子）の構造'!N$48</f>
        <v>88</v>
      </c>
      <c r="L46" s="164"/>
      <c r="M46" s="164"/>
      <c r="N46" s="164">
        <f>'実質公債費比率（分子）の構造'!O$48</f>
        <v>61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219</v>
      </c>
      <c r="C49" s="164"/>
      <c r="D49" s="164"/>
      <c r="E49" s="164">
        <f>'実質公債費比率（分子）の構造'!L$45</f>
        <v>231</v>
      </c>
      <c r="F49" s="164"/>
      <c r="G49" s="164"/>
      <c r="H49" s="164">
        <f>'実質公債費比率（分子）の構造'!M$45</f>
        <v>244</v>
      </c>
      <c r="I49" s="164"/>
      <c r="J49" s="164"/>
      <c r="K49" s="164">
        <f>'実質公債費比率（分子）の構造'!N$45</f>
        <v>252</v>
      </c>
      <c r="L49" s="164"/>
      <c r="M49" s="164"/>
      <c r="N49" s="164">
        <f>'実質公債費比率（分子）の構造'!O$45</f>
        <v>284</v>
      </c>
      <c r="O49" s="164"/>
      <c r="P49" s="164"/>
    </row>
    <row r="50" spans="1:16" x14ac:dyDescent="0.2">
      <c r="A50" s="164" t="s">
        <v>67</v>
      </c>
      <c r="B50" s="164" t="e">
        <f>NA()</f>
        <v>#N/A</v>
      </c>
      <c r="C50" s="164">
        <f>IF(ISNUMBER('実質公債費比率（分子）の構造'!K$53),'実質公債費比率（分子）の構造'!K$53,NA())</f>
        <v>104</v>
      </c>
      <c r="D50" s="164" t="e">
        <f>NA()</f>
        <v>#N/A</v>
      </c>
      <c r="E50" s="164" t="e">
        <f>NA()</f>
        <v>#N/A</v>
      </c>
      <c r="F50" s="164">
        <f>IF(ISNUMBER('実質公債費比率（分子）の構造'!L$53),'実質公債費比率（分子）の構造'!L$53,NA())</f>
        <v>105</v>
      </c>
      <c r="G50" s="164" t="e">
        <f>NA()</f>
        <v>#N/A</v>
      </c>
      <c r="H50" s="164" t="e">
        <f>NA()</f>
        <v>#N/A</v>
      </c>
      <c r="I50" s="164">
        <f>IF(ISNUMBER('実質公債費比率（分子）の構造'!M$53),'実質公債費比率（分子）の構造'!M$53,NA())</f>
        <v>94</v>
      </c>
      <c r="J50" s="164" t="e">
        <f>NA()</f>
        <v>#N/A</v>
      </c>
      <c r="K50" s="164" t="e">
        <f>NA()</f>
        <v>#N/A</v>
      </c>
      <c r="L50" s="164">
        <f>IF(ISNUMBER('実質公債費比率（分子）の構造'!N$53),'実質公債費比率（分子）の構造'!N$53,NA())</f>
        <v>77</v>
      </c>
      <c r="M50" s="164" t="e">
        <f>NA()</f>
        <v>#N/A</v>
      </c>
      <c r="N50" s="164" t="e">
        <f>NA()</f>
        <v>#N/A</v>
      </c>
      <c r="O50" s="164">
        <f>IF(ISNUMBER('実質公債費比率（分子）の構造'!O$53),'実質公債費比率（分子）の構造'!O$53,NA())</f>
        <v>105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3422</v>
      </c>
      <c r="E56" s="163"/>
      <c r="F56" s="163"/>
      <c r="G56" s="163">
        <f>'将来負担比率（分子）の構造'!J$52</f>
        <v>3278</v>
      </c>
      <c r="H56" s="163"/>
      <c r="I56" s="163"/>
      <c r="J56" s="163">
        <f>'将来負担比率（分子）の構造'!K$52</f>
        <v>3194</v>
      </c>
      <c r="K56" s="163"/>
      <c r="L56" s="163"/>
      <c r="M56" s="163">
        <f>'将来負担比率（分子）の構造'!L$52</f>
        <v>3016</v>
      </c>
      <c r="N56" s="163"/>
      <c r="O56" s="163"/>
      <c r="P56" s="163">
        <f>'将来負担比率（分子）の構造'!M$52</f>
        <v>2871</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3648</v>
      </c>
      <c r="E58" s="163"/>
      <c r="F58" s="163"/>
      <c r="G58" s="163">
        <f>'将来負担比率（分子）の構造'!J$50</f>
        <v>3954</v>
      </c>
      <c r="H58" s="163"/>
      <c r="I58" s="163"/>
      <c r="J58" s="163">
        <f>'将来負担比率（分子）の構造'!K$50</f>
        <v>4540</v>
      </c>
      <c r="K58" s="163"/>
      <c r="L58" s="163"/>
      <c r="M58" s="163">
        <f>'将来負担比率（分子）の構造'!L$50</f>
        <v>4795</v>
      </c>
      <c r="N58" s="163"/>
      <c r="O58" s="163"/>
      <c r="P58" s="163">
        <f>'将来負担比率（分子）の構造'!M$50</f>
        <v>4806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2">
      <c r="A63" s="163" t="s">
        <v>34</v>
      </c>
      <c r="B63" s="163">
        <f>'将来負担比率（分子）の構造'!I$44</f>
        <v>452</v>
      </c>
      <c r="C63" s="163"/>
      <c r="D63" s="163"/>
      <c r="E63" s="163">
        <f>'将来負担比率（分子）の構造'!J$44</f>
        <v>441</v>
      </c>
      <c r="F63" s="163"/>
      <c r="G63" s="163"/>
      <c r="H63" s="163">
        <f>'将来負担比率（分子）の構造'!K$44</f>
        <v>403</v>
      </c>
      <c r="I63" s="163"/>
      <c r="J63" s="163"/>
      <c r="K63" s="163">
        <f>'将来負担比率（分子）の構造'!L$44</f>
        <v>365</v>
      </c>
      <c r="L63" s="163"/>
      <c r="M63" s="163"/>
      <c r="N63" s="163">
        <f>'将来負担比率（分子）の構造'!M$44</f>
        <v>329</v>
      </c>
      <c r="O63" s="163"/>
      <c r="P63" s="163"/>
    </row>
    <row r="64" spans="1:16" x14ac:dyDescent="0.2">
      <c r="A64" s="163" t="s">
        <v>33</v>
      </c>
      <c r="B64" s="163">
        <f>'将来負担比率（分子）の構造'!I$43</f>
        <v>618</v>
      </c>
      <c r="C64" s="163"/>
      <c r="D64" s="163"/>
      <c r="E64" s="163">
        <f>'将来負担比率（分子）の構造'!J$43</f>
        <v>506</v>
      </c>
      <c r="F64" s="163"/>
      <c r="G64" s="163"/>
      <c r="H64" s="163">
        <f>'将来負担比率（分子）の構造'!K$43</f>
        <v>395</v>
      </c>
      <c r="I64" s="163"/>
      <c r="J64" s="163"/>
      <c r="K64" s="163">
        <f>'将来負担比率（分子）の構造'!L$43</f>
        <v>418</v>
      </c>
      <c r="L64" s="163"/>
      <c r="M64" s="163"/>
      <c r="N64" s="163">
        <f>'将来負担比率（分子）の構造'!M$43</f>
        <v>391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3265</v>
      </c>
      <c r="C66" s="163"/>
      <c r="D66" s="163"/>
      <c r="E66" s="163">
        <f>'将来負担比率（分子）の構造'!J$41</f>
        <v>3289</v>
      </c>
      <c r="F66" s="163"/>
      <c r="G66" s="163"/>
      <c r="H66" s="163">
        <f>'将来負担比率（分子）の構造'!K$41</f>
        <v>3322</v>
      </c>
      <c r="I66" s="163"/>
      <c r="J66" s="163"/>
      <c r="K66" s="163">
        <f>'将来負担比率（分子）の構造'!L$41</f>
        <v>3227</v>
      </c>
      <c r="L66" s="163"/>
      <c r="M66" s="163"/>
      <c r="N66" s="163">
        <f>'将来負担比率（分子）の構造'!M$41</f>
        <v>3108</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2404</v>
      </c>
      <c r="C72" s="167">
        <f>基金残高に係る経年分析!G55</f>
        <v>2410</v>
      </c>
      <c r="D72" s="167">
        <f>基金残高に係る経年分析!H55</f>
        <v>2416</v>
      </c>
    </row>
    <row r="73" spans="1:16" x14ac:dyDescent="0.2">
      <c r="A73" s="166" t="s">
        <v>74</v>
      </c>
      <c r="B73" s="167">
        <f>基金残高に係る経年分析!F56</f>
        <v>980</v>
      </c>
      <c r="C73" s="167">
        <f>基金残高に係る経年分析!G56</f>
        <v>1180</v>
      </c>
      <c r="D73" s="167">
        <f>基金残高に係る経年分析!H56</f>
        <v>1148</v>
      </c>
    </row>
    <row r="74" spans="1:16" x14ac:dyDescent="0.2">
      <c r="A74" s="166" t="s">
        <v>75</v>
      </c>
      <c r="B74" s="167">
        <f>基金残高に係る経年分析!F57</f>
        <v>826</v>
      </c>
      <c r="C74" s="167">
        <f>基金残高に係る経年分析!G57</f>
        <v>863</v>
      </c>
      <c r="D74" s="167">
        <f>基金残高に係る経年分析!H57</f>
        <v>912</v>
      </c>
    </row>
  </sheetData>
  <sheetProtection algorithmName="SHA-512" hashValue="5xPaRV1fnYSjrTtKlnPRqP+dzec+m++a2G8Sk0RSDuS03FiA2ysPofbcWtrpJewIXBqF1KLAp7E/5yeRjlE/9Q==" saltValue="bZds6w4LNd64mV2Ua2mx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1288432</v>
      </c>
      <c r="S5" s="613"/>
      <c r="T5" s="613"/>
      <c r="U5" s="613"/>
      <c r="V5" s="613"/>
      <c r="W5" s="613"/>
      <c r="X5" s="613"/>
      <c r="Y5" s="614"/>
      <c r="Z5" s="615">
        <v>35.200000000000003</v>
      </c>
      <c r="AA5" s="615"/>
      <c r="AB5" s="615"/>
      <c r="AC5" s="615"/>
      <c r="AD5" s="616">
        <v>1288432</v>
      </c>
      <c r="AE5" s="616"/>
      <c r="AF5" s="616"/>
      <c r="AG5" s="616"/>
      <c r="AH5" s="616"/>
      <c r="AI5" s="616"/>
      <c r="AJ5" s="616"/>
      <c r="AK5" s="616"/>
      <c r="AL5" s="617">
        <v>52</v>
      </c>
      <c r="AM5" s="618"/>
      <c r="AN5" s="618"/>
      <c r="AO5" s="619"/>
      <c r="AP5" s="609" t="s">
        <v>217</v>
      </c>
      <c r="AQ5" s="610"/>
      <c r="AR5" s="610"/>
      <c r="AS5" s="610"/>
      <c r="AT5" s="610"/>
      <c r="AU5" s="610"/>
      <c r="AV5" s="610"/>
      <c r="AW5" s="610"/>
      <c r="AX5" s="610"/>
      <c r="AY5" s="610"/>
      <c r="AZ5" s="610"/>
      <c r="BA5" s="610"/>
      <c r="BB5" s="610"/>
      <c r="BC5" s="610"/>
      <c r="BD5" s="610"/>
      <c r="BE5" s="610"/>
      <c r="BF5" s="611"/>
      <c r="BG5" s="623">
        <v>1285371</v>
      </c>
      <c r="BH5" s="624"/>
      <c r="BI5" s="624"/>
      <c r="BJ5" s="624"/>
      <c r="BK5" s="624"/>
      <c r="BL5" s="624"/>
      <c r="BM5" s="624"/>
      <c r="BN5" s="625"/>
      <c r="BO5" s="626">
        <v>99.8</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33684</v>
      </c>
      <c r="S6" s="624"/>
      <c r="T6" s="624"/>
      <c r="U6" s="624"/>
      <c r="V6" s="624"/>
      <c r="W6" s="624"/>
      <c r="X6" s="624"/>
      <c r="Y6" s="625"/>
      <c r="Z6" s="626">
        <v>0.9</v>
      </c>
      <c r="AA6" s="626"/>
      <c r="AB6" s="626"/>
      <c r="AC6" s="626"/>
      <c r="AD6" s="627">
        <v>33684</v>
      </c>
      <c r="AE6" s="627"/>
      <c r="AF6" s="627"/>
      <c r="AG6" s="627"/>
      <c r="AH6" s="627"/>
      <c r="AI6" s="627"/>
      <c r="AJ6" s="627"/>
      <c r="AK6" s="627"/>
      <c r="AL6" s="628">
        <v>1.4</v>
      </c>
      <c r="AM6" s="629"/>
      <c r="AN6" s="629"/>
      <c r="AO6" s="630"/>
      <c r="AP6" s="620" t="s">
        <v>222</v>
      </c>
      <c r="AQ6" s="621"/>
      <c r="AR6" s="621"/>
      <c r="AS6" s="621"/>
      <c r="AT6" s="621"/>
      <c r="AU6" s="621"/>
      <c r="AV6" s="621"/>
      <c r="AW6" s="621"/>
      <c r="AX6" s="621"/>
      <c r="AY6" s="621"/>
      <c r="AZ6" s="621"/>
      <c r="BA6" s="621"/>
      <c r="BB6" s="621"/>
      <c r="BC6" s="621"/>
      <c r="BD6" s="621"/>
      <c r="BE6" s="621"/>
      <c r="BF6" s="622"/>
      <c r="BG6" s="623">
        <v>1285371</v>
      </c>
      <c r="BH6" s="624"/>
      <c r="BI6" s="624"/>
      <c r="BJ6" s="624"/>
      <c r="BK6" s="624"/>
      <c r="BL6" s="624"/>
      <c r="BM6" s="624"/>
      <c r="BN6" s="625"/>
      <c r="BO6" s="626">
        <v>99.8</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65857</v>
      </c>
      <c r="CS6" s="624"/>
      <c r="CT6" s="624"/>
      <c r="CU6" s="624"/>
      <c r="CV6" s="624"/>
      <c r="CW6" s="624"/>
      <c r="CX6" s="624"/>
      <c r="CY6" s="625"/>
      <c r="CZ6" s="617">
        <v>1.9</v>
      </c>
      <c r="DA6" s="618"/>
      <c r="DB6" s="618"/>
      <c r="DC6" s="634"/>
      <c r="DD6" s="632" t="s">
        <v>122</v>
      </c>
      <c r="DE6" s="624"/>
      <c r="DF6" s="624"/>
      <c r="DG6" s="624"/>
      <c r="DH6" s="624"/>
      <c r="DI6" s="624"/>
      <c r="DJ6" s="624"/>
      <c r="DK6" s="624"/>
      <c r="DL6" s="624"/>
      <c r="DM6" s="624"/>
      <c r="DN6" s="624"/>
      <c r="DO6" s="624"/>
      <c r="DP6" s="625"/>
      <c r="DQ6" s="632">
        <v>65857</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366</v>
      </c>
      <c r="S7" s="624"/>
      <c r="T7" s="624"/>
      <c r="U7" s="624"/>
      <c r="V7" s="624"/>
      <c r="W7" s="624"/>
      <c r="X7" s="624"/>
      <c r="Y7" s="625"/>
      <c r="Z7" s="626">
        <v>0</v>
      </c>
      <c r="AA7" s="626"/>
      <c r="AB7" s="626"/>
      <c r="AC7" s="626"/>
      <c r="AD7" s="627">
        <v>366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355904</v>
      </c>
      <c r="BH7" s="624"/>
      <c r="BI7" s="624"/>
      <c r="BJ7" s="624"/>
      <c r="BK7" s="624"/>
      <c r="BL7" s="624"/>
      <c r="BM7" s="624"/>
      <c r="BN7" s="625"/>
      <c r="BO7" s="626">
        <v>27.6</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867740</v>
      </c>
      <c r="CS7" s="624"/>
      <c r="CT7" s="624"/>
      <c r="CU7" s="624"/>
      <c r="CV7" s="624"/>
      <c r="CW7" s="624"/>
      <c r="CX7" s="624"/>
      <c r="CY7" s="625"/>
      <c r="CZ7" s="626">
        <v>25.4</v>
      </c>
      <c r="DA7" s="626"/>
      <c r="DB7" s="626"/>
      <c r="DC7" s="626"/>
      <c r="DD7" s="632">
        <v>359</v>
      </c>
      <c r="DE7" s="624"/>
      <c r="DF7" s="624"/>
      <c r="DG7" s="624"/>
      <c r="DH7" s="624"/>
      <c r="DI7" s="624"/>
      <c r="DJ7" s="624"/>
      <c r="DK7" s="624"/>
      <c r="DL7" s="624"/>
      <c r="DM7" s="624"/>
      <c r="DN7" s="624"/>
      <c r="DO7" s="624"/>
      <c r="DP7" s="625"/>
      <c r="DQ7" s="632">
        <v>693913</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8561</v>
      </c>
      <c r="S8" s="624"/>
      <c r="T8" s="624"/>
      <c r="U8" s="624"/>
      <c r="V8" s="624"/>
      <c r="W8" s="624"/>
      <c r="X8" s="624"/>
      <c r="Y8" s="625"/>
      <c r="Z8" s="626">
        <v>0.2</v>
      </c>
      <c r="AA8" s="626"/>
      <c r="AB8" s="626"/>
      <c r="AC8" s="626"/>
      <c r="AD8" s="627">
        <v>8561</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9544</v>
      </c>
      <c r="BH8" s="624"/>
      <c r="BI8" s="624"/>
      <c r="BJ8" s="624"/>
      <c r="BK8" s="624"/>
      <c r="BL8" s="624"/>
      <c r="BM8" s="624"/>
      <c r="BN8" s="625"/>
      <c r="BO8" s="626">
        <v>0.7</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886510</v>
      </c>
      <c r="CS8" s="624"/>
      <c r="CT8" s="624"/>
      <c r="CU8" s="624"/>
      <c r="CV8" s="624"/>
      <c r="CW8" s="624"/>
      <c r="CX8" s="624"/>
      <c r="CY8" s="625"/>
      <c r="CZ8" s="626">
        <v>25.9</v>
      </c>
      <c r="DA8" s="626"/>
      <c r="DB8" s="626"/>
      <c r="DC8" s="626"/>
      <c r="DD8" s="632">
        <v>7720</v>
      </c>
      <c r="DE8" s="624"/>
      <c r="DF8" s="624"/>
      <c r="DG8" s="624"/>
      <c r="DH8" s="624"/>
      <c r="DI8" s="624"/>
      <c r="DJ8" s="624"/>
      <c r="DK8" s="624"/>
      <c r="DL8" s="624"/>
      <c r="DM8" s="624"/>
      <c r="DN8" s="624"/>
      <c r="DO8" s="624"/>
      <c r="DP8" s="625"/>
      <c r="DQ8" s="632">
        <v>633417</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11812</v>
      </c>
      <c r="S9" s="624"/>
      <c r="T9" s="624"/>
      <c r="U9" s="624"/>
      <c r="V9" s="624"/>
      <c r="W9" s="624"/>
      <c r="X9" s="624"/>
      <c r="Y9" s="625"/>
      <c r="Z9" s="626">
        <v>0.3</v>
      </c>
      <c r="AA9" s="626"/>
      <c r="AB9" s="626"/>
      <c r="AC9" s="626"/>
      <c r="AD9" s="627">
        <v>11812</v>
      </c>
      <c r="AE9" s="627"/>
      <c r="AF9" s="627"/>
      <c r="AG9" s="627"/>
      <c r="AH9" s="627"/>
      <c r="AI9" s="627"/>
      <c r="AJ9" s="627"/>
      <c r="AK9" s="627"/>
      <c r="AL9" s="628">
        <v>0.5</v>
      </c>
      <c r="AM9" s="629"/>
      <c r="AN9" s="629"/>
      <c r="AO9" s="630"/>
      <c r="AP9" s="620" t="s">
        <v>231</v>
      </c>
      <c r="AQ9" s="621"/>
      <c r="AR9" s="621"/>
      <c r="AS9" s="621"/>
      <c r="AT9" s="621"/>
      <c r="AU9" s="621"/>
      <c r="AV9" s="621"/>
      <c r="AW9" s="621"/>
      <c r="AX9" s="621"/>
      <c r="AY9" s="621"/>
      <c r="AZ9" s="621"/>
      <c r="BA9" s="621"/>
      <c r="BB9" s="621"/>
      <c r="BC9" s="621"/>
      <c r="BD9" s="621"/>
      <c r="BE9" s="621"/>
      <c r="BF9" s="622"/>
      <c r="BG9" s="623">
        <v>269242</v>
      </c>
      <c r="BH9" s="624"/>
      <c r="BI9" s="624"/>
      <c r="BJ9" s="624"/>
      <c r="BK9" s="624"/>
      <c r="BL9" s="624"/>
      <c r="BM9" s="624"/>
      <c r="BN9" s="625"/>
      <c r="BO9" s="626">
        <v>20.9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214325</v>
      </c>
      <c r="CS9" s="624"/>
      <c r="CT9" s="624"/>
      <c r="CU9" s="624"/>
      <c r="CV9" s="624"/>
      <c r="CW9" s="624"/>
      <c r="CX9" s="624"/>
      <c r="CY9" s="625"/>
      <c r="CZ9" s="626">
        <v>6.3</v>
      </c>
      <c r="DA9" s="626"/>
      <c r="DB9" s="626"/>
      <c r="DC9" s="626"/>
      <c r="DD9" s="632" t="s">
        <v>122</v>
      </c>
      <c r="DE9" s="624"/>
      <c r="DF9" s="624"/>
      <c r="DG9" s="624"/>
      <c r="DH9" s="624"/>
      <c r="DI9" s="624"/>
      <c r="DJ9" s="624"/>
      <c r="DK9" s="624"/>
      <c r="DL9" s="624"/>
      <c r="DM9" s="624"/>
      <c r="DN9" s="624"/>
      <c r="DO9" s="624"/>
      <c r="DP9" s="625"/>
      <c r="DQ9" s="632">
        <v>188685</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26113</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163092</v>
      </c>
      <c r="S11" s="624"/>
      <c r="T11" s="624"/>
      <c r="U11" s="624"/>
      <c r="V11" s="624"/>
      <c r="W11" s="624"/>
      <c r="X11" s="624"/>
      <c r="Y11" s="625"/>
      <c r="Z11" s="628">
        <v>4.5</v>
      </c>
      <c r="AA11" s="629"/>
      <c r="AB11" s="629"/>
      <c r="AC11" s="635"/>
      <c r="AD11" s="632">
        <v>163092</v>
      </c>
      <c r="AE11" s="624"/>
      <c r="AF11" s="624"/>
      <c r="AG11" s="624"/>
      <c r="AH11" s="624"/>
      <c r="AI11" s="624"/>
      <c r="AJ11" s="624"/>
      <c r="AK11" s="625"/>
      <c r="AL11" s="628">
        <v>6.6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51005</v>
      </c>
      <c r="BH11" s="624"/>
      <c r="BI11" s="624"/>
      <c r="BJ11" s="624"/>
      <c r="BK11" s="624"/>
      <c r="BL11" s="624"/>
      <c r="BM11" s="624"/>
      <c r="BN11" s="625"/>
      <c r="BO11" s="626">
        <v>4</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230353</v>
      </c>
      <c r="CS11" s="624"/>
      <c r="CT11" s="624"/>
      <c r="CU11" s="624"/>
      <c r="CV11" s="624"/>
      <c r="CW11" s="624"/>
      <c r="CX11" s="624"/>
      <c r="CY11" s="625"/>
      <c r="CZ11" s="626">
        <v>6.7</v>
      </c>
      <c r="DA11" s="626"/>
      <c r="DB11" s="626"/>
      <c r="DC11" s="626"/>
      <c r="DD11" s="632">
        <v>51058</v>
      </c>
      <c r="DE11" s="624"/>
      <c r="DF11" s="624"/>
      <c r="DG11" s="624"/>
      <c r="DH11" s="624"/>
      <c r="DI11" s="624"/>
      <c r="DJ11" s="624"/>
      <c r="DK11" s="624"/>
      <c r="DL11" s="624"/>
      <c r="DM11" s="624"/>
      <c r="DN11" s="624"/>
      <c r="DO11" s="624"/>
      <c r="DP11" s="625"/>
      <c r="DQ11" s="632">
        <v>153534</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868035</v>
      </c>
      <c r="BH12" s="624"/>
      <c r="BI12" s="624"/>
      <c r="BJ12" s="624"/>
      <c r="BK12" s="624"/>
      <c r="BL12" s="624"/>
      <c r="BM12" s="624"/>
      <c r="BN12" s="625"/>
      <c r="BO12" s="626">
        <v>67.400000000000006</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18583</v>
      </c>
      <c r="CS12" s="624"/>
      <c r="CT12" s="624"/>
      <c r="CU12" s="624"/>
      <c r="CV12" s="624"/>
      <c r="CW12" s="624"/>
      <c r="CX12" s="624"/>
      <c r="CY12" s="625"/>
      <c r="CZ12" s="626">
        <v>0.5</v>
      </c>
      <c r="DA12" s="626"/>
      <c r="DB12" s="626"/>
      <c r="DC12" s="626"/>
      <c r="DD12" s="632" t="s">
        <v>122</v>
      </c>
      <c r="DE12" s="624"/>
      <c r="DF12" s="624"/>
      <c r="DG12" s="624"/>
      <c r="DH12" s="624"/>
      <c r="DI12" s="624"/>
      <c r="DJ12" s="624"/>
      <c r="DK12" s="624"/>
      <c r="DL12" s="624"/>
      <c r="DM12" s="624"/>
      <c r="DN12" s="624"/>
      <c r="DO12" s="624"/>
      <c r="DP12" s="625"/>
      <c r="DQ12" s="632">
        <v>11279</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850711</v>
      </c>
      <c r="BH13" s="624"/>
      <c r="BI13" s="624"/>
      <c r="BJ13" s="624"/>
      <c r="BK13" s="624"/>
      <c r="BL13" s="624"/>
      <c r="BM13" s="624"/>
      <c r="BN13" s="625"/>
      <c r="BO13" s="626">
        <v>66</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345821</v>
      </c>
      <c r="CS13" s="624"/>
      <c r="CT13" s="624"/>
      <c r="CU13" s="624"/>
      <c r="CV13" s="624"/>
      <c r="CW13" s="624"/>
      <c r="CX13" s="624"/>
      <c r="CY13" s="625"/>
      <c r="CZ13" s="626">
        <v>10.1</v>
      </c>
      <c r="DA13" s="626"/>
      <c r="DB13" s="626"/>
      <c r="DC13" s="626"/>
      <c r="DD13" s="632">
        <v>121499</v>
      </c>
      <c r="DE13" s="624"/>
      <c r="DF13" s="624"/>
      <c r="DG13" s="624"/>
      <c r="DH13" s="624"/>
      <c r="DI13" s="624"/>
      <c r="DJ13" s="624"/>
      <c r="DK13" s="624"/>
      <c r="DL13" s="624"/>
      <c r="DM13" s="624"/>
      <c r="DN13" s="624"/>
      <c r="DO13" s="624"/>
      <c r="DP13" s="625"/>
      <c r="DQ13" s="632">
        <v>235757</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23250</v>
      </c>
      <c r="BH14" s="624"/>
      <c r="BI14" s="624"/>
      <c r="BJ14" s="624"/>
      <c r="BK14" s="624"/>
      <c r="BL14" s="624"/>
      <c r="BM14" s="624"/>
      <c r="BN14" s="625"/>
      <c r="BO14" s="626">
        <v>1.8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159329</v>
      </c>
      <c r="CS14" s="624"/>
      <c r="CT14" s="624"/>
      <c r="CU14" s="624"/>
      <c r="CV14" s="624"/>
      <c r="CW14" s="624"/>
      <c r="CX14" s="624"/>
      <c r="CY14" s="625"/>
      <c r="CZ14" s="626">
        <v>4.7</v>
      </c>
      <c r="DA14" s="626"/>
      <c r="DB14" s="626"/>
      <c r="DC14" s="626"/>
      <c r="DD14" s="632">
        <v>44814</v>
      </c>
      <c r="DE14" s="624"/>
      <c r="DF14" s="624"/>
      <c r="DG14" s="624"/>
      <c r="DH14" s="624"/>
      <c r="DI14" s="624"/>
      <c r="DJ14" s="624"/>
      <c r="DK14" s="624"/>
      <c r="DL14" s="624"/>
      <c r="DM14" s="624"/>
      <c r="DN14" s="624"/>
      <c r="DO14" s="624"/>
      <c r="DP14" s="625"/>
      <c r="DQ14" s="632">
        <v>118106</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6085</v>
      </c>
      <c r="S15" s="624"/>
      <c r="T15" s="624"/>
      <c r="U15" s="624"/>
      <c r="V15" s="624"/>
      <c r="W15" s="624"/>
      <c r="X15" s="624"/>
      <c r="Y15" s="625"/>
      <c r="Z15" s="626">
        <v>0.2</v>
      </c>
      <c r="AA15" s="626"/>
      <c r="AB15" s="626"/>
      <c r="AC15" s="626"/>
      <c r="AD15" s="627">
        <v>6085</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38182</v>
      </c>
      <c r="BH15" s="624"/>
      <c r="BI15" s="624"/>
      <c r="BJ15" s="624"/>
      <c r="BK15" s="624"/>
      <c r="BL15" s="624"/>
      <c r="BM15" s="624"/>
      <c r="BN15" s="625"/>
      <c r="BO15" s="626">
        <v>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344175</v>
      </c>
      <c r="CS15" s="624"/>
      <c r="CT15" s="624"/>
      <c r="CU15" s="624"/>
      <c r="CV15" s="624"/>
      <c r="CW15" s="624"/>
      <c r="CX15" s="624"/>
      <c r="CY15" s="625"/>
      <c r="CZ15" s="626">
        <v>10.1</v>
      </c>
      <c r="DA15" s="626"/>
      <c r="DB15" s="626"/>
      <c r="DC15" s="626"/>
      <c r="DD15" s="632">
        <v>8217</v>
      </c>
      <c r="DE15" s="624"/>
      <c r="DF15" s="624"/>
      <c r="DG15" s="624"/>
      <c r="DH15" s="624"/>
      <c r="DI15" s="624"/>
      <c r="DJ15" s="624"/>
      <c r="DK15" s="624"/>
      <c r="DL15" s="624"/>
      <c r="DM15" s="624"/>
      <c r="DN15" s="624"/>
      <c r="DO15" s="624"/>
      <c r="DP15" s="625"/>
      <c r="DQ15" s="632">
        <v>318029</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22159</v>
      </c>
      <c r="S16" s="624"/>
      <c r="T16" s="624"/>
      <c r="U16" s="624"/>
      <c r="V16" s="624"/>
      <c r="W16" s="624"/>
      <c r="X16" s="624"/>
      <c r="Y16" s="625"/>
      <c r="Z16" s="626">
        <v>0.6</v>
      </c>
      <c r="AA16" s="626"/>
      <c r="AB16" s="626"/>
      <c r="AC16" s="626"/>
      <c r="AD16" s="627">
        <v>22159</v>
      </c>
      <c r="AE16" s="627"/>
      <c r="AF16" s="627"/>
      <c r="AG16" s="627"/>
      <c r="AH16" s="627"/>
      <c r="AI16" s="627"/>
      <c r="AJ16" s="627"/>
      <c r="AK16" s="627"/>
      <c r="AL16" s="628">
        <v>0.9</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31270</v>
      </c>
      <c r="S17" s="624"/>
      <c r="T17" s="624"/>
      <c r="U17" s="624"/>
      <c r="V17" s="624"/>
      <c r="W17" s="624"/>
      <c r="X17" s="624"/>
      <c r="Y17" s="625"/>
      <c r="Z17" s="626">
        <v>0.9</v>
      </c>
      <c r="AA17" s="626"/>
      <c r="AB17" s="626"/>
      <c r="AC17" s="626"/>
      <c r="AD17" s="627">
        <v>31270</v>
      </c>
      <c r="AE17" s="627"/>
      <c r="AF17" s="627"/>
      <c r="AG17" s="627"/>
      <c r="AH17" s="627"/>
      <c r="AI17" s="627"/>
      <c r="AJ17" s="627"/>
      <c r="AK17" s="627"/>
      <c r="AL17" s="628">
        <v>1.3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283793</v>
      </c>
      <c r="CS17" s="624"/>
      <c r="CT17" s="624"/>
      <c r="CU17" s="624"/>
      <c r="CV17" s="624"/>
      <c r="CW17" s="624"/>
      <c r="CX17" s="624"/>
      <c r="CY17" s="625"/>
      <c r="CZ17" s="626">
        <v>8.3000000000000007</v>
      </c>
      <c r="DA17" s="626"/>
      <c r="DB17" s="626"/>
      <c r="DC17" s="626"/>
      <c r="DD17" s="632" t="s">
        <v>122</v>
      </c>
      <c r="DE17" s="624"/>
      <c r="DF17" s="624"/>
      <c r="DG17" s="624"/>
      <c r="DH17" s="624"/>
      <c r="DI17" s="624"/>
      <c r="DJ17" s="624"/>
      <c r="DK17" s="624"/>
      <c r="DL17" s="624"/>
      <c r="DM17" s="624"/>
      <c r="DN17" s="624"/>
      <c r="DO17" s="624"/>
      <c r="DP17" s="625"/>
      <c r="DQ17" s="632">
        <v>280079</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3666</v>
      </c>
      <c r="S18" s="624"/>
      <c r="T18" s="624"/>
      <c r="U18" s="624"/>
      <c r="V18" s="624"/>
      <c r="W18" s="624"/>
      <c r="X18" s="624"/>
      <c r="Y18" s="625"/>
      <c r="Z18" s="626">
        <v>0.1</v>
      </c>
      <c r="AA18" s="626"/>
      <c r="AB18" s="626"/>
      <c r="AC18" s="626"/>
      <c r="AD18" s="627">
        <v>3666</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25935</v>
      </c>
      <c r="S19" s="624"/>
      <c r="T19" s="624"/>
      <c r="U19" s="624"/>
      <c r="V19" s="624"/>
      <c r="W19" s="624"/>
      <c r="X19" s="624"/>
      <c r="Y19" s="625"/>
      <c r="Z19" s="626">
        <v>0.7</v>
      </c>
      <c r="AA19" s="626"/>
      <c r="AB19" s="626"/>
      <c r="AC19" s="626"/>
      <c r="AD19" s="627">
        <v>25935</v>
      </c>
      <c r="AE19" s="627"/>
      <c r="AF19" s="627"/>
      <c r="AG19" s="627"/>
      <c r="AH19" s="627"/>
      <c r="AI19" s="627"/>
      <c r="AJ19" s="627"/>
      <c r="AK19" s="627"/>
      <c r="AL19" s="628">
        <v>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3061</v>
      </c>
      <c r="BH19" s="624"/>
      <c r="BI19" s="624"/>
      <c r="BJ19" s="624"/>
      <c r="BK19" s="624"/>
      <c r="BL19" s="624"/>
      <c r="BM19" s="624"/>
      <c r="BN19" s="625"/>
      <c r="BO19" s="626">
        <v>0.2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1669</v>
      </c>
      <c r="S20" s="624"/>
      <c r="T20" s="624"/>
      <c r="U20" s="624"/>
      <c r="V20" s="624"/>
      <c r="W20" s="624"/>
      <c r="X20" s="624"/>
      <c r="Y20" s="625"/>
      <c r="Z20" s="626">
        <v>0</v>
      </c>
      <c r="AA20" s="626"/>
      <c r="AB20" s="626"/>
      <c r="AC20" s="626"/>
      <c r="AD20" s="627">
        <v>1669</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3061</v>
      </c>
      <c r="BH20" s="624"/>
      <c r="BI20" s="624"/>
      <c r="BJ20" s="624"/>
      <c r="BK20" s="624"/>
      <c r="BL20" s="624"/>
      <c r="BM20" s="624"/>
      <c r="BN20" s="625"/>
      <c r="BO20" s="626">
        <v>0.2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3416486</v>
      </c>
      <c r="CS20" s="624"/>
      <c r="CT20" s="624"/>
      <c r="CU20" s="624"/>
      <c r="CV20" s="624"/>
      <c r="CW20" s="624"/>
      <c r="CX20" s="624"/>
      <c r="CY20" s="625"/>
      <c r="CZ20" s="626">
        <v>100</v>
      </c>
      <c r="DA20" s="626"/>
      <c r="DB20" s="626"/>
      <c r="DC20" s="626"/>
      <c r="DD20" s="632">
        <v>233667</v>
      </c>
      <c r="DE20" s="624"/>
      <c r="DF20" s="624"/>
      <c r="DG20" s="624"/>
      <c r="DH20" s="624"/>
      <c r="DI20" s="624"/>
      <c r="DJ20" s="624"/>
      <c r="DK20" s="624"/>
      <c r="DL20" s="624"/>
      <c r="DM20" s="624"/>
      <c r="DN20" s="624"/>
      <c r="DO20" s="624"/>
      <c r="DP20" s="625"/>
      <c r="DQ20" s="632">
        <v>2698656</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968037</v>
      </c>
      <c r="S21" s="624"/>
      <c r="T21" s="624"/>
      <c r="U21" s="624"/>
      <c r="V21" s="624"/>
      <c r="W21" s="624"/>
      <c r="X21" s="624"/>
      <c r="Y21" s="625"/>
      <c r="Z21" s="626">
        <v>26.5</v>
      </c>
      <c r="AA21" s="626"/>
      <c r="AB21" s="626"/>
      <c r="AC21" s="626"/>
      <c r="AD21" s="627">
        <v>887950</v>
      </c>
      <c r="AE21" s="627"/>
      <c r="AF21" s="627"/>
      <c r="AG21" s="627"/>
      <c r="AH21" s="627"/>
      <c r="AI21" s="627"/>
      <c r="AJ21" s="627"/>
      <c r="AK21" s="627"/>
      <c r="AL21" s="628">
        <v>35.799999999999997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3061</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887950</v>
      </c>
      <c r="S22" s="624"/>
      <c r="T22" s="624"/>
      <c r="U22" s="624"/>
      <c r="V22" s="624"/>
      <c r="W22" s="624"/>
      <c r="X22" s="624"/>
      <c r="Y22" s="625"/>
      <c r="Z22" s="626">
        <v>24.3</v>
      </c>
      <c r="AA22" s="626"/>
      <c r="AB22" s="626"/>
      <c r="AC22" s="626"/>
      <c r="AD22" s="627">
        <v>887950</v>
      </c>
      <c r="AE22" s="627"/>
      <c r="AF22" s="627"/>
      <c r="AG22" s="627"/>
      <c r="AH22" s="627"/>
      <c r="AI22" s="627"/>
      <c r="AJ22" s="627"/>
      <c r="AK22" s="627"/>
      <c r="AL22" s="628">
        <v>35.799999999999997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80087</v>
      </c>
      <c r="S23" s="624"/>
      <c r="T23" s="624"/>
      <c r="U23" s="624"/>
      <c r="V23" s="624"/>
      <c r="W23" s="624"/>
      <c r="X23" s="624"/>
      <c r="Y23" s="625"/>
      <c r="Z23" s="626">
        <v>2.2000000000000002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1273320</v>
      </c>
      <c r="CS24" s="613"/>
      <c r="CT24" s="613"/>
      <c r="CU24" s="613"/>
      <c r="CV24" s="613"/>
      <c r="CW24" s="613"/>
      <c r="CX24" s="613"/>
      <c r="CY24" s="614"/>
      <c r="CZ24" s="617">
        <v>37.299999999999997</v>
      </c>
      <c r="DA24" s="618"/>
      <c r="DB24" s="618"/>
      <c r="DC24" s="634"/>
      <c r="DD24" s="657">
        <v>1069823</v>
      </c>
      <c r="DE24" s="613"/>
      <c r="DF24" s="613"/>
      <c r="DG24" s="613"/>
      <c r="DH24" s="613"/>
      <c r="DI24" s="613"/>
      <c r="DJ24" s="613"/>
      <c r="DK24" s="614"/>
      <c r="DL24" s="657">
        <v>739456</v>
      </c>
      <c r="DM24" s="613"/>
      <c r="DN24" s="613"/>
      <c r="DO24" s="613"/>
      <c r="DP24" s="613"/>
      <c r="DQ24" s="613"/>
      <c r="DR24" s="613"/>
      <c r="DS24" s="613"/>
      <c r="DT24" s="613"/>
      <c r="DU24" s="613"/>
      <c r="DV24" s="614"/>
      <c r="DW24" s="617">
        <v>29.8</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2533498</v>
      </c>
      <c r="S25" s="624"/>
      <c r="T25" s="624"/>
      <c r="U25" s="624"/>
      <c r="V25" s="624"/>
      <c r="W25" s="624"/>
      <c r="X25" s="624"/>
      <c r="Y25" s="625"/>
      <c r="Z25" s="626">
        <v>69.3</v>
      </c>
      <c r="AA25" s="626"/>
      <c r="AB25" s="626"/>
      <c r="AC25" s="626"/>
      <c r="AD25" s="627">
        <v>2453411</v>
      </c>
      <c r="AE25" s="627"/>
      <c r="AF25" s="627"/>
      <c r="AG25" s="627"/>
      <c r="AH25" s="627"/>
      <c r="AI25" s="627"/>
      <c r="AJ25" s="627"/>
      <c r="AK25" s="627"/>
      <c r="AL25" s="628">
        <v>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665792</v>
      </c>
      <c r="CS25" s="653"/>
      <c r="CT25" s="653"/>
      <c r="CU25" s="653"/>
      <c r="CV25" s="653"/>
      <c r="CW25" s="653"/>
      <c r="CX25" s="653"/>
      <c r="CY25" s="654"/>
      <c r="CZ25" s="628">
        <v>19.5</v>
      </c>
      <c r="DA25" s="655"/>
      <c r="DB25" s="655"/>
      <c r="DC25" s="658"/>
      <c r="DD25" s="632">
        <v>634245</v>
      </c>
      <c r="DE25" s="653"/>
      <c r="DF25" s="653"/>
      <c r="DG25" s="653"/>
      <c r="DH25" s="653"/>
      <c r="DI25" s="653"/>
      <c r="DJ25" s="653"/>
      <c r="DK25" s="654"/>
      <c r="DL25" s="632">
        <v>525668</v>
      </c>
      <c r="DM25" s="653"/>
      <c r="DN25" s="653"/>
      <c r="DO25" s="653"/>
      <c r="DP25" s="653"/>
      <c r="DQ25" s="653"/>
      <c r="DR25" s="653"/>
      <c r="DS25" s="653"/>
      <c r="DT25" s="653"/>
      <c r="DU25" s="653"/>
      <c r="DV25" s="654"/>
      <c r="DW25" s="628">
        <v>21.2</v>
      </c>
      <c r="DX25" s="655"/>
      <c r="DY25" s="655"/>
      <c r="DZ25" s="655"/>
      <c r="EA25" s="655"/>
      <c r="EB25" s="655"/>
      <c r="EC25" s="656"/>
    </row>
    <row r="26" spans="2:133" ht="11.25" customHeight="1" x14ac:dyDescent="0.2">
      <c r="B26" s="620" t="s">
        <v>284</v>
      </c>
      <c r="C26" s="621"/>
      <c r="D26" s="621"/>
      <c r="E26" s="621"/>
      <c r="F26" s="621"/>
      <c r="G26" s="621"/>
      <c r="H26" s="621"/>
      <c r="I26" s="621"/>
      <c r="J26" s="621"/>
      <c r="K26" s="621"/>
      <c r="L26" s="621"/>
      <c r="M26" s="621"/>
      <c r="N26" s="621"/>
      <c r="O26" s="621"/>
      <c r="P26" s="621"/>
      <c r="Q26" s="622"/>
      <c r="R26" s="623">
        <v>568</v>
      </c>
      <c r="S26" s="624"/>
      <c r="T26" s="624"/>
      <c r="U26" s="624"/>
      <c r="V26" s="624"/>
      <c r="W26" s="624"/>
      <c r="X26" s="624"/>
      <c r="Y26" s="625"/>
      <c r="Z26" s="626">
        <v>0</v>
      </c>
      <c r="AA26" s="626"/>
      <c r="AB26" s="626"/>
      <c r="AC26" s="626"/>
      <c r="AD26" s="627">
        <v>568</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349384</v>
      </c>
      <c r="CS26" s="624"/>
      <c r="CT26" s="624"/>
      <c r="CU26" s="624"/>
      <c r="CV26" s="624"/>
      <c r="CW26" s="624"/>
      <c r="CX26" s="624"/>
      <c r="CY26" s="625"/>
      <c r="CZ26" s="628">
        <v>10.199999999999999</v>
      </c>
      <c r="DA26" s="655"/>
      <c r="DB26" s="655"/>
      <c r="DC26" s="658"/>
      <c r="DD26" s="632">
        <v>328111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287</v>
      </c>
      <c r="C27" s="621"/>
      <c r="D27" s="621"/>
      <c r="E27" s="621"/>
      <c r="F27" s="621"/>
      <c r="G27" s="621"/>
      <c r="H27" s="621"/>
      <c r="I27" s="621"/>
      <c r="J27" s="621"/>
      <c r="K27" s="621"/>
      <c r="L27" s="621"/>
      <c r="M27" s="621"/>
      <c r="N27" s="621"/>
      <c r="O27" s="621"/>
      <c r="P27" s="621"/>
      <c r="Q27" s="622"/>
      <c r="R27" s="623">
        <v>19216</v>
      </c>
      <c r="S27" s="624"/>
      <c r="T27" s="624"/>
      <c r="U27" s="624"/>
      <c r="V27" s="624"/>
      <c r="W27" s="624"/>
      <c r="X27" s="624"/>
      <c r="Y27" s="625"/>
      <c r="Z27" s="626">
        <v>0.5</v>
      </c>
      <c r="AA27" s="626"/>
      <c r="AB27" s="626"/>
      <c r="AC27" s="626"/>
      <c r="AD27" s="627">
        <v>22</v>
      </c>
      <c r="AE27" s="627"/>
      <c r="AF27" s="627"/>
      <c r="AG27" s="627"/>
      <c r="AH27" s="627"/>
      <c r="AI27" s="627"/>
      <c r="AJ27" s="627"/>
      <c r="AK27" s="627"/>
      <c r="AL27" s="628">
        <v>0</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1288432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323735</v>
      </c>
      <c r="CS27" s="653"/>
      <c r="CT27" s="653"/>
      <c r="CU27" s="653"/>
      <c r="CV27" s="653"/>
      <c r="CW27" s="653"/>
      <c r="CX27" s="653"/>
      <c r="CY27" s="654"/>
      <c r="CZ27" s="628">
        <v>9.5</v>
      </c>
      <c r="DA27" s="655"/>
      <c r="DB27" s="655"/>
      <c r="DC27" s="658"/>
      <c r="DD27" s="632">
        <v>155499</v>
      </c>
      <c r="DE27" s="653"/>
      <c r="DF27" s="653"/>
      <c r="DG27" s="653"/>
      <c r="DH27" s="653"/>
      <c r="DI27" s="653"/>
      <c r="DJ27" s="653"/>
      <c r="DK27" s="654"/>
      <c r="DL27" s="632">
        <v>76709</v>
      </c>
      <c r="DM27" s="653"/>
      <c r="DN27" s="653"/>
      <c r="DO27" s="653"/>
      <c r="DP27" s="653"/>
      <c r="DQ27" s="653"/>
      <c r="DR27" s="653"/>
      <c r="DS27" s="653"/>
      <c r="DT27" s="653"/>
      <c r="DU27" s="653"/>
      <c r="DV27" s="654"/>
      <c r="DW27" s="628">
        <v>3.1</v>
      </c>
      <c r="DX27" s="655"/>
      <c r="DY27" s="655"/>
      <c r="DZ27" s="655"/>
      <c r="EA27" s="655"/>
      <c r="EB27" s="655"/>
      <c r="EC27" s="656"/>
    </row>
    <row r="28" spans="2:133" ht="11.25" customHeight="1" x14ac:dyDescent="0.2">
      <c r="B28" s="620" t="s">
        <v>290</v>
      </c>
      <c r="C28" s="621"/>
      <c r="D28" s="621"/>
      <c r="E28" s="621"/>
      <c r="F28" s="621"/>
      <c r="G28" s="621"/>
      <c r="H28" s="621"/>
      <c r="I28" s="621"/>
      <c r="J28" s="621"/>
      <c r="K28" s="621"/>
      <c r="L28" s="621"/>
      <c r="M28" s="621"/>
      <c r="N28" s="621"/>
      <c r="O28" s="621"/>
      <c r="P28" s="621"/>
      <c r="Q28" s="622"/>
      <c r="R28" s="623">
        <v>29246</v>
      </c>
      <c r="S28" s="624"/>
      <c r="T28" s="624"/>
      <c r="U28" s="624"/>
      <c r="V28" s="624"/>
      <c r="W28" s="624"/>
      <c r="X28" s="624"/>
      <c r="Y28" s="625"/>
      <c r="Z28" s="626">
        <v>0.8</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283793</v>
      </c>
      <c r="CS28" s="624"/>
      <c r="CT28" s="624"/>
      <c r="CU28" s="624"/>
      <c r="CV28" s="624"/>
      <c r="CW28" s="624"/>
      <c r="CX28" s="624"/>
      <c r="CY28" s="625"/>
      <c r="CZ28" s="628">
        <v>8.3000000000000007</v>
      </c>
      <c r="DA28" s="655"/>
      <c r="DB28" s="655"/>
      <c r="DC28" s="658"/>
      <c r="DD28" s="632">
        <v>280079</v>
      </c>
      <c r="DE28" s="624"/>
      <c r="DF28" s="624"/>
      <c r="DG28" s="624"/>
      <c r="DH28" s="624"/>
      <c r="DI28" s="624"/>
      <c r="DJ28" s="624"/>
      <c r="DK28" s="625"/>
      <c r="DL28" s="632">
        <v>137079</v>
      </c>
      <c r="DM28" s="624"/>
      <c r="DN28" s="624"/>
      <c r="DO28" s="624"/>
      <c r="DP28" s="624"/>
      <c r="DQ28" s="624"/>
      <c r="DR28" s="624"/>
      <c r="DS28" s="624"/>
      <c r="DT28" s="624"/>
      <c r="DU28" s="624"/>
      <c r="DV28" s="625"/>
      <c r="DW28" s="628">
        <v>5.5</v>
      </c>
      <c r="DX28" s="655"/>
      <c r="DY28" s="655"/>
      <c r="DZ28" s="655"/>
      <c r="EA28" s="655"/>
      <c r="EB28" s="655"/>
      <c r="EC28" s="656"/>
    </row>
    <row r="29" spans="2:133" ht="11.25" customHeight="1" x14ac:dyDescent="0.2">
      <c r="B29" s="620" t="s">
        <v>292</v>
      </c>
      <c r="C29" s="621"/>
      <c r="D29" s="621"/>
      <c r="E29" s="621"/>
      <c r="F29" s="621"/>
      <c r="G29" s="621"/>
      <c r="H29" s="621"/>
      <c r="I29" s="621"/>
      <c r="J29" s="621"/>
      <c r="K29" s="621"/>
      <c r="L29" s="621"/>
      <c r="M29" s="621"/>
      <c r="N29" s="621"/>
      <c r="O29" s="621"/>
      <c r="P29" s="621"/>
      <c r="Q29" s="622"/>
      <c r="R29" s="623">
        <v>7375</v>
      </c>
      <c r="S29" s="624"/>
      <c r="T29" s="624"/>
      <c r="U29" s="624"/>
      <c r="V29" s="624"/>
      <c r="W29" s="624"/>
      <c r="X29" s="624"/>
      <c r="Y29" s="625"/>
      <c r="Z29" s="626">
        <v>0.2</v>
      </c>
      <c r="AA29" s="626"/>
      <c r="AB29" s="626"/>
      <c r="AC29" s="626"/>
      <c r="AD29" s="627">
        <v>480</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283793</v>
      </c>
      <c r="CS29" s="653"/>
      <c r="CT29" s="653"/>
      <c r="CU29" s="653"/>
      <c r="CV29" s="653"/>
      <c r="CW29" s="653"/>
      <c r="CX29" s="653"/>
      <c r="CY29" s="654"/>
      <c r="CZ29" s="628">
        <v>8.3000000000000007</v>
      </c>
      <c r="DA29" s="655"/>
      <c r="DB29" s="655"/>
      <c r="DC29" s="658"/>
      <c r="DD29" s="632">
        <v>280079</v>
      </c>
      <c r="DE29" s="653"/>
      <c r="DF29" s="653"/>
      <c r="DG29" s="653"/>
      <c r="DH29" s="653"/>
      <c r="DI29" s="653"/>
      <c r="DJ29" s="653"/>
      <c r="DK29" s="654"/>
      <c r="DL29" s="632">
        <v>137079</v>
      </c>
      <c r="DM29" s="653"/>
      <c r="DN29" s="653"/>
      <c r="DO29" s="653"/>
      <c r="DP29" s="653"/>
      <c r="DQ29" s="653"/>
      <c r="DR29" s="653"/>
      <c r="DS29" s="653"/>
      <c r="DT29" s="653"/>
      <c r="DU29" s="653"/>
      <c r="DV29" s="654"/>
      <c r="DW29" s="628">
        <v>5.5</v>
      </c>
      <c r="DX29" s="655"/>
      <c r="DY29" s="655"/>
      <c r="DZ29" s="655"/>
      <c r="EA29" s="655"/>
      <c r="EB29" s="655"/>
      <c r="EC29" s="656"/>
    </row>
    <row r="30" spans="2:133" ht="11.25" customHeight="1" x14ac:dyDescent="0.2">
      <c r="B30" s="620" t="s">
        <v>294</v>
      </c>
      <c r="C30" s="621"/>
      <c r="D30" s="621"/>
      <c r="E30" s="621"/>
      <c r="F30" s="621"/>
      <c r="G30" s="621"/>
      <c r="H30" s="621"/>
      <c r="I30" s="621"/>
      <c r="J30" s="621"/>
      <c r="K30" s="621"/>
      <c r="L30" s="621"/>
      <c r="M30" s="621"/>
      <c r="N30" s="621"/>
      <c r="O30" s="621"/>
      <c r="P30" s="621"/>
      <c r="Q30" s="622"/>
      <c r="R30" s="623">
        <v>309983</v>
      </c>
      <c r="S30" s="624"/>
      <c r="T30" s="624"/>
      <c r="U30" s="624"/>
      <c r="V30" s="624"/>
      <c r="W30" s="624"/>
      <c r="X30" s="624"/>
      <c r="Y30" s="625"/>
      <c r="Z30" s="626">
        <v>8.5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274492</v>
      </c>
      <c r="CS30" s="624"/>
      <c r="CT30" s="624"/>
      <c r="CU30" s="624"/>
      <c r="CV30" s="624"/>
      <c r="CW30" s="624"/>
      <c r="CX30" s="624"/>
      <c r="CY30" s="625"/>
      <c r="CZ30" s="628">
        <v>8</v>
      </c>
      <c r="DA30" s="655"/>
      <c r="DB30" s="655"/>
      <c r="DC30" s="658"/>
      <c r="DD30" s="632">
        <v>270778</v>
      </c>
      <c r="DE30" s="624"/>
      <c r="DF30" s="624"/>
      <c r="DG30" s="624"/>
      <c r="DH30" s="624"/>
      <c r="DI30" s="624"/>
      <c r="DJ30" s="624"/>
      <c r="DK30" s="625"/>
      <c r="DL30" s="632">
        <v>127778</v>
      </c>
      <c r="DM30" s="624"/>
      <c r="DN30" s="624"/>
      <c r="DO30" s="624"/>
      <c r="DP30" s="624"/>
      <c r="DQ30" s="624"/>
      <c r="DR30" s="624"/>
      <c r="DS30" s="624"/>
      <c r="DT30" s="624"/>
      <c r="DU30" s="624"/>
      <c r="DV30" s="625"/>
      <c r="DW30" s="628">
        <v>5.2</v>
      </c>
      <c r="DX30" s="655"/>
      <c r="DY30" s="655"/>
      <c r="DZ30" s="655"/>
      <c r="EA30" s="655"/>
      <c r="EB30" s="655"/>
      <c r="EC30" s="656"/>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99.4</v>
      </c>
      <c r="BH31" s="667"/>
      <c r="BI31" s="667"/>
      <c r="BJ31" s="667"/>
      <c r="BK31" s="667"/>
      <c r="BL31" s="667"/>
      <c r="BM31" s="618">
        <v>98</v>
      </c>
      <c r="BN31" s="667"/>
      <c r="BO31" s="667"/>
      <c r="BP31" s="667"/>
      <c r="BQ31" s="668"/>
      <c r="BR31" s="670">
        <v>99.2</v>
      </c>
      <c r="BS31" s="667"/>
      <c r="BT31" s="667"/>
      <c r="BU31" s="667"/>
      <c r="BV31" s="667"/>
      <c r="BW31" s="667"/>
      <c r="BX31" s="618">
        <v>97.7</v>
      </c>
      <c r="BY31" s="667"/>
      <c r="BZ31" s="667"/>
      <c r="CA31" s="667"/>
      <c r="CB31" s="668"/>
      <c r="CD31" s="663"/>
      <c r="CE31" s="664"/>
      <c r="CF31" s="620" t="s">
        <v>301</v>
      </c>
      <c r="CG31" s="621"/>
      <c r="CH31" s="621"/>
      <c r="CI31" s="621"/>
      <c r="CJ31" s="621"/>
      <c r="CK31" s="621"/>
      <c r="CL31" s="621"/>
      <c r="CM31" s="621"/>
      <c r="CN31" s="621"/>
      <c r="CO31" s="621"/>
      <c r="CP31" s="621"/>
      <c r="CQ31" s="622"/>
      <c r="CR31" s="623">
        <v>9301</v>
      </c>
      <c r="CS31" s="653"/>
      <c r="CT31" s="653"/>
      <c r="CU31" s="653"/>
      <c r="CV31" s="653"/>
      <c r="CW31" s="653"/>
      <c r="CX31" s="653"/>
      <c r="CY31" s="654"/>
      <c r="CZ31" s="628">
        <v>0.3</v>
      </c>
      <c r="DA31" s="655"/>
      <c r="DB31" s="655"/>
      <c r="DC31" s="658"/>
      <c r="DD31" s="632">
        <v>9301</v>
      </c>
      <c r="DE31" s="653"/>
      <c r="DF31" s="653"/>
      <c r="DG31" s="653"/>
      <c r="DH31" s="653"/>
      <c r="DI31" s="653"/>
      <c r="DJ31" s="653"/>
      <c r="DK31" s="654"/>
      <c r="DL31" s="632">
        <v>9301</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2">
      <c r="B32" s="620" t="s">
        <v>302</v>
      </c>
      <c r="C32" s="621"/>
      <c r="D32" s="621"/>
      <c r="E32" s="621"/>
      <c r="F32" s="621"/>
      <c r="G32" s="621"/>
      <c r="H32" s="621"/>
      <c r="I32" s="621"/>
      <c r="J32" s="621"/>
      <c r="K32" s="621"/>
      <c r="L32" s="621"/>
      <c r="M32" s="621"/>
      <c r="N32" s="621"/>
      <c r="O32" s="621"/>
      <c r="P32" s="621"/>
      <c r="Q32" s="622"/>
      <c r="R32" s="623">
        <v>167963</v>
      </c>
      <c r="S32" s="624"/>
      <c r="T32" s="624"/>
      <c r="U32" s="624"/>
      <c r="V32" s="624"/>
      <c r="W32" s="624"/>
      <c r="X32" s="624"/>
      <c r="Y32" s="625"/>
      <c r="Z32" s="626">
        <v>4.5999999999999996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98.5</v>
      </c>
      <c r="BH32" s="653"/>
      <c r="BI32" s="653"/>
      <c r="BJ32" s="653"/>
      <c r="BK32" s="653"/>
      <c r="BL32" s="653"/>
      <c r="BM32" s="629">
        <v>95.8</v>
      </c>
      <c r="BN32" s="653"/>
      <c r="BO32" s="653"/>
      <c r="BP32" s="653"/>
      <c r="BQ32" s="669"/>
      <c r="BR32" s="680">
        <v>98.4</v>
      </c>
      <c r="BS32" s="653"/>
      <c r="BT32" s="653"/>
      <c r="BU32" s="653"/>
      <c r="BV32" s="653"/>
      <c r="BW32" s="653"/>
      <c r="BX32" s="629">
        <v>95.7</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2">
      <c r="B33" s="620" t="s">
        <v>306</v>
      </c>
      <c r="C33" s="621"/>
      <c r="D33" s="621"/>
      <c r="E33" s="621"/>
      <c r="F33" s="621"/>
      <c r="G33" s="621"/>
      <c r="H33" s="621"/>
      <c r="I33" s="621"/>
      <c r="J33" s="621"/>
      <c r="K33" s="621"/>
      <c r="L33" s="621"/>
      <c r="M33" s="621"/>
      <c r="N33" s="621"/>
      <c r="O33" s="621"/>
      <c r="P33" s="621"/>
      <c r="Q33" s="622"/>
      <c r="R33" s="623">
        <v>17687</v>
      </c>
      <c r="S33" s="624"/>
      <c r="T33" s="624"/>
      <c r="U33" s="624"/>
      <c r="V33" s="624"/>
      <c r="W33" s="624"/>
      <c r="X33" s="624"/>
      <c r="Y33" s="625"/>
      <c r="Z33" s="626">
        <v>0.5</v>
      </c>
      <c r="AA33" s="626"/>
      <c r="AB33" s="626"/>
      <c r="AC33" s="626"/>
      <c r="AD33" s="627">
        <v>7304</v>
      </c>
      <c r="AE33" s="627"/>
      <c r="AF33" s="627"/>
      <c r="AG33" s="627"/>
      <c r="AH33" s="627"/>
      <c r="AI33" s="627"/>
      <c r="AJ33" s="627"/>
      <c r="AK33" s="627"/>
      <c r="AL33" s="628">
        <v>0.3</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99.7</v>
      </c>
      <c r="BH33" s="682"/>
      <c r="BI33" s="682"/>
      <c r="BJ33" s="682"/>
      <c r="BK33" s="682"/>
      <c r="BL33" s="682"/>
      <c r="BM33" s="683">
        <v>98.9</v>
      </c>
      <c r="BN33" s="682"/>
      <c r="BO33" s="682"/>
      <c r="BP33" s="682"/>
      <c r="BQ33" s="684"/>
      <c r="BR33" s="681">
        <v>99.6</v>
      </c>
      <c r="BS33" s="682"/>
      <c r="BT33" s="682"/>
      <c r="BU33" s="682"/>
      <c r="BV33" s="682"/>
      <c r="BW33" s="682"/>
      <c r="BX33" s="683">
        <v>98.6</v>
      </c>
      <c r="BY33" s="682"/>
      <c r="BZ33" s="682"/>
      <c r="CA33" s="682"/>
      <c r="CB33" s="684"/>
      <c r="CD33" s="620" t="s">
        <v>308</v>
      </c>
      <c r="CE33" s="621"/>
      <c r="CF33" s="621"/>
      <c r="CG33" s="621"/>
      <c r="CH33" s="621"/>
      <c r="CI33" s="621"/>
      <c r="CJ33" s="621"/>
      <c r="CK33" s="621"/>
      <c r="CL33" s="621"/>
      <c r="CM33" s="621"/>
      <c r="CN33" s="621"/>
      <c r="CO33" s="621"/>
      <c r="CP33" s="621"/>
      <c r="CQ33" s="622"/>
      <c r="CR33" s="623">
        <v>1909499</v>
      </c>
      <c r="CS33" s="653"/>
      <c r="CT33" s="653"/>
      <c r="CU33" s="653"/>
      <c r="CV33" s="653"/>
      <c r="CW33" s="653"/>
      <c r="CX33" s="653"/>
      <c r="CY33" s="654"/>
      <c r="CZ33" s="628">
        <v>55.9</v>
      </c>
      <c r="DA33" s="655"/>
      <c r="DB33" s="655"/>
      <c r="DC33" s="658"/>
      <c r="DD33" s="632">
        <v>1573226</v>
      </c>
      <c r="DE33" s="653"/>
      <c r="DF33" s="653"/>
      <c r="DG33" s="653"/>
      <c r="DH33" s="653"/>
      <c r="DI33" s="653"/>
      <c r="DJ33" s="653"/>
      <c r="DK33" s="654"/>
      <c r="DL33" s="632">
        <v>912179</v>
      </c>
      <c r="DM33" s="653"/>
      <c r="DN33" s="653"/>
      <c r="DO33" s="653"/>
      <c r="DP33" s="653"/>
      <c r="DQ33" s="653"/>
      <c r="DR33" s="653"/>
      <c r="DS33" s="653"/>
      <c r="DT33" s="653"/>
      <c r="DU33" s="653"/>
      <c r="DV33" s="654"/>
      <c r="DW33" s="628">
        <v>36.799999999999997</v>
      </c>
      <c r="DX33" s="655"/>
      <c r="DY33" s="655"/>
      <c r="DZ33" s="655"/>
      <c r="EA33" s="655"/>
      <c r="EB33" s="655"/>
      <c r="EC33" s="656"/>
    </row>
    <row r="34" spans="2:133" ht="11.25" customHeight="1" x14ac:dyDescent="0.2">
      <c r="B34" s="620" t="s">
        <v>309</v>
      </c>
      <c r="C34" s="621"/>
      <c r="D34" s="621"/>
      <c r="E34" s="621"/>
      <c r="F34" s="621"/>
      <c r="G34" s="621"/>
      <c r="H34" s="621"/>
      <c r="I34" s="621"/>
      <c r="J34" s="621"/>
      <c r="K34" s="621"/>
      <c r="L34" s="621"/>
      <c r="M34" s="621"/>
      <c r="N34" s="621"/>
      <c r="O34" s="621"/>
      <c r="P34" s="621"/>
      <c r="Q34" s="622"/>
      <c r="R34" s="623">
        <v>102148</v>
      </c>
      <c r="S34" s="624"/>
      <c r="T34" s="624"/>
      <c r="U34" s="624"/>
      <c r="V34" s="624"/>
      <c r="W34" s="624"/>
      <c r="X34" s="624"/>
      <c r="Y34" s="625"/>
      <c r="Z34" s="626">
        <v>2.8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753502</v>
      </c>
      <c r="CS34" s="624"/>
      <c r="CT34" s="624"/>
      <c r="CU34" s="624"/>
      <c r="CV34" s="624"/>
      <c r="CW34" s="624"/>
      <c r="CX34" s="624"/>
      <c r="CY34" s="625"/>
      <c r="CZ34" s="628">
        <v>22.1</v>
      </c>
      <c r="DA34" s="655"/>
      <c r="DB34" s="655"/>
      <c r="DC34" s="658"/>
      <c r="DD34" s="632">
        <v>570317</v>
      </c>
      <c r="DE34" s="624"/>
      <c r="DF34" s="624"/>
      <c r="DG34" s="624"/>
      <c r="DH34" s="624"/>
      <c r="DI34" s="624"/>
      <c r="DJ34" s="624"/>
      <c r="DK34" s="625"/>
      <c r="DL34" s="632">
        <v>451381</v>
      </c>
      <c r="DM34" s="624"/>
      <c r="DN34" s="624"/>
      <c r="DO34" s="624"/>
      <c r="DP34" s="624"/>
      <c r="DQ34" s="624"/>
      <c r="DR34" s="624"/>
      <c r="DS34" s="624"/>
      <c r="DT34" s="624"/>
      <c r="DU34" s="624"/>
      <c r="DV34" s="625"/>
      <c r="DW34" s="628">
        <v>18.2</v>
      </c>
      <c r="DX34" s="655"/>
      <c r="DY34" s="655"/>
      <c r="DZ34" s="655"/>
      <c r="EA34" s="655"/>
      <c r="EB34" s="655"/>
      <c r="EC34" s="656"/>
    </row>
    <row r="35" spans="2:133" ht="11.25" customHeight="1" x14ac:dyDescent="0.2">
      <c r="B35" s="620" t="s">
        <v>311</v>
      </c>
      <c r="C35" s="621"/>
      <c r="D35" s="621"/>
      <c r="E35" s="621"/>
      <c r="F35" s="621"/>
      <c r="G35" s="621"/>
      <c r="H35" s="621"/>
      <c r="I35" s="621"/>
      <c r="J35" s="621"/>
      <c r="K35" s="621"/>
      <c r="L35" s="621"/>
      <c r="M35" s="621"/>
      <c r="N35" s="621"/>
      <c r="O35" s="621"/>
      <c r="P35" s="621"/>
      <c r="Q35" s="622"/>
      <c r="R35" s="623">
        <v>146186</v>
      </c>
      <c r="S35" s="624"/>
      <c r="T35" s="624"/>
      <c r="U35" s="624"/>
      <c r="V35" s="624"/>
      <c r="W35" s="624"/>
      <c r="X35" s="624"/>
      <c r="Y35" s="625"/>
      <c r="Z35" s="626">
        <v>4</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69381</v>
      </c>
      <c r="CS35" s="653"/>
      <c r="CT35" s="653"/>
      <c r="CU35" s="653"/>
      <c r="CV35" s="653"/>
      <c r="CW35" s="653"/>
      <c r="CX35" s="653"/>
      <c r="CY35" s="654"/>
      <c r="CZ35" s="628">
        <v>2</v>
      </c>
      <c r="DA35" s="655"/>
      <c r="DB35" s="655"/>
      <c r="DC35" s="658"/>
      <c r="DD35" s="632">
        <v>57589</v>
      </c>
      <c r="DE35" s="653"/>
      <c r="DF35" s="653"/>
      <c r="DG35" s="653"/>
      <c r="DH35" s="653"/>
      <c r="DI35" s="653"/>
      <c r="DJ35" s="653"/>
      <c r="DK35" s="654"/>
      <c r="DL35" s="632">
        <v>3697</v>
      </c>
      <c r="DM35" s="653"/>
      <c r="DN35" s="653"/>
      <c r="DO35" s="653"/>
      <c r="DP35" s="653"/>
      <c r="DQ35" s="653"/>
      <c r="DR35" s="653"/>
      <c r="DS35" s="653"/>
      <c r="DT35" s="653"/>
      <c r="DU35" s="653"/>
      <c r="DV35" s="654"/>
      <c r="DW35" s="628">
        <v>0.1</v>
      </c>
      <c r="DX35" s="655"/>
      <c r="DY35" s="655"/>
      <c r="DZ35" s="655"/>
      <c r="EA35" s="655"/>
      <c r="EB35" s="655"/>
      <c r="EC35" s="656"/>
    </row>
    <row r="36" spans="2:133" ht="11.25" customHeight="1" x14ac:dyDescent="0.2">
      <c r="B36" s="620" t="s">
        <v>315</v>
      </c>
      <c r="C36" s="621"/>
      <c r="D36" s="621"/>
      <c r="E36" s="621"/>
      <c r="F36" s="621"/>
      <c r="G36" s="621"/>
      <c r="H36" s="621"/>
      <c r="I36" s="621"/>
      <c r="J36" s="621"/>
      <c r="K36" s="621"/>
      <c r="L36" s="621"/>
      <c r="M36" s="621"/>
      <c r="N36" s="621"/>
      <c r="O36" s="621"/>
      <c r="P36" s="621"/>
      <c r="Q36" s="622"/>
      <c r="R36" s="623">
        <v>75964</v>
      </c>
      <c r="S36" s="624"/>
      <c r="T36" s="624"/>
      <c r="U36" s="624"/>
      <c r="V36" s="624"/>
      <c r="W36" s="624"/>
      <c r="X36" s="624"/>
      <c r="Y36" s="625"/>
      <c r="Z36" s="626">
        <v>2.1</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480071</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20689</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771033</v>
      </c>
      <c r="CS36" s="624"/>
      <c r="CT36" s="624"/>
      <c r="CU36" s="624"/>
      <c r="CV36" s="624"/>
      <c r="CW36" s="624"/>
      <c r="CX36" s="624"/>
      <c r="CY36" s="625"/>
      <c r="CZ36" s="628">
        <v>22.6</v>
      </c>
      <c r="DA36" s="655"/>
      <c r="DB36" s="655"/>
      <c r="DC36" s="658"/>
      <c r="DD36" s="632">
        <v>733372</v>
      </c>
      <c r="DE36" s="624"/>
      <c r="DF36" s="624"/>
      <c r="DG36" s="624"/>
      <c r="DH36" s="624"/>
      <c r="DI36" s="624"/>
      <c r="DJ36" s="624"/>
      <c r="DK36" s="625"/>
      <c r="DL36" s="632">
        <v>263556</v>
      </c>
      <c r="DM36" s="624"/>
      <c r="DN36" s="624"/>
      <c r="DO36" s="624"/>
      <c r="DP36" s="624"/>
      <c r="DQ36" s="624"/>
      <c r="DR36" s="624"/>
      <c r="DS36" s="624"/>
      <c r="DT36" s="624"/>
      <c r="DU36" s="624"/>
      <c r="DV36" s="625"/>
      <c r="DW36" s="628">
        <v>10.6</v>
      </c>
      <c r="DX36" s="655"/>
      <c r="DY36" s="655"/>
      <c r="DZ36" s="655"/>
      <c r="EA36" s="655"/>
      <c r="EB36" s="655"/>
      <c r="EC36" s="656"/>
    </row>
    <row r="37" spans="2:133" ht="11.25" customHeight="1" x14ac:dyDescent="0.2">
      <c r="B37" s="620" t="s">
        <v>319</v>
      </c>
      <c r="C37" s="621"/>
      <c r="D37" s="621"/>
      <c r="E37" s="621"/>
      <c r="F37" s="621"/>
      <c r="G37" s="621"/>
      <c r="H37" s="621"/>
      <c r="I37" s="621"/>
      <c r="J37" s="621"/>
      <c r="K37" s="621"/>
      <c r="L37" s="621"/>
      <c r="M37" s="621"/>
      <c r="N37" s="621"/>
      <c r="O37" s="621"/>
      <c r="P37" s="621"/>
      <c r="Q37" s="622"/>
      <c r="R37" s="623">
        <v>89395</v>
      </c>
      <c r="S37" s="624"/>
      <c r="T37" s="624"/>
      <c r="U37" s="624"/>
      <c r="V37" s="624"/>
      <c r="W37" s="624"/>
      <c r="X37" s="624"/>
      <c r="Y37" s="625"/>
      <c r="Z37" s="626">
        <v>2.4</v>
      </c>
      <c r="AA37" s="626"/>
      <c r="AB37" s="626"/>
      <c r="AC37" s="626"/>
      <c r="AD37" s="627">
        <v>16492</v>
      </c>
      <c r="AE37" s="627"/>
      <c r="AF37" s="627"/>
      <c r="AG37" s="627"/>
      <c r="AH37" s="627"/>
      <c r="AI37" s="627"/>
      <c r="AJ37" s="627"/>
      <c r="AK37" s="627"/>
      <c r="AL37" s="628">
        <v>0.7</v>
      </c>
      <c r="AM37" s="629"/>
      <c r="AN37" s="629"/>
      <c r="AO37" s="630"/>
      <c r="AQ37" s="689" t="s">
        <v>320</v>
      </c>
      <c r="AR37" s="690"/>
      <c r="AS37" s="690"/>
      <c r="AT37" s="690"/>
      <c r="AU37" s="690"/>
      <c r="AV37" s="690"/>
      <c r="AW37" s="690"/>
      <c r="AX37" s="690"/>
      <c r="AY37" s="691"/>
      <c r="AZ37" s="623">
        <v>222400</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15253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69738</v>
      </c>
      <c r="CS37" s="653"/>
      <c r="CT37" s="653"/>
      <c r="CU37" s="653"/>
      <c r="CV37" s="653"/>
      <c r="CW37" s="653"/>
      <c r="CX37" s="653"/>
      <c r="CY37" s="654"/>
      <c r="CZ37" s="628">
        <v>2</v>
      </c>
      <c r="DA37" s="655"/>
      <c r="DB37" s="655"/>
      <c r="DC37" s="658"/>
      <c r="DD37" s="632">
        <v>69738</v>
      </c>
      <c r="DE37" s="653"/>
      <c r="DF37" s="653"/>
      <c r="DG37" s="653"/>
      <c r="DH37" s="653"/>
      <c r="DI37" s="653"/>
      <c r="DJ37" s="653"/>
      <c r="DK37" s="654"/>
      <c r="DL37" s="632">
        <v>60747</v>
      </c>
      <c r="DM37" s="653"/>
      <c r="DN37" s="653"/>
      <c r="DO37" s="653"/>
      <c r="DP37" s="653"/>
      <c r="DQ37" s="653"/>
      <c r="DR37" s="653"/>
      <c r="DS37" s="653"/>
      <c r="DT37" s="653"/>
      <c r="DU37" s="653"/>
      <c r="DV37" s="654"/>
      <c r="DW37" s="628">
        <v>2.5</v>
      </c>
      <c r="DX37" s="655"/>
      <c r="DY37" s="655"/>
      <c r="DZ37" s="655"/>
      <c r="EA37" s="655"/>
      <c r="EB37" s="655"/>
      <c r="EC37" s="656"/>
    </row>
    <row r="38" spans="2:133" ht="11.25" customHeight="1" x14ac:dyDescent="0.2">
      <c r="B38" s="620" t="s">
        <v>323</v>
      </c>
      <c r="C38" s="621"/>
      <c r="D38" s="621"/>
      <c r="E38" s="621"/>
      <c r="F38" s="621"/>
      <c r="G38" s="621"/>
      <c r="H38" s="621"/>
      <c r="I38" s="621"/>
      <c r="J38" s="621"/>
      <c r="K38" s="621"/>
      <c r="L38" s="621"/>
      <c r="M38" s="621"/>
      <c r="N38" s="621"/>
      <c r="O38" s="621"/>
      <c r="P38" s="621"/>
      <c r="Q38" s="622"/>
      <c r="R38" s="623">
        <v>156100</v>
      </c>
      <c r="S38" s="624"/>
      <c r="T38" s="624"/>
      <c r="U38" s="624"/>
      <c r="V38" s="624"/>
      <c r="W38" s="624"/>
      <c r="X38" s="624"/>
      <c r="Y38" s="625"/>
      <c r="Z38" s="626">
        <v>4.3</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t="s">
        <v>122</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836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257671</v>
      </c>
      <c r="CS38" s="624"/>
      <c r="CT38" s="624"/>
      <c r="CU38" s="624"/>
      <c r="CV38" s="624"/>
      <c r="CW38" s="624"/>
      <c r="CX38" s="624"/>
      <c r="CY38" s="625"/>
      <c r="CZ38" s="628">
        <v>7.5</v>
      </c>
      <c r="DA38" s="655"/>
      <c r="DB38" s="655"/>
      <c r="DC38" s="658"/>
      <c r="DD38" s="632">
        <v>211272</v>
      </c>
      <c r="DE38" s="624"/>
      <c r="DF38" s="624"/>
      <c r="DG38" s="624"/>
      <c r="DH38" s="624"/>
      <c r="DI38" s="624"/>
      <c r="DJ38" s="624"/>
      <c r="DK38" s="625"/>
      <c r="DL38" s="632">
        <v>193545</v>
      </c>
      <c r="DM38" s="624"/>
      <c r="DN38" s="624"/>
      <c r="DO38" s="624"/>
      <c r="DP38" s="624"/>
      <c r="DQ38" s="624"/>
      <c r="DR38" s="624"/>
      <c r="DS38" s="624"/>
      <c r="DT38" s="624"/>
      <c r="DU38" s="624"/>
      <c r="DV38" s="625"/>
      <c r="DW38" s="628">
        <v>7.8</v>
      </c>
      <c r="DX38" s="655"/>
      <c r="DY38" s="655"/>
      <c r="DZ38" s="655"/>
      <c r="EA38" s="655"/>
      <c r="EB38" s="655"/>
      <c r="EC38" s="656"/>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1293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55512</v>
      </c>
      <c r="CS39" s="653"/>
      <c r="CT39" s="653"/>
      <c r="CU39" s="653"/>
      <c r="CV39" s="653"/>
      <c r="CW39" s="653"/>
      <c r="CX39" s="653"/>
      <c r="CY39" s="654"/>
      <c r="CZ39" s="628">
        <v>1.6</v>
      </c>
      <c r="DA39" s="655"/>
      <c r="DB39" s="655"/>
      <c r="DC39" s="658"/>
      <c r="DD39" s="632">
        <v>676</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115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2400</v>
      </c>
      <c r="CS40" s="624"/>
      <c r="CT40" s="624"/>
      <c r="CU40" s="624"/>
      <c r="CV40" s="624"/>
      <c r="CW40" s="624"/>
      <c r="CX40" s="624"/>
      <c r="CY40" s="625"/>
      <c r="CZ40" s="628">
        <v>0.1</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336</v>
      </c>
      <c r="C41" s="645"/>
      <c r="D41" s="645"/>
      <c r="E41" s="645"/>
      <c r="F41" s="645"/>
      <c r="G41" s="645"/>
      <c r="H41" s="645"/>
      <c r="I41" s="645"/>
      <c r="J41" s="645"/>
      <c r="K41" s="645"/>
      <c r="L41" s="645"/>
      <c r="M41" s="645"/>
      <c r="N41" s="645"/>
      <c r="O41" s="645"/>
      <c r="P41" s="645"/>
      <c r="Q41" s="646"/>
      <c r="R41" s="698">
        <v>3655329</v>
      </c>
      <c r="S41" s="699"/>
      <c r="T41" s="699"/>
      <c r="U41" s="699"/>
      <c r="V41" s="699"/>
      <c r="W41" s="699"/>
      <c r="X41" s="699"/>
      <c r="Y41" s="700"/>
      <c r="Z41" s="701">
        <v>100</v>
      </c>
      <c r="AA41" s="701"/>
      <c r="AB41" s="701"/>
      <c r="AC41" s="701"/>
      <c r="AD41" s="702">
        <v>2478277</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54492</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v>3</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340</v>
      </c>
      <c r="AR42" s="706"/>
      <c r="AS42" s="706"/>
      <c r="AT42" s="706"/>
      <c r="AU42" s="706"/>
      <c r="AV42" s="706"/>
      <c r="AW42" s="706"/>
      <c r="AX42" s="706"/>
      <c r="AY42" s="707"/>
      <c r="AZ42" s="698">
        <v>203179</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385</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233667</v>
      </c>
      <c r="CS42" s="653"/>
      <c r="CT42" s="653"/>
      <c r="CU42" s="653"/>
      <c r="CV42" s="653"/>
      <c r="CW42" s="653"/>
      <c r="CX42" s="653"/>
      <c r="CY42" s="654"/>
      <c r="CZ42" s="628">
        <v>6.8</v>
      </c>
      <c r="DA42" s="655"/>
      <c r="DB42" s="655"/>
      <c r="DC42" s="658"/>
      <c r="DD42" s="632">
        <v>55607</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21114</v>
      </c>
      <c r="CS43" s="653"/>
      <c r="CT43" s="653"/>
      <c r="CU43" s="653"/>
      <c r="CV43" s="653"/>
      <c r="CW43" s="653"/>
      <c r="CX43" s="653"/>
      <c r="CY43" s="654"/>
      <c r="CZ43" s="628">
        <v>0.6</v>
      </c>
      <c r="DA43" s="655"/>
      <c r="DB43" s="655"/>
      <c r="DC43" s="658"/>
      <c r="DD43" s="632">
        <v>21114</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233667</v>
      </c>
      <c r="CS44" s="624"/>
      <c r="CT44" s="624"/>
      <c r="CU44" s="624"/>
      <c r="CV44" s="624"/>
      <c r="CW44" s="624"/>
      <c r="CX44" s="624"/>
      <c r="CY44" s="625"/>
      <c r="CZ44" s="628">
        <v>6.8</v>
      </c>
      <c r="DA44" s="629"/>
      <c r="DB44" s="629"/>
      <c r="DC44" s="635"/>
      <c r="DD44" s="632">
        <v>55607</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45909</v>
      </c>
      <c r="CS45" s="653"/>
      <c r="CT45" s="653"/>
      <c r="CU45" s="653"/>
      <c r="CV45" s="653"/>
      <c r="CW45" s="653"/>
      <c r="CX45" s="653"/>
      <c r="CY45" s="654"/>
      <c r="CZ45" s="628">
        <v>1.3</v>
      </c>
      <c r="DA45" s="655"/>
      <c r="DB45" s="655"/>
      <c r="DC45" s="658"/>
      <c r="DD45" s="632">
        <v>4808</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349</v>
      </c>
      <c r="CG46" s="621"/>
      <c r="CH46" s="621"/>
      <c r="CI46" s="621"/>
      <c r="CJ46" s="621"/>
      <c r="CK46" s="621"/>
      <c r="CL46" s="621"/>
      <c r="CM46" s="621"/>
      <c r="CN46" s="621"/>
      <c r="CO46" s="621"/>
      <c r="CP46" s="621"/>
      <c r="CQ46" s="622"/>
      <c r="CR46" s="623">
        <v>136700</v>
      </c>
      <c r="CS46" s="624"/>
      <c r="CT46" s="624"/>
      <c r="CU46" s="624"/>
      <c r="CV46" s="624"/>
      <c r="CW46" s="624"/>
      <c r="CX46" s="624"/>
      <c r="CY46" s="625"/>
      <c r="CZ46" s="628">
        <v>4</v>
      </c>
      <c r="DA46" s="629"/>
      <c r="DB46" s="629"/>
      <c r="DC46" s="635"/>
      <c r="DD46" s="632">
        <v>45441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350</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352</v>
      </c>
      <c r="CE49" s="645"/>
      <c r="CF49" s="645"/>
      <c r="CG49" s="645"/>
      <c r="CH49" s="645"/>
      <c r="CI49" s="645"/>
      <c r="CJ49" s="645"/>
      <c r="CK49" s="645"/>
      <c r="CL49" s="645"/>
      <c r="CM49" s="645"/>
      <c r="CN49" s="645"/>
      <c r="CO49" s="645"/>
      <c r="CP49" s="645"/>
      <c r="CQ49" s="646"/>
      <c r="CR49" s="698">
        <v>3416486</v>
      </c>
      <c r="CS49" s="682"/>
      <c r="CT49" s="682"/>
      <c r="CU49" s="682"/>
      <c r="CV49" s="682"/>
      <c r="CW49" s="682"/>
      <c r="CX49" s="682"/>
      <c r="CY49" s="711"/>
      <c r="CZ49" s="703">
        <v>100</v>
      </c>
      <c r="DA49" s="712"/>
      <c r="DB49" s="712"/>
      <c r="DC49" s="713"/>
      <c r="DD49" s="714">
        <v>2698656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HJxgNe9CteSOHfGCP2l+0ty1AvWZc0xvcCUaCDDuOnch7naYt2UttzW7cUmsW5cpWJx6RdBRcaT7qF288J5Dg==" saltValue="Tfx4KUro4QtajRLNaHCss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Q103" sqref="BQ103:DZ103"/>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3652</v>
      </c>
      <c r="R7" s="753"/>
      <c r="S7" s="753"/>
      <c r="T7" s="753"/>
      <c r="U7" s="753"/>
      <c r="V7" s="753">
        <v>3414</v>
      </c>
      <c r="W7" s="753"/>
      <c r="X7" s="753"/>
      <c r="Y7" s="753"/>
      <c r="Z7" s="753"/>
      <c r="AA7" s="753">
        <v>238</v>
      </c>
      <c r="AB7" s="753"/>
      <c r="AC7" s="753"/>
      <c r="AD7" s="753"/>
      <c r="AE7" s="754"/>
      <c r="AF7" s="755">
        <v>215</v>
      </c>
      <c r="AG7" s="756"/>
      <c r="AH7" s="756"/>
      <c r="AI7" s="756"/>
      <c r="AJ7" s="757"/>
      <c r="AK7" s="758">
        <v>149</v>
      </c>
      <c r="AL7" s="759"/>
      <c r="AM7" s="759"/>
      <c r="AN7" s="759"/>
      <c r="AO7" s="759"/>
      <c r="AP7" s="759">
        <v>3108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561</v>
      </c>
      <c r="BT7" s="747"/>
      <c r="BU7" s="747"/>
      <c r="BV7" s="747"/>
      <c r="BW7" s="747"/>
      <c r="BX7" s="747"/>
      <c r="BY7" s="747"/>
      <c r="BZ7" s="747"/>
      <c r="CA7" s="747"/>
      <c r="CB7" s="747"/>
      <c r="CC7" s="747"/>
      <c r="CD7" s="747"/>
      <c r="CE7" s="747"/>
      <c r="CF7" s="747"/>
      <c r="CG7" s="762"/>
      <c r="CH7" s="743" t="s">
        <v>547</v>
      </c>
      <c r="CI7" s="744"/>
      <c r="CJ7" s="744"/>
      <c r="CK7" s="744"/>
      <c r="CL7" s="745"/>
      <c r="CM7" s="743">
        <v>9</v>
      </c>
      <c r="CN7" s="744"/>
      <c r="CO7" s="744"/>
      <c r="CP7" s="744"/>
      <c r="CQ7" s="745"/>
      <c r="CR7" s="743">
        <v>5</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2">
      <c r="A8" s="226">
        <v>2</v>
      </c>
      <c r="B8" s="780" t="s">
        <v>376</v>
      </c>
      <c r="C8" s="781"/>
      <c r="D8" s="781"/>
      <c r="E8" s="781"/>
      <c r="F8" s="781"/>
      <c r="G8" s="781"/>
      <c r="H8" s="781"/>
      <c r="I8" s="781"/>
      <c r="J8" s="781"/>
      <c r="K8" s="781"/>
      <c r="L8" s="781"/>
      <c r="M8" s="781"/>
      <c r="N8" s="781"/>
      <c r="O8" s="781"/>
      <c r="P8" s="782"/>
      <c r="Q8" s="783">
        <v>3</v>
      </c>
      <c r="R8" s="784"/>
      <c r="S8" s="784"/>
      <c r="T8" s="784"/>
      <c r="U8" s="784"/>
      <c r="V8" s="784">
        <v>3</v>
      </c>
      <c r="W8" s="784"/>
      <c r="X8" s="784"/>
      <c r="Y8" s="784"/>
      <c r="Z8" s="784"/>
      <c r="AA8" s="784">
        <v>1</v>
      </c>
      <c r="AB8" s="784"/>
      <c r="AC8" s="784"/>
      <c r="AD8" s="784"/>
      <c r="AE8" s="785"/>
      <c r="AF8" s="786">
        <v>1</v>
      </c>
      <c r="AG8" s="787"/>
      <c r="AH8" s="787"/>
      <c r="AI8" s="787"/>
      <c r="AJ8" s="788"/>
      <c r="AK8" s="769" t="s">
        <v>547</v>
      </c>
      <c r="AL8" s="770"/>
      <c r="AM8" s="770"/>
      <c r="AN8" s="770"/>
      <c r="AO8" s="770"/>
      <c r="AP8" s="770" t="s">
        <v>547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3655</v>
      </c>
      <c r="R23" s="793"/>
      <c r="S23" s="793"/>
      <c r="T23" s="793"/>
      <c r="U23" s="793"/>
      <c r="V23" s="793">
        <v>3416</v>
      </c>
      <c r="W23" s="793"/>
      <c r="X23" s="793"/>
      <c r="Y23" s="793"/>
      <c r="Z23" s="793"/>
      <c r="AA23" s="793">
        <v>239</v>
      </c>
      <c r="AB23" s="793"/>
      <c r="AC23" s="793"/>
      <c r="AD23" s="793"/>
      <c r="AE23" s="794"/>
      <c r="AF23" s="795">
        <v>216</v>
      </c>
      <c r="AG23" s="793"/>
      <c r="AH23" s="793"/>
      <c r="AI23" s="793"/>
      <c r="AJ23" s="796"/>
      <c r="AK23" s="797"/>
      <c r="AL23" s="798"/>
      <c r="AM23" s="798"/>
      <c r="AN23" s="798"/>
      <c r="AO23" s="798"/>
      <c r="AP23" s="793">
        <v>3108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759</v>
      </c>
      <c r="R28" s="823"/>
      <c r="S28" s="823"/>
      <c r="T28" s="823"/>
      <c r="U28" s="823"/>
      <c r="V28" s="823">
        <v>738</v>
      </c>
      <c r="W28" s="823"/>
      <c r="X28" s="823"/>
      <c r="Y28" s="823"/>
      <c r="Z28" s="823"/>
      <c r="AA28" s="823">
        <v>21</v>
      </c>
      <c r="AB28" s="823"/>
      <c r="AC28" s="823"/>
      <c r="AD28" s="823"/>
      <c r="AE28" s="824"/>
      <c r="AF28" s="825">
        <v>21</v>
      </c>
      <c r="AG28" s="823"/>
      <c r="AH28" s="823"/>
      <c r="AI28" s="823"/>
      <c r="AJ28" s="826"/>
      <c r="AK28" s="827">
        <v>54</v>
      </c>
      <c r="AL28" s="828"/>
      <c r="AM28" s="828"/>
      <c r="AN28" s="828"/>
      <c r="AO28" s="828"/>
      <c r="AP28" s="828" t="s">
        <v>547</v>
      </c>
      <c r="AQ28" s="828"/>
      <c r="AR28" s="828"/>
      <c r="AS28" s="828"/>
      <c r="AT28" s="828"/>
      <c r="AU28" s="828" t="s">
        <v>547</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669</v>
      </c>
      <c r="R29" s="784"/>
      <c r="S29" s="784"/>
      <c r="T29" s="784"/>
      <c r="U29" s="784"/>
      <c r="V29" s="784">
        <v>657</v>
      </c>
      <c r="W29" s="784"/>
      <c r="X29" s="784"/>
      <c r="Y29" s="784"/>
      <c r="Z29" s="784"/>
      <c r="AA29" s="784">
        <v>11</v>
      </c>
      <c r="AB29" s="784"/>
      <c r="AC29" s="784"/>
      <c r="AD29" s="784"/>
      <c r="AE29" s="785"/>
      <c r="AF29" s="786">
        <v>11</v>
      </c>
      <c r="AG29" s="787"/>
      <c r="AH29" s="787"/>
      <c r="AI29" s="787"/>
      <c r="AJ29" s="788"/>
      <c r="AK29" s="834">
        <v>108</v>
      </c>
      <c r="AL29" s="830"/>
      <c r="AM29" s="830"/>
      <c r="AN29" s="830"/>
      <c r="AO29" s="830"/>
      <c r="AP29" s="830" t="s">
        <v>547</v>
      </c>
      <c r="AQ29" s="830"/>
      <c r="AR29" s="830"/>
      <c r="AS29" s="830"/>
      <c r="AT29" s="830"/>
      <c r="AU29" s="830" t="s">
        <v>547</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199</v>
      </c>
      <c r="R30" s="784"/>
      <c r="S30" s="784"/>
      <c r="T30" s="784"/>
      <c r="U30" s="784"/>
      <c r="V30" s="784">
        <v>199</v>
      </c>
      <c r="W30" s="784"/>
      <c r="X30" s="784"/>
      <c r="Y30" s="784"/>
      <c r="Z30" s="784"/>
      <c r="AA30" s="784">
        <v>1</v>
      </c>
      <c r="AB30" s="784"/>
      <c r="AC30" s="784"/>
      <c r="AD30" s="784"/>
      <c r="AE30" s="785"/>
      <c r="AF30" s="786">
        <v>1</v>
      </c>
      <c r="AG30" s="787"/>
      <c r="AH30" s="787"/>
      <c r="AI30" s="787"/>
      <c r="AJ30" s="788"/>
      <c r="AK30" s="834">
        <v>104</v>
      </c>
      <c r="AL30" s="830"/>
      <c r="AM30" s="830"/>
      <c r="AN30" s="830"/>
      <c r="AO30" s="830"/>
      <c r="AP30" s="830" t="s">
        <v>547</v>
      </c>
      <c r="AQ30" s="830"/>
      <c r="AR30" s="830"/>
      <c r="AS30" s="830"/>
      <c r="AT30" s="830"/>
      <c r="AU30" s="830" t="s">
        <v>547</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183</v>
      </c>
      <c r="R31" s="784"/>
      <c r="S31" s="784"/>
      <c r="T31" s="784"/>
      <c r="U31" s="784"/>
      <c r="V31" s="784">
        <v>192</v>
      </c>
      <c r="W31" s="784"/>
      <c r="X31" s="784"/>
      <c r="Y31" s="784"/>
      <c r="Z31" s="784"/>
      <c r="AA31" s="784">
        <v>-9</v>
      </c>
      <c r="AB31" s="784"/>
      <c r="AC31" s="784"/>
      <c r="AD31" s="784"/>
      <c r="AE31" s="785"/>
      <c r="AF31" s="786">
        <v>934</v>
      </c>
      <c r="AG31" s="787"/>
      <c r="AH31" s="787"/>
      <c r="AI31" s="787"/>
      <c r="AJ31" s="788"/>
      <c r="AK31" s="834" t="s">
        <v>547</v>
      </c>
      <c r="AL31" s="830"/>
      <c r="AM31" s="830"/>
      <c r="AN31" s="830"/>
      <c r="AO31" s="830"/>
      <c r="AP31" s="830" t="s">
        <v>547</v>
      </c>
      <c r="AQ31" s="830"/>
      <c r="AR31" s="830"/>
      <c r="AS31" s="830"/>
      <c r="AT31" s="830"/>
      <c r="AU31" s="830" t="s">
        <v>547</v>
      </c>
      <c r="AV31" s="830"/>
      <c r="AW31" s="830"/>
      <c r="AX31" s="830"/>
      <c r="AY31" s="830"/>
      <c r="AZ31" s="831"/>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428</v>
      </c>
      <c r="R32" s="784"/>
      <c r="S32" s="784"/>
      <c r="T32" s="784"/>
      <c r="U32" s="784"/>
      <c r="V32" s="784">
        <v>399</v>
      </c>
      <c r="W32" s="784"/>
      <c r="X32" s="784"/>
      <c r="Y32" s="784"/>
      <c r="Z32" s="784"/>
      <c r="AA32" s="784">
        <v>28</v>
      </c>
      <c r="AB32" s="784"/>
      <c r="AC32" s="784"/>
      <c r="AD32" s="784"/>
      <c r="AE32" s="785"/>
      <c r="AF32" s="786">
        <v>4</v>
      </c>
      <c r="AG32" s="787"/>
      <c r="AH32" s="787"/>
      <c r="AI32" s="787"/>
      <c r="AJ32" s="788"/>
      <c r="AK32" s="834">
        <v>222</v>
      </c>
      <c r="AL32" s="830"/>
      <c r="AM32" s="830"/>
      <c r="AN32" s="830"/>
      <c r="AO32" s="830"/>
      <c r="AP32" s="830">
        <v>391</v>
      </c>
      <c r="AQ32" s="830"/>
      <c r="AR32" s="830"/>
      <c r="AS32" s="830"/>
      <c r="AT32" s="830"/>
      <c r="AU32" s="830">
        <v>391</v>
      </c>
      <c r="AV32" s="830"/>
      <c r="AW32" s="830"/>
      <c r="AX32" s="830"/>
      <c r="AY32" s="830"/>
      <c r="AZ32" s="831"/>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971</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1929</v>
      </c>
      <c r="R68" s="866"/>
      <c r="S68" s="866"/>
      <c r="T68" s="866"/>
      <c r="U68" s="866"/>
      <c r="V68" s="866">
        <v>1836</v>
      </c>
      <c r="W68" s="866"/>
      <c r="X68" s="866"/>
      <c r="Y68" s="866"/>
      <c r="Z68" s="866"/>
      <c r="AA68" s="866">
        <v>92</v>
      </c>
      <c r="AB68" s="866"/>
      <c r="AC68" s="866"/>
      <c r="AD68" s="866"/>
      <c r="AE68" s="866"/>
      <c r="AF68" s="866">
        <v>92</v>
      </c>
      <c r="AG68" s="866"/>
      <c r="AH68" s="866"/>
      <c r="AI68" s="866"/>
      <c r="AJ68" s="866"/>
      <c r="AK68" s="866">
        <v>328</v>
      </c>
      <c r="AL68" s="866"/>
      <c r="AM68" s="866"/>
      <c r="AN68" s="866"/>
      <c r="AO68" s="866"/>
      <c r="AP68" s="866">
        <v>6554</v>
      </c>
      <c r="AQ68" s="866"/>
      <c r="AR68" s="866"/>
      <c r="AS68" s="866"/>
      <c r="AT68" s="866"/>
      <c r="AU68" s="866">
        <v>329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549</v>
      </c>
      <c r="C69" s="874"/>
      <c r="D69" s="874"/>
      <c r="E69" s="874"/>
      <c r="F69" s="874"/>
      <c r="G69" s="874"/>
      <c r="H69" s="874"/>
      <c r="I69" s="874"/>
      <c r="J69" s="874"/>
      <c r="K69" s="874"/>
      <c r="L69" s="874"/>
      <c r="M69" s="874"/>
      <c r="N69" s="874"/>
      <c r="O69" s="874"/>
      <c r="P69" s="875"/>
      <c r="Q69" s="876">
        <v>313</v>
      </c>
      <c r="R69" s="830"/>
      <c r="S69" s="830"/>
      <c r="T69" s="830"/>
      <c r="U69" s="830"/>
      <c r="V69" s="830">
        <v>303</v>
      </c>
      <c r="W69" s="830"/>
      <c r="X69" s="830"/>
      <c r="Y69" s="830"/>
      <c r="Z69" s="830"/>
      <c r="AA69" s="830">
        <v>10</v>
      </c>
      <c r="AB69" s="830"/>
      <c r="AC69" s="830"/>
      <c r="AD69" s="830"/>
      <c r="AE69" s="830"/>
      <c r="AF69" s="830">
        <v>10</v>
      </c>
      <c r="AG69" s="830"/>
      <c r="AH69" s="830"/>
      <c r="AI69" s="830"/>
      <c r="AJ69" s="830"/>
      <c r="AK69" s="830">
        <v>82</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64</v>
      </c>
      <c r="R70" s="830"/>
      <c r="S70" s="830"/>
      <c r="T70" s="830"/>
      <c r="U70" s="830"/>
      <c r="V70" s="830">
        <v>62</v>
      </c>
      <c r="W70" s="830"/>
      <c r="X70" s="830"/>
      <c r="Y70" s="830"/>
      <c r="Z70" s="830"/>
      <c r="AA70" s="830">
        <v>2</v>
      </c>
      <c r="AB70" s="830"/>
      <c r="AC70" s="830"/>
      <c r="AD70" s="830"/>
      <c r="AE70" s="830"/>
      <c r="AF70" s="830">
        <v>2</v>
      </c>
      <c r="AG70" s="830"/>
      <c r="AH70" s="830"/>
      <c r="AI70" s="830"/>
      <c r="AJ70" s="830"/>
      <c r="AK70" s="830" t="s">
        <v>547</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134</v>
      </c>
      <c r="R71" s="830"/>
      <c r="S71" s="830"/>
      <c r="T71" s="830"/>
      <c r="U71" s="830"/>
      <c r="V71" s="830">
        <v>120</v>
      </c>
      <c r="W71" s="830"/>
      <c r="X71" s="830"/>
      <c r="Y71" s="830"/>
      <c r="Z71" s="830"/>
      <c r="AA71" s="830">
        <v>14</v>
      </c>
      <c r="AB71" s="830"/>
      <c r="AC71" s="830"/>
      <c r="AD71" s="830"/>
      <c r="AE71" s="830"/>
      <c r="AF71" s="830">
        <v>14</v>
      </c>
      <c r="AG71" s="830"/>
      <c r="AH71" s="830"/>
      <c r="AI71" s="830"/>
      <c r="AJ71" s="830"/>
      <c r="AK71" s="830" t="s">
        <v>547</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552</v>
      </c>
      <c r="C72" s="874"/>
      <c r="D72" s="874"/>
      <c r="E72" s="874"/>
      <c r="F72" s="874"/>
      <c r="G72" s="874"/>
      <c r="H72" s="874"/>
      <c r="I72" s="874"/>
      <c r="J72" s="874"/>
      <c r="K72" s="874"/>
      <c r="L72" s="874"/>
      <c r="M72" s="874"/>
      <c r="N72" s="874"/>
      <c r="O72" s="874"/>
      <c r="P72" s="875"/>
      <c r="Q72" s="876">
        <v>7</v>
      </c>
      <c r="R72" s="830"/>
      <c r="S72" s="830"/>
      <c r="T72" s="830"/>
      <c r="U72" s="830"/>
      <c r="V72" s="830">
        <v>5</v>
      </c>
      <c r="W72" s="830"/>
      <c r="X72" s="830"/>
      <c r="Y72" s="830"/>
      <c r="Z72" s="830"/>
      <c r="AA72" s="830">
        <v>2</v>
      </c>
      <c r="AB72" s="830"/>
      <c r="AC72" s="830"/>
      <c r="AD72" s="830"/>
      <c r="AE72" s="830"/>
      <c r="AF72" s="830">
        <v>2</v>
      </c>
      <c r="AG72" s="830"/>
      <c r="AH72" s="830"/>
      <c r="AI72" s="830"/>
      <c r="AJ72" s="830"/>
      <c r="AK72" s="830" t="s">
        <v>547</v>
      </c>
      <c r="AL72" s="830"/>
      <c r="AM72" s="830"/>
      <c r="AN72" s="830"/>
      <c r="AO72" s="830"/>
      <c r="AP72" s="830" t="s">
        <v>547</v>
      </c>
      <c r="AQ72" s="830"/>
      <c r="AR72" s="830"/>
      <c r="AS72" s="830"/>
      <c r="AT72" s="830"/>
      <c r="AU72" s="830" t="s">
        <v>547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553</v>
      </c>
      <c r="C73" s="874"/>
      <c r="D73" s="874"/>
      <c r="E73" s="874"/>
      <c r="F73" s="874"/>
      <c r="G73" s="874"/>
      <c r="H73" s="874"/>
      <c r="I73" s="874"/>
      <c r="J73" s="874"/>
      <c r="K73" s="874"/>
      <c r="L73" s="874"/>
      <c r="M73" s="874"/>
      <c r="N73" s="874"/>
      <c r="O73" s="874"/>
      <c r="P73" s="875"/>
      <c r="Q73" s="876">
        <v>6749</v>
      </c>
      <c r="R73" s="830"/>
      <c r="S73" s="830"/>
      <c r="T73" s="830"/>
      <c r="U73" s="830"/>
      <c r="V73" s="830">
        <v>5729</v>
      </c>
      <c r="W73" s="830"/>
      <c r="X73" s="830"/>
      <c r="Y73" s="830"/>
      <c r="Z73" s="830"/>
      <c r="AA73" s="830">
        <v>1019</v>
      </c>
      <c r="AB73" s="830"/>
      <c r="AC73" s="830"/>
      <c r="AD73" s="830"/>
      <c r="AE73" s="830"/>
      <c r="AF73" s="830">
        <v>1019</v>
      </c>
      <c r="AG73" s="830"/>
      <c r="AH73" s="830"/>
      <c r="AI73" s="830"/>
      <c r="AJ73" s="830"/>
      <c r="AK73" s="830">
        <v>17</v>
      </c>
      <c r="AL73" s="830"/>
      <c r="AM73" s="830"/>
      <c r="AN73" s="830"/>
      <c r="AO73" s="830"/>
      <c r="AP73" s="830" t="s">
        <v>547</v>
      </c>
      <c r="AQ73" s="830"/>
      <c r="AR73" s="830"/>
      <c r="AS73" s="830"/>
      <c r="AT73" s="830"/>
      <c r="AU73" s="830" t="s">
        <v>547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554</v>
      </c>
      <c r="C74" s="874"/>
      <c r="D74" s="874"/>
      <c r="E74" s="874"/>
      <c r="F74" s="874"/>
      <c r="G74" s="874"/>
      <c r="H74" s="874"/>
      <c r="I74" s="874"/>
      <c r="J74" s="874"/>
      <c r="K74" s="874"/>
      <c r="L74" s="874"/>
      <c r="M74" s="874"/>
      <c r="N74" s="874"/>
      <c r="O74" s="874"/>
      <c r="P74" s="875"/>
      <c r="Q74" s="876">
        <v>223</v>
      </c>
      <c r="R74" s="830"/>
      <c r="S74" s="830"/>
      <c r="T74" s="830"/>
      <c r="U74" s="830"/>
      <c r="V74" s="830">
        <v>213</v>
      </c>
      <c r="W74" s="830"/>
      <c r="X74" s="830"/>
      <c r="Y74" s="830"/>
      <c r="Z74" s="830"/>
      <c r="AA74" s="830">
        <v>10</v>
      </c>
      <c r="AB74" s="830"/>
      <c r="AC74" s="830"/>
      <c r="AD74" s="830"/>
      <c r="AE74" s="830"/>
      <c r="AF74" s="830">
        <v>10</v>
      </c>
      <c r="AG74" s="830"/>
      <c r="AH74" s="830"/>
      <c r="AI74" s="830"/>
      <c r="AJ74" s="830"/>
      <c r="AK74" s="830" t="s">
        <v>547</v>
      </c>
      <c r="AL74" s="830"/>
      <c r="AM74" s="830"/>
      <c r="AN74" s="830"/>
      <c r="AO74" s="830"/>
      <c r="AP74" s="830" t="s">
        <v>547</v>
      </c>
      <c r="AQ74" s="830"/>
      <c r="AR74" s="830"/>
      <c r="AS74" s="830"/>
      <c r="AT74" s="830"/>
      <c r="AU74" s="830" t="s">
        <v>547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555</v>
      </c>
      <c r="C75" s="874"/>
      <c r="D75" s="874"/>
      <c r="E75" s="874"/>
      <c r="F75" s="874"/>
      <c r="G75" s="874"/>
      <c r="H75" s="874"/>
      <c r="I75" s="874"/>
      <c r="J75" s="874"/>
      <c r="K75" s="874"/>
      <c r="L75" s="874"/>
      <c r="M75" s="874"/>
      <c r="N75" s="874"/>
      <c r="O75" s="874"/>
      <c r="P75" s="875"/>
      <c r="Q75" s="877">
        <v>5</v>
      </c>
      <c r="R75" s="878"/>
      <c r="S75" s="878"/>
      <c r="T75" s="878"/>
      <c r="U75" s="834"/>
      <c r="V75" s="879">
        <v>2</v>
      </c>
      <c r="W75" s="878"/>
      <c r="X75" s="878"/>
      <c r="Y75" s="878"/>
      <c r="Z75" s="834"/>
      <c r="AA75" s="879">
        <v>2</v>
      </c>
      <c r="AB75" s="878"/>
      <c r="AC75" s="878"/>
      <c r="AD75" s="878"/>
      <c r="AE75" s="834"/>
      <c r="AF75" s="879">
        <v>2</v>
      </c>
      <c r="AG75" s="878"/>
      <c r="AH75" s="878"/>
      <c r="AI75" s="878"/>
      <c r="AJ75" s="834"/>
      <c r="AK75" s="879">
        <v>0</v>
      </c>
      <c r="AL75" s="878"/>
      <c r="AM75" s="878"/>
      <c r="AN75" s="878"/>
      <c r="AO75" s="834"/>
      <c r="AP75" s="879" t="s">
        <v>547</v>
      </c>
      <c r="AQ75" s="878"/>
      <c r="AR75" s="878"/>
      <c r="AS75" s="878"/>
      <c r="AT75" s="834"/>
      <c r="AU75" s="879" t="s">
        <v>547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556</v>
      </c>
      <c r="C76" s="874"/>
      <c r="D76" s="874"/>
      <c r="E76" s="874"/>
      <c r="F76" s="874"/>
      <c r="G76" s="874"/>
      <c r="H76" s="874"/>
      <c r="I76" s="874"/>
      <c r="J76" s="874"/>
      <c r="K76" s="874"/>
      <c r="L76" s="874"/>
      <c r="M76" s="874"/>
      <c r="N76" s="874"/>
      <c r="O76" s="874"/>
      <c r="P76" s="875"/>
      <c r="Q76" s="877">
        <v>551</v>
      </c>
      <c r="R76" s="878"/>
      <c r="S76" s="878"/>
      <c r="T76" s="878"/>
      <c r="U76" s="834"/>
      <c r="V76" s="879">
        <v>547</v>
      </c>
      <c r="W76" s="878"/>
      <c r="X76" s="878"/>
      <c r="Y76" s="878"/>
      <c r="Z76" s="834"/>
      <c r="AA76" s="879">
        <v>4</v>
      </c>
      <c r="AB76" s="878"/>
      <c r="AC76" s="878"/>
      <c r="AD76" s="878"/>
      <c r="AE76" s="834"/>
      <c r="AF76" s="879">
        <v>4</v>
      </c>
      <c r="AG76" s="878"/>
      <c r="AH76" s="878"/>
      <c r="AI76" s="878"/>
      <c r="AJ76" s="834"/>
      <c r="AK76" s="879" t="s">
        <v>547</v>
      </c>
      <c r="AL76" s="878"/>
      <c r="AM76" s="878"/>
      <c r="AN76" s="878"/>
      <c r="AO76" s="834"/>
      <c r="AP76" s="879" t="s">
        <v>547</v>
      </c>
      <c r="AQ76" s="878"/>
      <c r="AR76" s="878"/>
      <c r="AS76" s="878"/>
      <c r="AT76" s="834"/>
      <c r="AU76" s="879" t="s">
        <v>547</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557</v>
      </c>
      <c r="C77" s="874"/>
      <c r="D77" s="874"/>
      <c r="E77" s="874"/>
      <c r="F77" s="874"/>
      <c r="G77" s="874"/>
      <c r="H77" s="874"/>
      <c r="I77" s="874"/>
      <c r="J77" s="874"/>
      <c r="K77" s="874"/>
      <c r="L77" s="874"/>
      <c r="M77" s="874"/>
      <c r="N77" s="874"/>
      <c r="O77" s="874"/>
      <c r="P77" s="875"/>
      <c r="Q77" s="877">
        <v>258</v>
      </c>
      <c r="R77" s="878"/>
      <c r="S77" s="878"/>
      <c r="T77" s="878"/>
      <c r="U77" s="834"/>
      <c r="V77" s="879">
        <v>174</v>
      </c>
      <c r="W77" s="878"/>
      <c r="X77" s="878"/>
      <c r="Y77" s="878"/>
      <c r="Z77" s="834"/>
      <c r="AA77" s="879">
        <v>84</v>
      </c>
      <c r="AB77" s="878"/>
      <c r="AC77" s="878"/>
      <c r="AD77" s="878"/>
      <c r="AE77" s="834"/>
      <c r="AF77" s="879">
        <v>84</v>
      </c>
      <c r="AG77" s="878"/>
      <c r="AH77" s="878"/>
      <c r="AI77" s="878"/>
      <c r="AJ77" s="834"/>
      <c r="AK77" s="879" t="s">
        <v>547</v>
      </c>
      <c r="AL77" s="878"/>
      <c r="AM77" s="878"/>
      <c r="AN77" s="878"/>
      <c r="AO77" s="834"/>
      <c r="AP77" s="879" t="s">
        <v>547</v>
      </c>
      <c r="AQ77" s="878"/>
      <c r="AR77" s="878"/>
      <c r="AS77" s="878"/>
      <c r="AT77" s="834"/>
      <c r="AU77" s="879" t="s">
        <v>547</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558</v>
      </c>
      <c r="C78" s="874"/>
      <c r="D78" s="874"/>
      <c r="E78" s="874"/>
      <c r="F78" s="874"/>
      <c r="G78" s="874"/>
      <c r="H78" s="874"/>
      <c r="I78" s="874"/>
      <c r="J78" s="874"/>
      <c r="K78" s="874"/>
      <c r="L78" s="874"/>
      <c r="M78" s="874"/>
      <c r="N78" s="874"/>
      <c r="O78" s="874"/>
      <c r="P78" s="875"/>
      <c r="Q78" s="876">
        <v>46</v>
      </c>
      <c r="R78" s="830"/>
      <c r="S78" s="830"/>
      <c r="T78" s="830"/>
      <c r="U78" s="830"/>
      <c r="V78" s="830">
        <v>25</v>
      </c>
      <c r="W78" s="830"/>
      <c r="X78" s="830"/>
      <c r="Y78" s="830"/>
      <c r="Z78" s="830"/>
      <c r="AA78" s="830">
        <v>22</v>
      </c>
      <c r="AB78" s="830"/>
      <c r="AC78" s="830"/>
      <c r="AD78" s="830"/>
      <c r="AE78" s="830"/>
      <c r="AF78" s="830">
        <v>22</v>
      </c>
      <c r="AG78" s="830"/>
      <c r="AH78" s="830"/>
      <c r="AI78" s="830"/>
      <c r="AJ78" s="830"/>
      <c r="AK78" s="879" t="s">
        <v>547</v>
      </c>
      <c r="AL78" s="878"/>
      <c r="AM78" s="878"/>
      <c r="AN78" s="878"/>
      <c r="AO78" s="834"/>
      <c r="AP78" s="879" t="s">
        <v>547</v>
      </c>
      <c r="AQ78" s="878"/>
      <c r="AR78" s="878"/>
      <c r="AS78" s="878"/>
      <c r="AT78" s="834"/>
      <c r="AU78" s="879" t="s">
        <v>547</v>
      </c>
      <c r="AV78" s="878"/>
      <c r="AW78" s="878"/>
      <c r="AX78" s="878"/>
      <c r="AY78" s="834"/>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559</v>
      </c>
      <c r="C79" s="874"/>
      <c r="D79" s="874"/>
      <c r="E79" s="874"/>
      <c r="F79" s="874"/>
      <c r="G79" s="874"/>
      <c r="H79" s="874"/>
      <c r="I79" s="874"/>
      <c r="J79" s="874"/>
      <c r="K79" s="874"/>
      <c r="L79" s="874"/>
      <c r="M79" s="874"/>
      <c r="N79" s="874"/>
      <c r="O79" s="874"/>
      <c r="P79" s="875"/>
      <c r="Q79" s="876">
        <v>247</v>
      </c>
      <c r="R79" s="830"/>
      <c r="S79" s="830"/>
      <c r="T79" s="830"/>
      <c r="U79" s="830"/>
      <c r="V79" s="830">
        <v>243</v>
      </c>
      <c r="W79" s="830"/>
      <c r="X79" s="830"/>
      <c r="Y79" s="830"/>
      <c r="Z79" s="830"/>
      <c r="AA79" s="830">
        <v>4</v>
      </c>
      <c r="AB79" s="830"/>
      <c r="AC79" s="830"/>
      <c r="AD79" s="830"/>
      <c r="AE79" s="830"/>
      <c r="AF79" s="830">
        <v>4</v>
      </c>
      <c r="AG79" s="830"/>
      <c r="AH79" s="830"/>
      <c r="AI79" s="830"/>
      <c r="AJ79" s="830"/>
      <c r="AK79" s="830">
        <v>12</v>
      </c>
      <c r="AL79" s="830"/>
      <c r="AM79" s="830"/>
      <c r="AN79" s="830"/>
      <c r="AO79" s="830"/>
      <c r="AP79" s="879" t="s">
        <v>547</v>
      </c>
      <c r="AQ79" s="878"/>
      <c r="AR79" s="878"/>
      <c r="AS79" s="878"/>
      <c r="AT79" s="834"/>
      <c r="AU79" s="879" t="s">
        <v>547</v>
      </c>
      <c r="AV79" s="878"/>
      <c r="AW79" s="878"/>
      <c r="AX79" s="878"/>
      <c r="AY79" s="834"/>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t="s">
        <v>560</v>
      </c>
      <c r="C80" s="874"/>
      <c r="D80" s="874"/>
      <c r="E80" s="874"/>
      <c r="F80" s="874"/>
      <c r="G80" s="874"/>
      <c r="H80" s="874"/>
      <c r="I80" s="874"/>
      <c r="J80" s="874"/>
      <c r="K80" s="874"/>
      <c r="L80" s="874"/>
      <c r="M80" s="874"/>
      <c r="N80" s="874"/>
      <c r="O80" s="874"/>
      <c r="P80" s="875"/>
      <c r="Q80" s="876">
        <v>261956</v>
      </c>
      <c r="R80" s="830"/>
      <c r="S80" s="830"/>
      <c r="T80" s="830"/>
      <c r="U80" s="830"/>
      <c r="V80" s="830">
        <v>256155</v>
      </c>
      <c r="W80" s="830"/>
      <c r="X80" s="830"/>
      <c r="Y80" s="830"/>
      <c r="Z80" s="830"/>
      <c r="AA80" s="830">
        <v>5801</v>
      </c>
      <c r="AB80" s="830"/>
      <c r="AC80" s="830"/>
      <c r="AD80" s="830"/>
      <c r="AE80" s="830"/>
      <c r="AF80" s="830">
        <v>5801</v>
      </c>
      <c r="AG80" s="830"/>
      <c r="AH80" s="830"/>
      <c r="AI80" s="830"/>
      <c r="AJ80" s="830"/>
      <c r="AK80" s="830" t="s">
        <v>547</v>
      </c>
      <c r="AL80" s="830"/>
      <c r="AM80" s="830"/>
      <c r="AN80" s="830"/>
      <c r="AO80" s="830"/>
      <c r="AP80" s="879" t="s">
        <v>547</v>
      </c>
      <c r="AQ80" s="878"/>
      <c r="AR80" s="878"/>
      <c r="AS80" s="878"/>
      <c r="AT80" s="834"/>
      <c r="AU80" s="879" t="s">
        <v>547</v>
      </c>
      <c r="AV80" s="878"/>
      <c r="AW80" s="878"/>
      <c r="AX80" s="878"/>
      <c r="AY80" s="834"/>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7066</v>
      </c>
      <c r="AG88" s="844"/>
      <c r="AH88" s="844"/>
      <c r="AI88" s="844"/>
      <c r="AJ88" s="844"/>
      <c r="AK88" s="841"/>
      <c r="AL88" s="841"/>
      <c r="AM88" s="841"/>
      <c r="AN88" s="841"/>
      <c r="AO88" s="841"/>
      <c r="AP88" s="844">
        <v>6554</v>
      </c>
      <c r="AQ88" s="844"/>
      <c r="AR88" s="844"/>
      <c r="AS88" s="844"/>
      <c r="AT88" s="844"/>
      <c r="AU88" s="844">
        <v>329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244421</v>
      </c>
      <c r="AB110" s="900"/>
      <c r="AC110" s="900"/>
      <c r="AD110" s="900"/>
      <c r="AE110" s="901"/>
      <c r="AF110" s="902">
        <v>251841</v>
      </c>
      <c r="AG110" s="900"/>
      <c r="AH110" s="900"/>
      <c r="AI110" s="900"/>
      <c r="AJ110" s="901"/>
      <c r="AK110" s="902">
        <v>283793</v>
      </c>
      <c r="AL110" s="900"/>
      <c r="AM110" s="900"/>
      <c r="AN110" s="900"/>
      <c r="AO110" s="901"/>
      <c r="AP110" s="903">
        <v>13.2</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3321962</v>
      </c>
      <c r="BR110" s="931"/>
      <c r="BS110" s="931"/>
      <c r="BT110" s="931"/>
      <c r="BU110" s="931"/>
      <c r="BV110" s="931">
        <v>3226866</v>
      </c>
      <c r="BW110" s="931"/>
      <c r="BX110" s="931"/>
      <c r="BY110" s="931"/>
      <c r="BZ110" s="931"/>
      <c r="CA110" s="931">
        <v>3108473</v>
      </c>
      <c r="CB110" s="931"/>
      <c r="CC110" s="931"/>
      <c r="CD110" s="931"/>
      <c r="CE110" s="931"/>
      <c r="CF110" s="944">
        <v>144.1</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395128</v>
      </c>
      <c r="BR112" s="926"/>
      <c r="BS112" s="926"/>
      <c r="BT112" s="926"/>
      <c r="BU112" s="926"/>
      <c r="BV112" s="926">
        <v>418242</v>
      </c>
      <c r="BW112" s="926"/>
      <c r="BX112" s="926"/>
      <c r="BY112" s="926"/>
      <c r="BZ112" s="926"/>
      <c r="CA112" s="926">
        <v>391016</v>
      </c>
      <c r="CB112" s="926"/>
      <c r="CC112" s="926"/>
      <c r="CD112" s="926"/>
      <c r="CE112" s="926"/>
      <c r="CF112" s="920">
        <v>18.100000000000001</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130272</v>
      </c>
      <c r="AB113" s="938"/>
      <c r="AC113" s="938"/>
      <c r="AD113" s="938"/>
      <c r="AE113" s="939"/>
      <c r="AF113" s="940">
        <v>87988</v>
      </c>
      <c r="AG113" s="938"/>
      <c r="AH113" s="938"/>
      <c r="AI113" s="938"/>
      <c r="AJ113" s="939"/>
      <c r="AK113" s="940">
        <v>60576</v>
      </c>
      <c r="AL113" s="938"/>
      <c r="AM113" s="938"/>
      <c r="AN113" s="938"/>
      <c r="AO113" s="939"/>
      <c r="AP113" s="941">
        <v>2.8</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402520</v>
      </c>
      <c r="BR113" s="926"/>
      <c r="BS113" s="926"/>
      <c r="BT113" s="926"/>
      <c r="BU113" s="926"/>
      <c r="BV113" s="926">
        <v>364957</v>
      </c>
      <c r="BW113" s="926"/>
      <c r="BX113" s="926"/>
      <c r="BY113" s="926"/>
      <c r="BZ113" s="926"/>
      <c r="CA113" s="926">
        <v>329268</v>
      </c>
      <c r="CB113" s="926"/>
      <c r="CC113" s="926"/>
      <c r="CD113" s="926"/>
      <c r="CE113" s="926"/>
      <c r="CF113" s="920">
        <v>15.3</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25850</v>
      </c>
      <c r="AB114" s="959"/>
      <c r="AC114" s="959"/>
      <c r="AD114" s="959"/>
      <c r="AE114" s="960"/>
      <c r="AF114" s="961">
        <v>37828</v>
      </c>
      <c r="AG114" s="959"/>
      <c r="AH114" s="959"/>
      <c r="AI114" s="959"/>
      <c r="AJ114" s="960"/>
      <c r="AK114" s="961">
        <v>35929</v>
      </c>
      <c r="AL114" s="959"/>
      <c r="AM114" s="959"/>
      <c r="AN114" s="959"/>
      <c r="AO114" s="960"/>
      <c r="AP114" s="962">
        <v>1.7</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400543</v>
      </c>
      <c r="AB117" s="979"/>
      <c r="AC117" s="979"/>
      <c r="AD117" s="979"/>
      <c r="AE117" s="980"/>
      <c r="AF117" s="981">
        <v>377657</v>
      </c>
      <c r="AG117" s="979"/>
      <c r="AH117" s="979"/>
      <c r="AI117" s="979"/>
      <c r="AJ117" s="980"/>
      <c r="AK117" s="981">
        <v>380298</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7"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4119610</v>
      </c>
      <c r="BR119" s="1000"/>
      <c r="BS119" s="1000"/>
      <c r="BT119" s="1000"/>
      <c r="BU119" s="1000"/>
      <c r="BV119" s="1000">
        <v>4010065</v>
      </c>
      <c r="BW119" s="1000"/>
      <c r="BX119" s="1000"/>
      <c r="BY119" s="1000"/>
      <c r="BZ119" s="1000"/>
      <c r="CA119" s="1000">
        <v>3828757</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8"/>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4540043</v>
      </c>
      <c r="BR120" s="931"/>
      <c r="BS120" s="931"/>
      <c r="BT120" s="931"/>
      <c r="BU120" s="931"/>
      <c r="BV120" s="931">
        <v>4794681</v>
      </c>
      <c r="BW120" s="931"/>
      <c r="BX120" s="931"/>
      <c r="BY120" s="931"/>
      <c r="BZ120" s="931"/>
      <c r="CA120" s="931">
        <v>4806229</v>
      </c>
      <c r="CB120" s="931"/>
      <c r="CC120" s="931"/>
      <c r="CD120" s="931"/>
      <c r="CE120" s="931"/>
      <c r="CF120" s="944">
        <v>222.8</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391016</v>
      </c>
      <c r="DR120" s="931"/>
      <c r="DS120" s="931"/>
      <c r="DT120" s="931"/>
      <c r="DU120" s="931"/>
      <c r="DV120" s="932">
        <v>18.100000000000001</v>
      </c>
      <c r="DW120" s="932"/>
      <c r="DX120" s="932"/>
      <c r="DY120" s="932"/>
      <c r="DZ120" s="933"/>
    </row>
    <row r="121" spans="1:130" s="218" customFormat="1" ht="26.25" customHeight="1" x14ac:dyDescent="0.2">
      <c r="A121" s="1058"/>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8"/>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3193932</v>
      </c>
      <c r="BR122" s="1000"/>
      <c r="BS122" s="1000"/>
      <c r="BT122" s="1000"/>
      <c r="BU122" s="1000"/>
      <c r="BV122" s="1000">
        <v>3015739</v>
      </c>
      <c r="BW122" s="1000"/>
      <c r="BX122" s="1000"/>
      <c r="BY122" s="1000"/>
      <c r="BZ122" s="1000"/>
      <c r="CA122" s="1000">
        <v>2870703</v>
      </c>
      <c r="CB122" s="1000"/>
      <c r="CC122" s="1000"/>
      <c r="CD122" s="1000"/>
      <c r="CE122" s="1000"/>
      <c r="CF122" s="1017">
        <v>133.1</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8"/>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4">
        <v>7733975</v>
      </c>
      <c r="BR123" s="1031"/>
      <c r="BS123" s="1031"/>
      <c r="BT123" s="1031"/>
      <c r="BU123" s="1031"/>
      <c r="BV123" s="1031">
        <v>7810420</v>
      </c>
      <c r="BW123" s="1031"/>
      <c r="BX123" s="1031"/>
      <c r="BY123" s="1031"/>
      <c r="BZ123" s="1031"/>
      <c r="CA123" s="1031">
        <v>7676932</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8"/>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395128</v>
      </c>
      <c r="DH124" s="986"/>
      <c r="DI124" s="986"/>
      <c r="DJ124" s="986"/>
      <c r="DK124" s="987"/>
      <c r="DL124" s="985">
        <v>418242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8"/>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8"/>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9"/>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2953</v>
      </c>
      <c r="AB128" s="1047"/>
      <c r="AC128" s="1047"/>
      <c r="AD128" s="1047"/>
      <c r="AE128" s="1048"/>
      <c r="AF128" s="1049">
        <v>2964</v>
      </c>
      <c r="AG128" s="1047"/>
      <c r="AH128" s="1047"/>
      <c r="AI128" s="1047"/>
      <c r="AJ128" s="1048"/>
      <c r="AK128" s="1049">
        <v>9539</v>
      </c>
      <c r="AL128" s="1047"/>
      <c r="AM128" s="1047"/>
      <c r="AN128" s="1047"/>
      <c r="AO128" s="1048"/>
      <c r="AP128" s="1050"/>
      <c r="AQ128" s="1051"/>
      <c r="AR128" s="1051"/>
      <c r="AS128" s="1051"/>
      <c r="AT128" s="1052"/>
      <c r="AU128" s="220"/>
      <c r="AV128" s="220"/>
      <c r="AW128" s="220"/>
      <c r="AX128" s="896" t="s">
        <v>464</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465</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2317296</v>
      </c>
      <c r="AB129" s="959"/>
      <c r="AC129" s="959"/>
      <c r="AD129" s="959"/>
      <c r="AE129" s="960"/>
      <c r="AF129" s="961">
        <v>2369790</v>
      </c>
      <c r="AG129" s="959"/>
      <c r="AH129" s="959"/>
      <c r="AI129" s="959"/>
      <c r="AJ129" s="960"/>
      <c r="AK129" s="961">
        <v>2422726</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303039</v>
      </c>
      <c r="AB130" s="959"/>
      <c r="AC130" s="959"/>
      <c r="AD130" s="959"/>
      <c r="AE130" s="960"/>
      <c r="AF130" s="961">
        <v>297622</v>
      </c>
      <c r="AG130" s="959"/>
      <c r="AH130" s="959"/>
      <c r="AI130" s="959"/>
      <c r="AJ130" s="960"/>
      <c r="AK130" s="961">
        <v>265508</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4.4000000000000004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2014257</v>
      </c>
      <c r="AB131" s="986"/>
      <c r="AC131" s="986"/>
      <c r="AD131" s="986"/>
      <c r="AE131" s="987"/>
      <c r="AF131" s="985">
        <v>2072168</v>
      </c>
      <c r="AG131" s="986"/>
      <c r="AH131" s="986"/>
      <c r="AI131" s="986"/>
      <c r="AJ131" s="987"/>
      <c r="AK131" s="985">
        <v>2157218</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4.6940881919999997</v>
      </c>
      <c r="AB132" s="1097"/>
      <c r="AC132" s="1097"/>
      <c r="AD132" s="1097"/>
      <c r="AE132" s="1098"/>
      <c r="AF132" s="1099">
        <v>3.7193412889999999</v>
      </c>
      <c r="AG132" s="1097"/>
      <c r="AH132" s="1097"/>
      <c r="AI132" s="1097"/>
      <c r="AJ132" s="1098"/>
      <c r="AK132" s="1099">
        <v>4.8790154729999999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4.9000000000000004</v>
      </c>
      <c r="AB133" s="1080"/>
      <c r="AC133" s="1080"/>
      <c r="AD133" s="1080"/>
      <c r="AE133" s="1081"/>
      <c r="AF133" s="1079">
        <v>4.5</v>
      </c>
      <c r="AG133" s="1080"/>
      <c r="AH133" s="1080"/>
      <c r="AI133" s="1080"/>
      <c r="AJ133" s="1081"/>
      <c r="AK133" s="1079">
        <v>4.4000000000000004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2zHttPDhgSk2AsEOjXmag/JIYjETbxy275pfw5D/3df3fg3klPED3EvKQ/8DRhKd02eTUo+vUgeYbW9YJ1b2w==" saltValue="pjZ8LZO67Sw0Y+ed0fED6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2" sqref="C2"/>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TPgfVDkB/MDnqmWT0V70DtzCIt4pie4KWwWrtSip4sN4xuOiJTZbzqSKxpgrzOMmM1/jDb+ixQKhh5LUOou76A==" saltValue="LO9hbDbEyp7vRCnhp9+r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O1Ng3aMxYjCCfQq+AuM51FNj9BLoeOmwVh7t2G0VWxwvqqKHz5Hqa33bBTu/+qPAWelfaZZonRaKN8anZJteg==" saltValue="U1/Uh9fKNInHz0WiNUMu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665792</v>
      </c>
      <c r="AP9" s="269">
        <v>113326</v>
      </c>
      <c r="AQ9" s="270">
        <v>154424</v>
      </c>
      <c r="AR9" s="271">
        <v>-26.6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876</v>
      </c>
      <c r="AP10" s="272">
        <v>149</v>
      </c>
      <c r="AQ10" s="273">
        <v>18194</v>
      </c>
      <c r="AR10" s="274">
        <v>-99.2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1285</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3863</v>
      </c>
      <c r="AP13" s="272">
        <v>658</v>
      </c>
      <c r="AQ13" s="273">
        <v>5735</v>
      </c>
      <c r="AR13" s="274">
        <v>-88.5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21114</v>
      </c>
      <c r="AP14" s="272">
        <v>3594</v>
      </c>
      <c r="AQ14" s="273">
        <v>2950</v>
      </c>
      <c r="AR14" s="274">
        <v>21.8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-54063</v>
      </c>
      <c r="AP15" s="272">
        <v>-9202</v>
      </c>
      <c r="AQ15" s="273">
        <v>-9110</v>
      </c>
      <c r="AR15" s="274">
        <v>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637582</v>
      </c>
      <c r="AP16" s="272">
        <v>108525</v>
      </c>
      <c r="AQ16" s="273">
        <v>173477</v>
      </c>
      <c r="AR16" s="274">
        <v>-37.4</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9.6999999999999993</v>
      </c>
      <c r="AP21" s="286">
        <v>14.28</v>
      </c>
      <c r="AQ21" s="287">
        <v>-4.58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96</v>
      </c>
      <c r="AP22" s="291">
        <v>96</v>
      </c>
      <c r="AQ22" s="292">
        <v>0</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283793</v>
      </c>
      <c r="AP32" s="300">
        <v>48305</v>
      </c>
      <c r="AQ32" s="301">
        <v>83140</v>
      </c>
      <c r="AR32" s="302">
        <v>-41.9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60576</v>
      </c>
      <c r="AP35" s="300">
        <v>10311</v>
      </c>
      <c r="AQ35" s="301">
        <v>26106</v>
      </c>
      <c r="AR35" s="302">
        <v>-60.5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35929</v>
      </c>
      <c r="AP36" s="300">
        <v>6116</v>
      </c>
      <c r="AQ36" s="301">
        <v>4689</v>
      </c>
      <c r="AR36" s="302">
        <v>30.4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487</v>
      </c>
      <c r="AP37" s="300" t="s">
        <v>487</v>
      </c>
      <c r="AQ37" s="301">
        <v>554</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7</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-9539</v>
      </c>
      <c r="AP39" s="300">
        <v>-1624</v>
      </c>
      <c r="AQ39" s="301">
        <v>-2038</v>
      </c>
      <c r="AR39" s="302">
        <v>-20.3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-265508</v>
      </c>
      <c r="AP40" s="300">
        <v>-45193</v>
      </c>
      <c r="AQ40" s="301">
        <v>-74354</v>
      </c>
      <c r="AR40" s="302">
        <v>-39.200000000000003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105251</v>
      </c>
      <c r="AP41" s="300">
        <v>17915</v>
      </c>
      <c r="AQ41" s="301">
        <v>38106</v>
      </c>
      <c r="AR41" s="302">
        <v>-53</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437456</v>
      </c>
      <c r="AN51" s="322">
        <v>70614</v>
      </c>
      <c r="AO51" s="323">
        <v>81.400000000000006</v>
      </c>
      <c r="AP51" s="324">
        <v>126525</v>
      </c>
      <c r="AQ51" s="325">
        <v>0.2</v>
      </c>
      <c r="AR51" s="326">
        <v>81.2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135426</v>
      </c>
      <c r="AN52" s="330">
        <v>21861</v>
      </c>
      <c r="AO52" s="331">
        <v>52.7</v>
      </c>
      <c r="AP52" s="332">
        <v>67052</v>
      </c>
      <c r="AQ52" s="333">
        <v>18.100000000000001</v>
      </c>
      <c r="AR52" s="334">
        <v>34.6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232825</v>
      </c>
      <c r="AN53" s="322">
        <v>38287</v>
      </c>
      <c r="AO53" s="323">
        <v>-45.8</v>
      </c>
      <c r="AP53" s="324">
        <v>122054</v>
      </c>
      <c r="AQ53" s="325">
        <v>-3.5</v>
      </c>
      <c r="AR53" s="326">
        <v>-42.3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66852</v>
      </c>
      <c r="AN54" s="330">
        <v>10994</v>
      </c>
      <c r="AO54" s="331">
        <v>-49.7</v>
      </c>
      <c r="AP54" s="332">
        <v>68298</v>
      </c>
      <c r="AQ54" s="333">
        <v>1.9</v>
      </c>
      <c r="AR54" s="334">
        <v>-51.6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337024</v>
      </c>
      <c r="AN55" s="322">
        <v>56227</v>
      </c>
      <c r="AO55" s="323">
        <v>46.9</v>
      </c>
      <c r="AP55" s="324">
        <v>111644</v>
      </c>
      <c r="AQ55" s="325">
        <v>-8.5</v>
      </c>
      <c r="AR55" s="326">
        <v>55.4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163582</v>
      </c>
      <c r="AN56" s="330">
        <v>27291</v>
      </c>
      <c r="AO56" s="331">
        <v>148.19999999999999</v>
      </c>
      <c r="AP56" s="332">
        <v>66606</v>
      </c>
      <c r="AQ56" s="333">
        <v>-2.5</v>
      </c>
      <c r="AR56" s="334">
        <v>150.69999999999999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218469</v>
      </c>
      <c r="AN57" s="322">
        <v>36785</v>
      </c>
      <c r="AO57" s="323">
        <v>-34.6</v>
      </c>
      <c r="AP57" s="324">
        <v>127917</v>
      </c>
      <c r="AQ57" s="325">
        <v>14.6</v>
      </c>
      <c r="AR57" s="326">
        <v>-49.2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154108</v>
      </c>
      <c r="AN58" s="330">
        <v>25948</v>
      </c>
      <c r="AO58" s="331">
        <v>-4.9000000000000004</v>
      </c>
      <c r="AP58" s="332">
        <v>69746</v>
      </c>
      <c r="AQ58" s="333">
        <v>4.7</v>
      </c>
      <c r="AR58" s="334">
        <v>-9.6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233667</v>
      </c>
      <c r="AN59" s="322">
        <v>39773</v>
      </c>
      <c r="AO59" s="323">
        <v>8.1</v>
      </c>
      <c r="AP59" s="324">
        <v>135931</v>
      </c>
      <c r="AQ59" s="325">
        <v>6.3</v>
      </c>
      <c r="AR59" s="326">
        <v>1.8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136700</v>
      </c>
      <c r="AN60" s="330">
        <v>23268</v>
      </c>
      <c r="AO60" s="331">
        <v>-10.3</v>
      </c>
      <c r="AP60" s="332">
        <v>75320</v>
      </c>
      <c r="AQ60" s="333">
        <v>8</v>
      </c>
      <c r="AR60" s="334">
        <v>-18.3</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291888</v>
      </c>
      <c r="AN61" s="337">
        <v>48337</v>
      </c>
      <c r="AO61" s="338">
        <v>11.2</v>
      </c>
      <c r="AP61" s="339">
        <v>124814</v>
      </c>
      <c r="AQ61" s="340">
        <v>1.8</v>
      </c>
      <c r="AR61" s="326">
        <v>9.4</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131334</v>
      </c>
      <c r="AN62" s="330">
        <v>21872</v>
      </c>
      <c r="AO62" s="331">
        <v>27.2</v>
      </c>
      <c r="AP62" s="332">
        <v>69404</v>
      </c>
      <c r="AQ62" s="333">
        <v>6</v>
      </c>
      <c r="AR62" s="334">
        <v>21.2</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s3brEXYRw3GrWB9CGSVsyxYn1UTAqKYF6Ifdm8zPTJnIFR6E5ZHFiwC1b8Kq2OplEIclrI2ENlmawdmz3ttlTQ==" saltValue="ULZvOqu/DIl0SfgCzbTN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G47" sqref="AG47"/>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tjgEgfOGN9atrtWm1mW/59eyMfqvSrAMRTuYWhRA9vKBnDVn5I1VXAAl9SlgjP7PeU+jTmoOzXLiEOvFBNaS5Q==" saltValue="GGe8+bl+P/L+G9hlj+yF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A21" sqref="BA21"/>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g2CXYSWYdBOcMDqpxFoANzMLGGHLc5Q8iaFp6XNmnHP4Y+BoFEcumI//KvgNQwSgA9HRQ5rk7iFMew1vpb9/Cg==" saltValue="woQ//YjzstQCGbwVN60u7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92.85</v>
      </c>
      <c r="G47" s="12">
        <v>96.54</v>
      </c>
      <c r="H47" s="12">
        <v>103.76</v>
      </c>
      <c r="I47" s="12">
        <v>101.71</v>
      </c>
      <c r="J47" s="13">
        <v>99.72</v>
      </c>
    </row>
    <row r="48" spans="2:10" ht="57.75" customHeight="1" x14ac:dyDescent="0.2">
      <c r="B48" s="14"/>
      <c r="C48" s="1141" t="s">
        <v>4</v>
      </c>
      <c r="D48" s="1141"/>
      <c r="E48" s="1142"/>
      <c r="F48" s="15">
        <v>4.87</v>
      </c>
      <c r="G48" s="16">
        <v>11.6</v>
      </c>
      <c r="H48" s="16">
        <v>7.9</v>
      </c>
      <c r="I48" s="16">
        <v>7.43</v>
      </c>
      <c r="J48" s="17">
        <v>8.9</v>
      </c>
    </row>
    <row r="49" spans="2:10" ht="57.75" customHeight="1" thickBot="1" x14ac:dyDescent="0.25">
      <c r="B49" s="18"/>
      <c r="C49" s="1143" t="s">
        <v>5</v>
      </c>
      <c r="D49" s="1143"/>
      <c r="E49" s="1144"/>
      <c r="F49" s="19" t="s">
        <v>531</v>
      </c>
      <c r="G49" s="20">
        <v>6.89</v>
      </c>
      <c r="H49" s="20">
        <v>2.15</v>
      </c>
      <c r="I49" s="20" t="s">
        <v>532</v>
      </c>
      <c r="J49" s="21">
        <v>1.86</v>
      </c>
    </row>
    <row r="50" spans="2:10" ht="13" x14ac:dyDescent="0.2"/>
  </sheetData>
  <sheetProtection algorithmName="SHA-512" hashValue="xR+ptNldBJGXjViUG1gYNs7dQf0UaoiQ7qEYt2Jql6ldkmUCoF/GffuVrf5XTv+ZjU8YcC171Mpeg4y3nbKTYw==" saltValue="hQ+g/7w83HmVa77Kq02T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