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s720df2d\財政係\財政係１\05各種調査\※財政状況資料集\R7年度\"/>
    </mc:Choice>
  </mc:AlternateContent>
  <bookViews>
    <workbookView xWindow="0" yWindow="0" windowWidth="28800" windowHeight="13845" firstSheet="9" activeTab="1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alcOnSave="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88" i="12" l="1"/>
  <c r="AP88" i="12"/>
  <c r="AF88" i="12"/>
  <c r="CW102" i="12" l="1"/>
  <c r="CR102" i="12"/>
  <c r="AA74" i="12" l="1"/>
  <c r="AA70" i="12"/>
  <c r="AA71" i="12"/>
  <c r="AA72" i="12"/>
  <c r="AA73" i="12"/>
  <c r="AA75" i="12"/>
  <c r="AA76" i="12"/>
  <c r="AA77" i="12"/>
  <c r="AA78" i="12"/>
  <c r="AA79" i="12"/>
  <c r="AA80" i="12"/>
  <c r="AA82" i="12"/>
  <c r="AA83" i="12"/>
  <c r="AA84" i="12"/>
  <c r="AA68" i="12"/>
  <c r="AU63" i="12"/>
  <c r="AP63" i="12"/>
  <c r="AA31" i="12"/>
  <c r="AA30" i="12" l="1"/>
  <c r="AA29" i="12"/>
  <c r="AA28" i="12"/>
  <c r="AP23" i="12"/>
  <c r="AA23" i="12"/>
  <c r="AA9" i="12" l="1"/>
  <c r="AA8" i="12"/>
  <c r="AA7" i="12"/>
  <c r="BG34"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BE35" i="10"/>
  <c r="AM35" i="10"/>
  <c r="U35" i="10"/>
  <c r="C35" i="10"/>
  <c r="CO34" i="10"/>
  <c r="CO35" i="10" s="1"/>
  <c r="CO36" i="10" s="1"/>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<sst xmlns="http://schemas.openxmlformats.org/spreadsheetml/2006/main" count="1148" uniqueCount="576">
  <si>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</si>
  <si>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</si>
  <si>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</si>
  <si>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</si>
  <si>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</si>
  <si>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</si>
  <si>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</si>
  <si>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</si>
  <si>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</si>
  <si>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</si>
  <si>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</si>
  <si>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</si>
  <si>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</si>
  <si>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</si>
  <si>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</si>
  <si>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</si>
  <si>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</si>
  <si>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</si>
  <si>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</si>
  <si>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</si>
  <si>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</si>
  <si>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</si>
  <si>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</si>
  <si>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</si>
  <si>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</si>
  <si>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</si>
  <si>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</si>
  <si>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</si>
  <si>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</si>
  <si>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</si>
  <si>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</si>
  <si>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</si>
  <si>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</si>
  <si>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</si>
  <si>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</si>
  <si>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</si>
  <si>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</si>
  <si>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</si>
  <si>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</si>
  <si>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</si>
  <si>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</si>
  <si>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</si>
  <si>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</si>
  <si>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</si>
  <si>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</si>
  <si>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</si>
  <si>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</si>
  <si>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</si>
  <si>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</si>
  <si>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</si>
  <si>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</si>
  <si>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</si>
  <si>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</si>
  <si>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</si>
  <si>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</si>
  <si>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</si>
  <si>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</si>
  <si>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</si>
  <si>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</si>
  <si>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</si>
  <si>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</si>
  <si>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</si>
  <si>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</si>
  <si>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</si>
  <si>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</si>
  <si>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</si>
  <si>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</si>
  <si>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</si>
  <si>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</si>
  <si>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</si>
  <si>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</si>
  <si>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</si>
  <si>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</si>
  <si>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</si>
  <si>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</si>
  <si>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</si>
  <si>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</si>
  <si>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</si>
  <si>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</si>
  <si>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</si>
  <si>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</si>
  <si>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Ⅰ－３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</si>
  <si>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</si>
  <si>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</si>
  <si>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</si>
  <si>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</si>
  <si>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</si>
  <si>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</si>
  <si>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</si>
  <si>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</si>
  <si>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</si>
  <si>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</si>
  <si>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</si>
  <si>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</si>
  <si>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熊野市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</si>
  <si>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</si>
  <si>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</si>
  <si>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</si>
  <si>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</si>
  <si>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</si>
  <si>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</si>
  <si>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</si>
  <si>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</si>
  <si>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</si>
  <si>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</si>
  <si>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</si>
  <si>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</si>
  <si>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</si>
  <si>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</si>
  <si>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</si>
  <si>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</si>
  <si>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</si>
  <si>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</si>
  <si>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</si>
  <si>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</si>
  <si>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</si>
  <si>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</si>
  <si>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</si>
  <si>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</si>
  <si>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</si>
  <si>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</si>
  <si>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</si>
  <si>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</si>
  <si>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</si>
  <si>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</si>
  <si>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</si>
  <si>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</si>
  <si>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</si>
  <si>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</si>
  <si>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</si>
  <si>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</si>
  <si>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</si>
  <si>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</si>
  <si>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</si>
  <si>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</si>
  <si>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</si>
  <si>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</si>
  <si>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</si>
  <si>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</si>
  <si>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</si>
  <si>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</si>
  <si>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</si>
  <si>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</si>
  <si>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</si>
  <si>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-2.4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</si>
  <si>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</si>
  <si>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</si>
  <si>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</si>
  <si>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</si>
  <si>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</si>
  <si>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</si>
  <si>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</si>
  <si>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</si>
  <si>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</si>
  <si>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</si>
  <si>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</si>
  <si>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</si>
  <si>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</si>
  <si>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</si>
  <si>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</si>
  <si>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</si>
  <si>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</si>
  <si>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</si>
  <si>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</si>
  <si>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</si>
  <si>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</si>
  <si>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</si>
  <si>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</si>
  <si>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</si>
  <si>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</si>
  <si>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</si>
  <si>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</si>
  <si>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</si>
  <si>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</si>
  <si>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</si>
  <si>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</si>
  <si>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</si>
  <si>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</si>
  <si>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</si>
  <si>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</si>
  <si>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</si>
  <si>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</si>
  <si>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</si>
  <si>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</si>
  <si>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</si>
  <si>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</si>
  <si>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</si>
  <si>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</si>
  <si>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</si>
  <si>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</si>
  <si>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</si>
  <si>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</si>
  <si>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</si>
  <si>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</si>
  <si>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</si>
  <si>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</si>
  <si>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</si>
  <si>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</si>
  <si>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</si>
  <si>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</si>
  <si>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</si>
  <si>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</si>
  <si>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</si>
  <si>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三重県熊野市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</si>
  <si>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</si>
  <si>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</si>
  <si>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</si>
  <si>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</si>
  <si>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</si>
  <si>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</si>
  <si>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</si>
  <si>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</si>
  <si>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</si>
  <si>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</si>
  <si>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</si>
  <si>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</si>
  <si>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</si>
  <si>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</si>
  <si>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</si>
  <si>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</si>
  <si>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</si>
  <si>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</si>
  <si>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</si>
  <si>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</si>
  <si>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</si>
  <si>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</si>
  <si>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</si>
  <si>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</si>
  <si>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</si>
  <si>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</si>
  <si>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</si>
  <si>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</si>
  <si>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</si>
  <si>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</si>
  <si>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</si>
  <si>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</si>
  <si>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</si>
  <si>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</si>
  <si>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</si>
  <si>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</si>
  <si>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</si>
  <si>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</si>
  <si>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</si>
  <si>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</si>
  <si>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</si>
  <si>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</si>
  <si>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</si>
  <si>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</si>
  <si>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</si>
  <si>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</si>
  <si>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</si>
  <si>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</si>
  <si>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</si>
  <si>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</si>
  <si>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</si>
  <si>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</si>
  <si>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</si>
  <si>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</si>
  <si>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</si>
  <si>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</si>
  <si>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</si>
  <si>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</si>
  <si>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</si>
  <si>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</si>
  <si>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</si>
  <si>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</si>
  <si>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</si>
  <si>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</si>
  <si>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</si>
  <si>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</si>
  <si>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</si>
  <si>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</si>
  <si>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</si>
  <si>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</si>
  <si>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</si>
  <si>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</si>
  <si>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</si>
  <si>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</si>
  <si>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</si>
  <si>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</si>
  <si>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</si>
  <si>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</si>
  <si>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</si>
  <si>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</si>
  <si>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</si>
  <si>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</si>
  <si>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</si>
  <si>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</si>
  <si>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</si>
  <si>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</si>
  <si>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</si>
  <si>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</si>
  <si>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</si>
  <si>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</si>
  <si>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</si>
  <si>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</si>
  <si>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</si>
  <si>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</si>
  <si>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</si>
  <si>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</si>
  <si>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</si>
  <si>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</si>
  <si>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</si>
  <si>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</si>
  <si>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</si>
  <si>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</si>
  <si>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</si>
  <si>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</si>
  <si>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</si>
  <si>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</si>
  <si>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</si>
  <si>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</si>
  <si>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</si>
  <si>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</si>
  <si>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</si>
  <si>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</si>
  <si>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</si>
  <si>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</si>
  <si>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</si>
  <si>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</si>
  <si>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</si>
  <si>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</si>
  <si>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</si>
  <si>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</si>
  <si>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</si>
  <si>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</si>
  <si>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</si>
  <si>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簡易水道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</si>
  <si>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</si>
  <si>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</si>
  <si>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</si>
  <si>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</si>
  <si>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</si>
  <si>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</si>
  <si>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</si>
  <si>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</si>
  <si>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</si>
  <si>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</si>
  <si>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</si>
  <si>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</si>
  <si>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</si>
  <si>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</si>
  <si>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</si>
  <si>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</si>
  <si>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</si>
  <si>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</si>
  <si>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</si>
  <si>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</si>
  <si>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</si>
  <si>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</si>
  <si>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</si>
  <si>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</si>
  <si>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</si>
  <si>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</si>
  <si>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三重県熊野市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</si>
  <si>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</si>
  <si>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</si>
  <si>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</si>
  <si>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</si>
  <si>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</si>
  <si>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</si>
  <si>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</si>
  <si>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</si>
  <si>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</si>
  <si>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</si>
  <si>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</si>
  <si>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</si>
  <si>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</si>
  <si>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</si>
  <si>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</si>
  <si>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</si>
  <si>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</si>
  <si>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</si>
  <si>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</si>
  <si>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</si>
  <si>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市有林整備事業特別会計</t>
    <phoneticPr fontId="5"/>
  </si>
  <si>
    <t>紀和診療所事業特別会計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</si>
  <si>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</si>
  <si>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</si>
  <si>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</si>
  <si>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</si>
  <si>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</si>
  <si>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</si>
  <si>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</si>
  <si>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</si>
  <si>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</si>
  <si>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</si>
  <si>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</si>
  <si>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</si>
  <si>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</si>
  <si>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</si>
  <si>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</si>
  <si>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水道事業会計</t>
    <phoneticPr fontId="5"/>
  </si>
  <si>
    <t>法適用企業</t>
    <phoneticPr fontId="5"/>
  </si>
  <si>
    <t>紀和地区水道事業特別会計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</si>
  <si>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</si>
  <si>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</si>
  <si>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</si>
  <si>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</si>
  <si>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</si>
  <si>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</si>
  <si>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</si>
  <si>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</si>
  <si>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</si>
  <si>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</si>
  <si>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</si>
  <si>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</si>
  <si>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</si>
  <si>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</si>
  <si>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</si>
  <si>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</si>
  <si>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</si>
  <si>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</si>
  <si>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</si>
  <si>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</si>
  <si>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</si>
  <si>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</si>
  <si>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</si>
  <si>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</si>
  <si>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</si>
  <si>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</si>
  <si>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</si>
  <si>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</si>
  <si>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</si>
  <si>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</si>
  <si>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</si>
  <si>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</si>
  <si>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</si>
  <si>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</si>
  <si>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</si>
  <si>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</si>
  <si>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</si>
  <si>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</si>
  <si>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</si>
  <si>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</si>
  <si>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</si>
  <si>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</si>
  <si>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</si>
  <si>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</si>
  <si>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</si>
  <si>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</si>
  <si>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</si>
  <si>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</si>
  <si>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</si>
  <si>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</si>
  <si>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</si>
  <si>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</si>
  <si>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</si>
  <si>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</si>
  <si>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</si>
  <si>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</si>
  <si>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</si>
  <si>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</si>
  <si>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</si>
  <si>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</si>
  <si>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</si>
  <si>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</si>
  <si>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</si>
  <si>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</si>
  <si>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</si>
  <si>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</si>
  <si>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</si>
  <si>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</si>
  <si>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</si>
  <si>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</si>
  <si>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</si>
  <si>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</si>
  <si>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</si>
  <si>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</si>
  <si>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</si>
  <si>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</si>
  <si>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</si>
  <si>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</si>
  <si>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</si>
  <si>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</si>
  <si>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</si>
  <si>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</si>
  <si>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</si>
  <si>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</si>
  <si>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</si>
  <si>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</si>
  <si>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</si>
  <si>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</si>
  <si>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</si>
  <si>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</si>
  <si>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</si>
  <si>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</si>
  <si>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</si>
  <si>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</si>
  <si>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</si>
  <si>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</si>
  <si>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</si>
  <si>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</si>
  <si>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</si>
  <si>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</si>
  <si>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</si>
  <si>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</si>
  <si>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</si>
  <si>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</si>
  <si>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</si>
  <si>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</si>
  <si>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</si>
  <si>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</si>
  <si>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</si>
  <si>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</si>
  <si>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</si>
  <si>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</si>
  <si>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</si>
  <si>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</si>
  <si>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</si>
  <si>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</si>
  <si>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</si>
  <si>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</si>
  <si>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</si>
  <si>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</si>
  <si>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</si>
  <si>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</si>
  <si>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</si>
  <si>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</si>
  <si>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</si>
  <si>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</si>
  <si>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</si>
  <si>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</si>
  <si>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</si>
  <si>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</si>
  <si>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</si>
  <si>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</si>
  <si>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</si>
  <si>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</si>
  <si>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</si>
  <si>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</si>
  <si>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1.18</t>
  </si>
  <si>
    <t>▲ 0.42</t>
  </si>
  <si>
    <t>▲ 0.66</t>
  </si>
  <si>
    <t>▲ 1.45</t>
  </si>
  <si>
    <t>一般会計</t>
  </si>
  <si>
    <t>水道事業会計</t>
  </si>
  <si>
    <t>国民健康保険事業特別会計</t>
  </si>
  <si>
    <t>紀和診療所事業特別会計</t>
  </si>
  <si>
    <t>後期高齢者医療事業特別会計</t>
  </si>
  <si>
    <t>紀和地区水道事業特別会計</t>
  </si>
  <si>
    <t>市有林整備事業特別会計</t>
  </si>
  <si>
    <t>その他会計（赤字）</t>
  </si>
  <si>
    <t>その他会計（黒字）</t>
  </si>
  <si>
    <t>R02</t>
    <phoneticPr fontId="5"/>
  </si>
  <si>
    <t>R03</t>
    <phoneticPr fontId="5"/>
  </si>
  <si>
    <t>R04</t>
    <phoneticPr fontId="5"/>
  </si>
  <si>
    <t>R05</t>
    <phoneticPr fontId="5"/>
  </si>
  <si>
    <t>R06</t>
    <phoneticPr fontId="5"/>
  </si>
  <si>
    <t>-</t>
    <phoneticPr fontId="2"/>
  </si>
  <si>
    <t>紀南病院組合　紀南病院会計</t>
    <rPh sb="0" eb="2">
      <t>キナン</t>
    </rPh>
    <rPh sb="2" eb="4">
      <t>ビョウイン</t>
    </rPh>
    <rPh sb="4" eb="6">
      <t>クミアイ</t>
    </rPh>
    <rPh sb="7" eb="9">
      <t>キナン</t>
    </rPh>
    <rPh sb="9" eb="11">
      <t>ビョウイン</t>
    </rPh>
    <rPh sb="11" eb="13">
      <t>カイケイ</t>
    </rPh>
    <phoneticPr fontId="38"/>
  </si>
  <si>
    <t>南牟婁清掃施設組合 一般会計</t>
    <rPh sb="0" eb="3">
      <t>ミナミムロ</t>
    </rPh>
    <rPh sb="3" eb="5">
      <t>セイソウ</t>
    </rPh>
    <rPh sb="5" eb="7">
      <t>シセツ</t>
    </rPh>
    <rPh sb="7" eb="9">
      <t>クミアイ</t>
    </rPh>
    <rPh sb="10" eb="12">
      <t>イッパン</t>
    </rPh>
    <rPh sb="12" eb="14">
      <t>カイケイ</t>
    </rPh>
    <phoneticPr fontId="18"/>
  </si>
  <si>
    <t>三重県市町総合事務組合 一般会計</t>
    <rPh sb="0" eb="3">
      <t>ミエケン</t>
    </rPh>
    <rPh sb="3" eb="4">
      <t>シ</t>
    </rPh>
    <rPh sb="4" eb="5">
      <t>マチ</t>
    </rPh>
    <rPh sb="5" eb="7">
      <t>ソウゴウ</t>
    </rPh>
    <rPh sb="7" eb="9">
      <t>ジム</t>
    </rPh>
    <rPh sb="9" eb="11">
      <t>クミアイ</t>
    </rPh>
    <rPh sb="12" eb="14">
      <t>イッパン</t>
    </rPh>
    <rPh sb="14" eb="16">
      <t>カイケイ</t>
    </rPh>
    <phoneticPr fontId="18"/>
  </si>
  <si>
    <t>三重県市町総合事務組合 共同研修特別会計</t>
    <rPh sb="0" eb="3">
      <t>ミエケン</t>
    </rPh>
    <rPh sb="3" eb="4">
      <t>シ</t>
    </rPh>
    <rPh sb="4" eb="5">
      <t>マチ</t>
    </rPh>
    <rPh sb="5" eb="7">
      <t>ソウゴウ</t>
    </rPh>
    <rPh sb="7" eb="9">
      <t>ジム</t>
    </rPh>
    <rPh sb="9" eb="11">
      <t>クミアイ</t>
    </rPh>
    <rPh sb="12" eb="14">
      <t>キョウドウ</t>
    </rPh>
    <rPh sb="14" eb="16">
      <t>ケンシュウ</t>
    </rPh>
    <rPh sb="16" eb="18">
      <t>トクベツ</t>
    </rPh>
    <rPh sb="18" eb="20">
      <t>カイケイ</t>
    </rPh>
    <phoneticPr fontId="18"/>
  </si>
  <si>
    <t>三重県市町総合事務組合 デジタル地図特別会計</t>
    <rPh sb="0" eb="3">
      <t>ミエケン</t>
    </rPh>
    <rPh sb="3" eb="4">
      <t>シ</t>
    </rPh>
    <rPh sb="4" eb="5">
      <t>マチ</t>
    </rPh>
    <rPh sb="5" eb="7">
      <t>ソウゴウ</t>
    </rPh>
    <rPh sb="7" eb="9">
      <t>ジム</t>
    </rPh>
    <rPh sb="9" eb="11">
      <t>クミアイ</t>
    </rPh>
    <rPh sb="16" eb="18">
      <t>チズ</t>
    </rPh>
    <rPh sb="18" eb="20">
      <t>トクベツ</t>
    </rPh>
    <rPh sb="20" eb="22">
      <t>カイケイ</t>
    </rPh>
    <phoneticPr fontId="18"/>
  </si>
  <si>
    <t>三重県市町総合事務組合 消防救急無線特別会計</t>
    <rPh sb="0" eb="3">
      <t>ミエケン</t>
    </rPh>
    <rPh sb="3" eb="4">
      <t>シ</t>
    </rPh>
    <rPh sb="4" eb="5">
      <t>マチ</t>
    </rPh>
    <rPh sb="5" eb="7">
      <t>ソウゴウ</t>
    </rPh>
    <rPh sb="7" eb="9">
      <t>ジム</t>
    </rPh>
    <rPh sb="9" eb="11">
      <t>クミアイ</t>
    </rPh>
    <rPh sb="12" eb="14">
      <t>ショウボウ</t>
    </rPh>
    <rPh sb="14" eb="16">
      <t>キュウキュウ</t>
    </rPh>
    <rPh sb="16" eb="18">
      <t>ムセン</t>
    </rPh>
    <rPh sb="18" eb="20">
      <t>トクベツ</t>
    </rPh>
    <rPh sb="20" eb="22">
      <t>カイケイ</t>
    </rPh>
    <phoneticPr fontId="18"/>
  </si>
  <si>
    <t>紀南社会福祉施設組合 一般会計</t>
    <rPh sb="0" eb="1">
      <t>キ</t>
    </rPh>
    <rPh sb="1" eb="2">
      <t>ナン</t>
    </rPh>
    <rPh sb="2" eb="4">
      <t>シャカイ</t>
    </rPh>
    <rPh sb="4" eb="6">
      <t>フクシ</t>
    </rPh>
    <rPh sb="6" eb="8">
      <t>シセツ</t>
    </rPh>
    <rPh sb="8" eb="10">
      <t>クミアイ</t>
    </rPh>
    <rPh sb="11" eb="13">
      <t>イッパン</t>
    </rPh>
    <rPh sb="13" eb="15">
      <t>カイケイ</t>
    </rPh>
    <phoneticPr fontId="18"/>
  </si>
  <si>
    <t>紀南社会福祉施設組合 指定訪問介護特別会計</t>
    <rPh sb="0" eb="1">
      <t>キ</t>
    </rPh>
    <rPh sb="1" eb="2">
      <t>ナン</t>
    </rPh>
    <rPh sb="2" eb="4">
      <t>シャカイ</t>
    </rPh>
    <rPh sb="4" eb="6">
      <t>フクシ</t>
    </rPh>
    <rPh sb="6" eb="8">
      <t>シセツ</t>
    </rPh>
    <rPh sb="8" eb="10">
      <t>クミアイ</t>
    </rPh>
    <rPh sb="11" eb="13">
      <t>シテイ</t>
    </rPh>
    <rPh sb="13" eb="15">
      <t>ホウモン</t>
    </rPh>
    <rPh sb="15" eb="17">
      <t>カイゴ</t>
    </rPh>
    <rPh sb="17" eb="19">
      <t>トクベツ</t>
    </rPh>
    <rPh sb="19" eb="21">
      <t>カイケイ</t>
    </rPh>
    <phoneticPr fontId="18"/>
  </si>
  <si>
    <t>紀南特別養護老人ホーム組合 一般会計</t>
    <rPh sb="0" eb="1">
      <t>キ</t>
    </rPh>
    <rPh sb="1" eb="2">
      <t>ナン</t>
    </rPh>
    <rPh sb="2" eb="4">
      <t>トクベツ</t>
    </rPh>
    <rPh sb="4" eb="6">
      <t>ヨウゴ</t>
    </rPh>
    <rPh sb="6" eb="8">
      <t>ロウジン</t>
    </rPh>
    <rPh sb="11" eb="13">
      <t>クミアイ</t>
    </rPh>
    <rPh sb="14" eb="16">
      <t>イッパン</t>
    </rPh>
    <rPh sb="16" eb="18">
      <t>カイケイ</t>
    </rPh>
    <phoneticPr fontId="18"/>
  </si>
  <si>
    <t>紀南特別養護老人ホーム組合 地域密着型介護老人福祉事業特別会計</t>
    <rPh sb="0" eb="1">
      <t>キ</t>
    </rPh>
    <rPh sb="1" eb="2">
      <t>ナン</t>
    </rPh>
    <rPh sb="2" eb="4">
      <t>トクベツ</t>
    </rPh>
    <rPh sb="4" eb="6">
      <t>ヨウゴ</t>
    </rPh>
    <rPh sb="6" eb="8">
      <t>ロウジン</t>
    </rPh>
    <rPh sb="11" eb="13">
      <t>クミアイ</t>
    </rPh>
    <rPh sb="14" eb="16">
      <t>チイキ</t>
    </rPh>
    <rPh sb="16" eb="19">
      <t>ミッチャクガタ</t>
    </rPh>
    <rPh sb="19" eb="21">
      <t>カイゴ</t>
    </rPh>
    <rPh sb="21" eb="23">
      <t>ロウジン</t>
    </rPh>
    <rPh sb="23" eb="25">
      <t>フクシ</t>
    </rPh>
    <rPh sb="25" eb="27">
      <t>ジギョウ</t>
    </rPh>
    <rPh sb="27" eb="29">
      <t>トクベツ</t>
    </rPh>
    <rPh sb="29" eb="31">
      <t>カイケイ</t>
    </rPh>
    <phoneticPr fontId="18"/>
  </si>
  <si>
    <t>紀南介護保険広域連合 一般会計</t>
    <rPh sb="0" eb="1">
      <t>キ</t>
    </rPh>
    <rPh sb="1" eb="2">
      <t>ナン</t>
    </rPh>
    <rPh sb="2" eb="4">
      <t>カイゴ</t>
    </rPh>
    <rPh sb="4" eb="6">
      <t>ホケン</t>
    </rPh>
    <rPh sb="6" eb="8">
      <t>コウイキ</t>
    </rPh>
    <rPh sb="8" eb="10">
      <t>レンゴウ</t>
    </rPh>
    <rPh sb="11" eb="13">
      <t>イッパン</t>
    </rPh>
    <rPh sb="13" eb="15">
      <t>カイケイ</t>
    </rPh>
    <phoneticPr fontId="18"/>
  </si>
  <si>
    <t>紀南介護保険広域連合 介護保険事業特別会計</t>
    <rPh sb="0" eb="1">
      <t>キ</t>
    </rPh>
    <rPh sb="1" eb="2">
      <t>ナン</t>
    </rPh>
    <rPh sb="2" eb="4">
      <t>カイゴ</t>
    </rPh>
    <rPh sb="4" eb="6">
      <t>ホケン</t>
    </rPh>
    <rPh sb="6" eb="8">
      <t>コウイキ</t>
    </rPh>
    <rPh sb="8" eb="10">
      <t>レンゴウ</t>
    </rPh>
    <rPh sb="11" eb="13">
      <t>カイゴ</t>
    </rPh>
    <rPh sb="13" eb="15">
      <t>ホケン</t>
    </rPh>
    <rPh sb="15" eb="17">
      <t>ジギョウ</t>
    </rPh>
    <rPh sb="17" eb="19">
      <t>トクベツ</t>
    </rPh>
    <rPh sb="19" eb="21">
      <t>カイケイ</t>
    </rPh>
    <phoneticPr fontId="18"/>
  </si>
  <si>
    <t>三重地方税管理回収機構 一般会計</t>
    <rPh sb="0" eb="2">
      <t>ミエ</t>
    </rPh>
    <rPh sb="2" eb="5">
      <t>チホウゼイ</t>
    </rPh>
    <rPh sb="5" eb="7">
      <t>カンリ</t>
    </rPh>
    <rPh sb="7" eb="9">
      <t>カイシュウ</t>
    </rPh>
    <rPh sb="9" eb="11">
      <t>キコウ</t>
    </rPh>
    <rPh sb="12" eb="14">
      <t>イッパン</t>
    </rPh>
    <rPh sb="14" eb="16">
      <t>カイケイ</t>
    </rPh>
    <phoneticPr fontId="18"/>
  </si>
  <si>
    <t>三重地方税管理回収機構 滞納整理拡充事業特別会計</t>
    <rPh sb="0" eb="2">
      <t>ミエ</t>
    </rPh>
    <rPh sb="2" eb="5">
      <t>チホウゼイ</t>
    </rPh>
    <rPh sb="5" eb="7">
      <t>カンリ</t>
    </rPh>
    <rPh sb="7" eb="9">
      <t>カイシュウ</t>
    </rPh>
    <rPh sb="9" eb="11">
      <t>キコウ</t>
    </rPh>
    <rPh sb="12" eb="14">
      <t>タイノウ</t>
    </rPh>
    <rPh sb="14" eb="16">
      <t>セイリ</t>
    </rPh>
    <rPh sb="16" eb="18">
      <t>カクジュウ</t>
    </rPh>
    <rPh sb="18" eb="20">
      <t>ジギョウ</t>
    </rPh>
    <rPh sb="20" eb="22">
      <t>トクベツ</t>
    </rPh>
    <rPh sb="22" eb="24">
      <t>カイケイ</t>
    </rPh>
    <phoneticPr fontId="18"/>
  </si>
  <si>
    <t>三重県後期高齢者医療広域連合 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18"/>
  </si>
  <si>
    <t>三重県後期高齢者医療広域連合 後期高齢者医療特別会計</t>
    <rPh sb="0" eb="3">
      <t>ミエケン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8"/>
  </si>
  <si>
    <t>東紀州環境施設組合</t>
    <rPh sb="0" eb="1">
      <t>ヒガシ</t>
    </rPh>
    <rPh sb="1" eb="3">
      <t>キシュウ</t>
    </rPh>
    <rPh sb="3" eb="5">
      <t>カンキョウ</t>
    </rPh>
    <rPh sb="5" eb="7">
      <t>シセツ</t>
    </rPh>
    <rPh sb="7" eb="9">
      <t>クミアイ</t>
    </rPh>
    <phoneticPr fontId="38"/>
  </si>
  <si>
    <t>熊野市土地開発公社</t>
    <rPh sb="0" eb="3">
      <t>クマノシ</t>
    </rPh>
    <rPh sb="3" eb="5">
      <t>トチ</t>
    </rPh>
    <rPh sb="5" eb="7">
      <t>カイハツ</t>
    </rPh>
    <rPh sb="7" eb="9">
      <t>コウシャ</t>
    </rPh>
    <phoneticPr fontId="38"/>
  </si>
  <si>
    <t>熊野市ふるさと振興公社</t>
    <rPh sb="0" eb="3">
      <t>クマノシ</t>
    </rPh>
    <rPh sb="7" eb="9">
      <t>シンコウ</t>
    </rPh>
    <rPh sb="9" eb="11">
      <t>コウシャ</t>
    </rPh>
    <phoneticPr fontId="38"/>
  </si>
  <si>
    <t>熊野市観光公社</t>
    <rPh sb="0" eb="3">
      <t>クマノシ</t>
    </rPh>
    <rPh sb="3" eb="5">
      <t>カンコウ</t>
    </rPh>
    <rPh sb="5" eb="7">
      <t>コウシャ</t>
    </rPh>
    <phoneticPr fontId="38"/>
  </si>
  <si>
    <t>地域振興基金</t>
    <rPh sb="0" eb="2">
      <t>チイキ</t>
    </rPh>
    <rPh sb="2" eb="4">
      <t>シンコウ</t>
    </rPh>
    <rPh sb="4" eb="6">
      <t>キキン</t>
    </rPh>
    <phoneticPr fontId="5"/>
  </si>
  <si>
    <t>まちづくり応援基金</t>
    <rPh sb="5" eb="7">
      <t>オウエン</t>
    </rPh>
    <rPh sb="7" eb="9">
      <t>キキン</t>
    </rPh>
    <phoneticPr fontId="5"/>
  </si>
  <si>
    <t>森林環境譲与税基金</t>
    <rPh sb="0" eb="2">
      <t>シンリン</t>
    </rPh>
    <rPh sb="2" eb="4">
      <t>カンキョウ</t>
    </rPh>
    <rPh sb="4" eb="6">
      <t>ジョウヨ</t>
    </rPh>
    <rPh sb="6" eb="7">
      <t>ゼイ</t>
    </rPh>
    <rPh sb="7" eb="9">
      <t>キキン</t>
    </rPh>
    <phoneticPr fontId="5"/>
  </si>
  <si>
    <t>地方創生雇用創出基金</t>
    <rPh sb="0" eb="2">
      <t>チホウ</t>
    </rPh>
    <rPh sb="2" eb="4">
      <t>ソウセイ</t>
    </rPh>
    <rPh sb="4" eb="6">
      <t>コヨウ</t>
    </rPh>
    <rPh sb="6" eb="8">
      <t>ソウシュツ</t>
    </rPh>
    <rPh sb="8" eb="10">
      <t>キキン</t>
    </rPh>
    <phoneticPr fontId="5"/>
  </si>
  <si>
    <t>〇</t>
    <phoneticPr fontId="2"/>
  </si>
  <si>
    <t>明日を拓くふるさと創生基金</t>
    <rPh sb="0" eb="2">
      <t>アス</t>
    </rPh>
    <rPh sb="3" eb="4">
      <t>ヒラ</t>
    </rPh>
    <rPh sb="9" eb="11">
      <t>ソウセイ</t>
    </rPh>
    <rPh sb="11" eb="13">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</si>
</sst>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1" fillId="0" borderId="38" xfId="1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theme/theme1.xml" Type="http://schemas.openxmlformats.org/officeDocument/2006/relationships/theme"/><Relationship Id="rId16" Target="styles.xml" Type="http://schemas.openxmlformats.org/officeDocument/2006/relationships/styles"/><Relationship Id="rId17" Target="sharedStrings.xml" Type="http://schemas.openxmlformats.org/officeDocument/2006/relationships/sharedStrings"/><Relationship Id="rId18"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84962</c:v>
                </c:pt>
                <c:pt idx="1">
                  <c:v>71279</c:v>
                </c:pt>
                <c:pt idx="2">
                  <c:v>74994</c:v>
                </c:pt>
                <c:pt idx="3">
                  <c:v>71849</c:v>
                </c:pt>
                <c:pt idx="4">
                  <c:v>82962</c:v>
                </c:pt>
              </c:numCache>
            </c:numRef>
          </c:val>
          <c:smooth val="0"/>
          <c:extLst>
            <c:ext xmlns:c16="http://schemas.microsoft.com/office/drawing/2014/chart" uri="{C3380CC4-5D6E-409C-BE32-E72D297353CC}">
              <c16:uniqueId val="{00000000-1C56-4BDA-AB31-6F25F5BFDC4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95621</c:v>
                </c:pt>
                <c:pt idx="1">
                  <c:v>132162</c:v>
                </c:pt>
                <c:pt idx="2">
                  <c:v>150345</c:v>
                </c:pt>
                <c:pt idx="3">
                  <c:v>132635</c:v>
                </c:pt>
                <c:pt idx="4">
                  <c:v>138270</c:v>
                </c:pt>
              </c:numCache>
            </c:numRef>
          </c:val>
          <c:smooth val="0"/>
          <c:extLst>
            <c:ext xmlns:c16="http://schemas.microsoft.com/office/drawing/2014/chart" uri="{C3380CC4-5D6E-409C-BE32-E72D297353CC}">
              <c16:uniqueId val="{00000001-1C56-4BDA-AB31-6F25F5BFDC4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11.94</c:v>
                </c:pt>
                <c:pt idx="1">
                  <c:v>10.94</c:v>
                </c:pt>
                <c:pt idx="2">
                  <c:v>11.92</c:v>
                </c:pt>
                <c:pt idx="3">
                  <c:v>11.31</c:v>
                </c:pt>
                <c:pt idx="4">
                  <c:v>9.6999999999999993</c:v>
                </c:pt>
              </c:numCache>
            </c:numRef>
          </c:val>
          <c:extLst>
            <c:ext xmlns:c16="http://schemas.microsoft.com/office/drawing/2014/chart" uri="{C3380CC4-5D6E-409C-BE32-E72D297353CC}">
              <c16:uniqueId val="{00000000-8C12-460D-8D6C-3870E19A077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44.85</c:v>
                </c:pt>
                <c:pt idx="1">
                  <c:v>48.58</c:v>
                </c:pt>
                <c:pt idx="2">
                  <c:v>55.62</c:v>
                </c:pt>
                <c:pt idx="3">
                  <c:v>62.55</c:v>
                </c:pt>
                <c:pt idx="4">
                  <c:v>68.040000000000006</c:v>
                </c:pt>
              </c:numCache>
            </c:numRef>
          </c:val>
          <c:extLst>
            <c:ext xmlns:c16="http://schemas.microsoft.com/office/drawing/2014/chart" uri="{C3380CC4-5D6E-409C-BE32-E72D297353CC}">
              <c16:uniqueId val="{00000001-8C12-460D-8D6C-3870E19A077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-1.18</c:v>
                </c:pt>
                <c:pt idx="1">
                  <c:v>-0.42</c:v>
                </c:pt>
                <c:pt idx="2">
                  <c:v>0.76</c:v>
                </c:pt>
                <c:pt idx="3">
                  <c:v>-0.66</c:v>
                </c:pt>
                <c:pt idx="4">
                  <c:v>-1.45</c:v>
                </c:pt>
              </c:numCache>
            </c:numRef>
          </c:val>
          <c:smooth val="0"/>
          <c:extLst>
            <c:ext xmlns:c16="http://schemas.microsoft.com/office/drawing/2014/chart" uri="{C3380CC4-5D6E-409C-BE32-E72D297353CC}">
              <c16:uniqueId val="{00000002-8C12-460D-8D6C-3870E19A077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0</c:v>
                </c:pt>
                <c:pt idx="7">
                  <c:v>0</c:v>
                </c:pt>
                <c:pt idx="8">
                  <c:v>0</c:v>
                </c:pt>
                <c:pt idx="9">
                  <c:v>0</c:v>
                </c:pt>
              </c:numCache>
            </c:numRef>
          </c:val>
          <c:extLst>
            <c:ext xmlns:c16="http://schemas.microsoft.com/office/drawing/2014/chart" uri="{C3380CC4-5D6E-409C-BE32-E72D297353CC}">
              <c16:uniqueId val="{00000000-D532-433A-A6DE-9C022573305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532-433A-A6DE-9C022573305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532-433A-A6DE-9C022573305B}"/>
            </c:ext>
          </c:extLst>
        </c:ser>
        <c:ser>
          <c:idx val="3"/>
          <c:order val="3"/>
          <c:tx>
            <c:strRef>
              <c:f>データシート!$A$30</c:f>
              <c:strCache>
                <c:ptCount val="1"/>
                <c:pt idx="0">
                  <c:v>市有林整備事業特別会計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3-D532-433A-A6DE-9C022573305B}"/>
            </c:ext>
          </c:extLst>
        </c:ser>
        <c:ser>
          <c:idx val="4"/>
          <c:order val="4"/>
          <c:tx>
            <c:strRef>
              <c:f>データシート!$A$31</c:f>
              <c:strCache>
                <c:ptCount val="1"/>
                <c:pt idx="0">
                  <c:v>紀和地区水道事業特別会計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0.15</c:v>
                </c:pt>
                <c:pt idx="2">
                  <c:v>#N/A</c:v>
                </c:pt>
                <c:pt idx="3">
                  <c:v>0.02</c:v>
                </c:pt>
                <c:pt idx="4">
                  <c:v>#N/A</c:v>
                </c:pt>
                <c:pt idx="5">
                  <c:v>0.01</c:v>
                </c:pt>
                <c:pt idx="6">
                  <c:v>#N/A</c:v>
                </c:pt>
                <c:pt idx="7">
                  <c:v>0.01</c:v>
                </c:pt>
                <c:pt idx="8">
                  <c:v>#N/A</c:v>
                </c:pt>
                <c:pt idx="9">
                  <c:v>0.03</c:v>
                </c:pt>
              </c:numCache>
            </c:numRef>
          </c:val>
          <c:extLst>
            <c:ext xmlns:c16="http://schemas.microsoft.com/office/drawing/2014/chart" uri="{C3380CC4-5D6E-409C-BE32-E72D297353CC}">
              <c16:uniqueId val="{00000004-D532-433A-A6DE-9C022573305B}"/>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0.04</c:v>
                </c:pt>
                <c:pt idx="2">
                  <c:v>#N/A</c:v>
                </c:pt>
                <c:pt idx="3">
                  <c:v>0.04</c:v>
                </c:pt>
                <c:pt idx="4">
                  <c:v>#N/A</c:v>
                </c:pt>
                <c:pt idx="5">
                  <c:v>0.04</c:v>
                </c:pt>
                <c:pt idx="6">
                  <c:v>#N/A</c:v>
                </c:pt>
                <c:pt idx="7">
                  <c:v>0.05</c:v>
                </c:pt>
                <c:pt idx="8">
                  <c:v>#N/A</c:v>
                </c:pt>
                <c:pt idx="9">
                  <c:v>7.0000000000000007E-2</c:v>
                </c:pt>
              </c:numCache>
            </c:numRef>
          </c:val>
          <c:extLst>
            <c:ext xmlns:c16="http://schemas.microsoft.com/office/drawing/2014/chart" uri="{C3380CC4-5D6E-409C-BE32-E72D297353CC}">
              <c16:uniqueId val="{00000005-D532-433A-A6DE-9C022573305B}"/>
            </c:ext>
          </c:extLst>
        </c:ser>
        <c:ser>
          <c:idx val="6"/>
          <c:order val="6"/>
          <c:tx>
            <c:strRef>
              <c:f>データシート!$A$33</c:f>
              <c:strCache>
                <c:ptCount val="1"/>
                <c:pt idx="0">
                  <c:v>紀和診療所事業特別会計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0.17</c:v>
                </c:pt>
                <c:pt idx="2">
                  <c:v>#N/A</c:v>
                </c:pt>
                <c:pt idx="3">
                  <c:v>0.19</c:v>
                </c:pt>
                <c:pt idx="4">
                  <c:v>#N/A</c:v>
                </c:pt>
                <c:pt idx="5">
                  <c:v>0.09</c:v>
                </c:pt>
                <c:pt idx="6">
                  <c:v>#N/A</c:v>
                </c:pt>
                <c:pt idx="7">
                  <c:v>0.02</c:v>
                </c:pt>
                <c:pt idx="8">
                  <c:v>#N/A</c:v>
                </c:pt>
                <c:pt idx="9">
                  <c:v>0.08</c:v>
                </c:pt>
              </c:numCache>
            </c:numRef>
          </c:val>
          <c:extLst>
            <c:ext xmlns:c16="http://schemas.microsoft.com/office/drawing/2014/chart" uri="{C3380CC4-5D6E-409C-BE32-E72D297353CC}">
              <c16:uniqueId val="{00000006-D532-433A-A6DE-9C022573305B}"/>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0.61</c:v>
                </c:pt>
                <c:pt idx="2">
                  <c:v>#N/A</c:v>
                </c:pt>
                <c:pt idx="3">
                  <c:v>0.53</c:v>
                </c:pt>
                <c:pt idx="4">
                  <c:v>#N/A</c:v>
                </c:pt>
                <c:pt idx="5">
                  <c:v>0.42</c:v>
                </c:pt>
                <c:pt idx="6">
                  <c:v>#N/A</c:v>
                </c:pt>
                <c:pt idx="7">
                  <c:v>0.37</c:v>
                </c:pt>
                <c:pt idx="8">
                  <c:v>#N/A</c:v>
                </c:pt>
                <c:pt idx="9">
                  <c:v>0.35</c:v>
                </c:pt>
              </c:numCache>
            </c:numRef>
          </c:val>
          <c:extLst>
            <c:ext xmlns:c16="http://schemas.microsoft.com/office/drawing/2014/chart" uri="{C3380CC4-5D6E-409C-BE32-E72D297353CC}">
              <c16:uniqueId val="{00000007-D532-433A-A6DE-9C022573305B}"/>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2.0299999999999998</c:v>
                </c:pt>
                <c:pt idx="2">
                  <c:v>#N/A</c:v>
                </c:pt>
                <c:pt idx="3">
                  <c:v>1.98</c:v>
                </c:pt>
                <c:pt idx="4">
                  <c:v>#N/A</c:v>
                </c:pt>
                <c:pt idx="5">
                  <c:v>5.45</c:v>
                </c:pt>
                <c:pt idx="6">
                  <c:v>#N/A</c:v>
                </c:pt>
                <c:pt idx="7">
                  <c:v>2.78</c:v>
                </c:pt>
                <c:pt idx="8">
                  <c:v>#N/A</c:v>
                </c:pt>
                <c:pt idx="9">
                  <c:v>3.09</c:v>
                </c:pt>
              </c:numCache>
            </c:numRef>
          </c:val>
          <c:extLst>
            <c:ext xmlns:c16="http://schemas.microsoft.com/office/drawing/2014/chart" uri="{C3380CC4-5D6E-409C-BE32-E72D297353CC}">
              <c16:uniqueId val="{00000008-D532-433A-A6DE-9C022573305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11.77</c:v>
                </c:pt>
                <c:pt idx="2">
                  <c:v>#N/A</c:v>
                </c:pt>
                <c:pt idx="3">
                  <c:v>10.74</c:v>
                </c:pt>
                <c:pt idx="4">
                  <c:v>#N/A</c:v>
                </c:pt>
                <c:pt idx="5">
                  <c:v>11.83</c:v>
                </c:pt>
                <c:pt idx="6">
                  <c:v>#N/A</c:v>
                </c:pt>
                <c:pt idx="7">
                  <c:v>11.28</c:v>
                </c:pt>
                <c:pt idx="8">
                  <c:v>#N/A</c:v>
                </c:pt>
                <c:pt idx="9">
                  <c:v>9.61</c:v>
                </c:pt>
              </c:numCache>
            </c:numRef>
          </c:val>
          <c:extLst>
            <c:ext xmlns:c16="http://schemas.microsoft.com/office/drawing/2014/chart" uri="{C3380CC4-5D6E-409C-BE32-E72D297353CC}">
              <c16:uniqueId val="{00000009-D532-433A-A6DE-9C022573305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1513</c:v>
                </c:pt>
                <c:pt idx="5">
                  <c:v>1535</c:v>
                </c:pt>
                <c:pt idx="8">
                  <c:v>1540</c:v>
                </c:pt>
                <c:pt idx="11">
                  <c:v>1462</c:v>
                </c:pt>
                <c:pt idx="14">
                  <c:v>1334</c:v>
                </c:pt>
              </c:numCache>
            </c:numRef>
          </c:val>
          <c:extLst>
            <c:ext xmlns:c16="http://schemas.microsoft.com/office/drawing/2014/chart" uri="{C3380CC4-5D6E-409C-BE32-E72D297353CC}">
              <c16:uniqueId val="{00000000-B497-446C-AC89-75321371F11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497-446C-AC89-75321371F11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497-446C-AC89-75321371F11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84</c:v>
                </c:pt>
                <c:pt idx="3">
                  <c:v>84</c:v>
                </c:pt>
                <c:pt idx="6">
                  <c:v>100</c:v>
                </c:pt>
                <c:pt idx="9">
                  <c:v>101</c:v>
                </c:pt>
                <c:pt idx="12">
                  <c:v>99</c:v>
                </c:pt>
              </c:numCache>
            </c:numRef>
          </c:val>
          <c:extLst>
            <c:ext xmlns:c16="http://schemas.microsoft.com/office/drawing/2014/chart" uri="{C3380CC4-5D6E-409C-BE32-E72D297353CC}">
              <c16:uniqueId val="{00000003-B497-446C-AC89-75321371F11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127</c:v>
                </c:pt>
                <c:pt idx="3">
                  <c:v>134</c:v>
                </c:pt>
                <c:pt idx="6">
                  <c:v>128</c:v>
                </c:pt>
                <c:pt idx="9">
                  <c:v>89</c:v>
                </c:pt>
                <c:pt idx="12">
                  <c:v>86</c:v>
                </c:pt>
              </c:numCache>
            </c:numRef>
          </c:val>
          <c:extLst>
            <c:ext xmlns:c16="http://schemas.microsoft.com/office/drawing/2014/chart" uri="{C3380CC4-5D6E-409C-BE32-E72D297353CC}">
              <c16:uniqueId val="{00000004-B497-446C-AC89-75321371F11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3</c:v>
                </c:pt>
                <c:pt idx="3">
                  <c:v>2</c:v>
                </c:pt>
                <c:pt idx="6">
                  <c:v>0</c:v>
                </c:pt>
                <c:pt idx="9">
                  <c:v>0</c:v>
                </c:pt>
                <c:pt idx="12">
                  <c:v>0</c:v>
                </c:pt>
              </c:numCache>
            </c:numRef>
          </c:val>
          <c:extLst>
            <c:ext xmlns:c16="http://schemas.microsoft.com/office/drawing/2014/chart" uri="{C3380CC4-5D6E-409C-BE32-E72D297353CC}">
              <c16:uniqueId val="{00000005-B497-446C-AC89-75321371F11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497-446C-AC89-75321371F11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1597</c:v>
                </c:pt>
                <c:pt idx="3">
                  <c:v>1645</c:v>
                </c:pt>
                <c:pt idx="6">
                  <c:v>1651</c:v>
                </c:pt>
                <c:pt idx="9">
                  <c:v>1605</c:v>
                </c:pt>
                <c:pt idx="12">
                  <c:v>1520</c:v>
                </c:pt>
              </c:numCache>
            </c:numRef>
          </c:val>
          <c:extLst>
            <c:ext xmlns:c16="http://schemas.microsoft.com/office/drawing/2014/chart" uri="{C3380CC4-5D6E-409C-BE32-E72D297353CC}">
              <c16:uniqueId val="{00000007-B497-446C-AC89-75321371F11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298</c:v>
                </c:pt>
                <c:pt idx="2">
                  <c:v>#N/A</c:v>
                </c:pt>
                <c:pt idx="3">
                  <c:v>#N/A</c:v>
                </c:pt>
                <c:pt idx="4">
                  <c:v>330</c:v>
                </c:pt>
                <c:pt idx="5">
                  <c:v>#N/A</c:v>
                </c:pt>
                <c:pt idx="6">
                  <c:v>#N/A</c:v>
                </c:pt>
                <c:pt idx="7">
                  <c:v>339</c:v>
                </c:pt>
                <c:pt idx="8">
                  <c:v>#N/A</c:v>
                </c:pt>
                <c:pt idx="9">
                  <c:v>#N/A</c:v>
                </c:pt>
                <c:pt idx="10">
                  <c:v>333</c:v>
                </c:pt>
                <c:pt idx="11">
                  <c:v>#N/A</c:v>
                </c:pt>
                <c:pt idx="12">
                  <c:v>#N/A</c:v>
                </c:pt>
                <c:pt idx="13">
                  <c:v>371</c:v>
                </c:pt>
                <c:pt idx="14">
                  <c:v>#N/A</c:v>
                </c:pt>
              </c:numCache>
            </c:numRef>
          </c:val>
          <c:smooth val="0"/>
          <c:extLst>
            <c:ext xmlns:c16="http://schemas.microsoft.com/office/drawing/2014/chart" uri="{C3380CC4-5D6E-409C-BE32-E72D297353CC}">
              <c16:uniqueId val="{00000008-B497-446C-AC89-75321371F11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12425</c:v>
                </c:pt>
                <c:pt idx="5">
                  <c:v>11927</c:v>
                </c:pt>
                <c:pt idx="8">
                  <c:v>11576</c:v>
                </c:pt>
                <c:pt idx="11">
                  <c:v>10945</c:v>
                </c:pt>
                <c:pt idx="14">
                  <c:v>10353</c:v>
                </c:pt>
              </c:numCache>
            </c:numRef>
          </c:val>
          <c:extLst>
            <c:ext xmlns:c16="http://schemas.microsoft.com/office/drawing/2014/chart" uri="{C3380CC4-5D6E-409C-BE32-E72D297353CC}">
              <c16:uniqueId val="{00000000-A811-4E9E-B942-F9493619577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161</c:v>
                </c:pt>
                <c:pt idx="5">
                  <c:v>144</c:v>
                </c:pt>
                <c:pt idx="8">
                  <c:v>127</c:v>
                </c:pt>
                <c:pt idx="11">
                  <c:v>109</c:v>
                </c:pt>
                <c:pt idx="14">
                  <c:v>95</c:v>
                </c:pt>
              </c:numCache>
            </c:numRef>
          </c:val>
          <c:extLst>
            <c:ext xmlns:c16="http://schemas.microsoft.com/office/drawing/2014/chart" uri="{C3380CC4-5D6E-409C-BE32-E72D297353CC}">
              <c16:uniqueId val="{00000001-A811-4E9E-B942-F9493619577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5463</c:v>
                </c:pt>
                <c:pt idx="5">
                  <c:v>6330</c:v>
                </c:pt>
                <c:pt idx="8">
                  <c:v>6823</c:v>
                </c:pt>
                <c:pt idx="11">
                  <c:v>7363</c:v>
                </c:pt>
                <c:pt idx="14">
                  <c:v>7879</c:v>
                </c:pt>
              </c:numCache>
            </c:numRef>
          </c:val>
          <c:extLst>
            <c:ext xmlns:c16="http://schemas.microsoft.com/office/drawing/2014/chart" uri="{C3380CC4-5D6E-409C-BE32-E72D297353CC}">
              <c16:uniqueId val="{00000002-A811-4E9E-B942-F9493619577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811-4E9E-B942-F9493619577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811-4E9E-B942-F9493619577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811-4E9E-B942-F9493619577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2318</c:v>
                </c:pt>
                <c:pt idx="3">
                  <c:v>2404</c:v>
                </c:pt>
                <c:pt idx="6">
                  <c:v>2420</c:v>
                </c:pt>
                <c:pt idx="9">
                  <c:v>2470</c:v>
                </c:pt>
                <c:pt idx="12">
                  <c:v>2473</c:v>
                </c:pt>
              </c:numCache>
            </c:numRef>
          </c:val>
          <c:extLst>
            <c:ext xmlns:c16="http://schemas.microsoft.com/office/drawing/2014/chart" uri="{C3380CC4-5D6E-409C-BE32-E72D297353CC}">
              <c16:uniqueId val="{00000006-A811-4E9E-B942-F9493619577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935</c:v>
                </c:pt>
                <c:pt idx="3">
                  <c:v>874</c:v>
                </c:pt>
                <c:pt idx="6">
                  <c:v>823</c:v>
                </c:pt>
                <c:pt idx="9">
                  <c:v>732</c:v>
                </c:pt>
                <c:pt idx="12">
                  <c:v>756</c:v>
                </c:pt>
              </c:numCache>
            </c:numRef>
          </c:val>
          <c:extLst>
            <c:ext xmlns:c16="http://schemas.microsoft.com/office/drawing/2014/chart" uri="{C3380CC4-5D6E-409C-BE32-E72D297353CC}">
              <c16:uniqueId val="{00000007-A811-4E9E-B942-F9493619577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1027</c:v>
                </c:pt>
                <c:pt idx="3">
                  <c:v>1048</c:v>
                </c:pt>
                <c:pt idx="6">
                  <c:v>1149</c:v>
                </c:pt>
                <c:pt idx="9">
                  <c:v>1006</c:v>
                </c:pt>
                <c:pt idx="12">
                  <c:v>856</c:v>
                </c:pt>
              </c:numCache>
            </c:numRef>
          </c:val>
          <c:extLst>
            <c:ext xmlns:c16="http://schemas.microsoft.com/office/drawing/2014/chart" uri="{C3380CC4-5D6E-409C-BE32-E72D297353CC}">
              <c16:uniqueId val="{00000008-A811-4E9E-B942-F9493619577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811-4E9E-B942-F9493619577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11993</c:v>
                </c:pt>
                <c:pt idx="3">
                  <c:v>11504</c:v>
                </c:pt>
                <c:pt idx="6">
                  <c:v>11312</c:v>
                </c:pt>
                <c:pt idx="9">
                  <c:v>10734</c:v>
                </c:pt>
                <c:pt idx="12">
                  <c:v>10268</c:v>
                </c:pt>
              </c:numCache>
            </c:numRef>
          </c:val>
          <c:extLst>
            <c:ext xmlns:c16="http://schemas.microsoft.com/office/drawing/2014/chart" uri="{C3380CC4-5D6E-409C-BE32-E72D297353CC}">
              <c16:uniqueId val="{0000000A-A811-4E9E-B942-F9493619577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811-4E9E-B942-F9493619577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4175</c:v>
                </c:pt>
                <c:pt idx="1">
                  <c:v>4633</c:v>
                </c:pt>
                <c:pt idx="2">
                  <c:v>5062</c:v>
                </c:pt>
              </c:numCache>
            </c:numRef>
          </c:val>
          <c:extLst>
            <c:ext xmlns:c16="http://schemas.microsoft.com/office/drawing/2014/chart" uri="{C3380CC4-5D6E-409C-BE32-E72D297353CC}">
              <c16:uniqueId val="{00000000-8C43-4F94-8DD7-25976A0C6F4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1752</c:v>
                </c:pt>
                <c:pt idx="1">
                  <c:v>1903</c:v>
                </c:pt>
                <c:pt idx="2">
                  <c:v>2054</c:v>
                </c:pt>
              </c:numCache>
            </c:numRef>
          </c:val>
          <c:extLst>
            <c:ext xmlns:c16="http://schemas.microsoft.com/office/drawing/2014/chart" uri="{C3380CC4-5D6E-409C-BE32-E72D297353CC}">
              <c16:uniqueId val="{00000001-8C43-4F94-8DD7-25976A0C6F4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2312</c:v>
                </c:pt>
                <c:pt idx="1">
                  <c:v>2232</c:v>
                </c:pt>
                <c:pt idx="2">
                  <c:v>2135</c:v>
                </c:pt>
              </c:numCache>
            </c:numRef>
          </c:val>
          <c:extLst>
            <c:ext xmlns:c16="http://schemas.microsoft.com/office/drawing/2014/chart" uri="{C3380CC4-5D6E-409C-BE32-E72D297353CC}">
              <c16:uniqueId val="{00000002-8C43-4F94-8DD7-25976A0C6F4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三重県熊野市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元利償還金については、平成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年台風</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号（紀伊半島大水害）の災害復旧に係る市債元金の償還が終了したことにより、減少した。</a:t>
          </a:r>
          <a:endParaRPr lang="ja-JP" altLang="ja-JP" sz="1400">
            <a:effectLst/>
          </a:endParaRPr>
        </a:p>
        <a:p>
          <a:r>
            <a:rPr kumimoji="1" lang="ja-JP" altLang="ja-JP" sz="1100">
              <a:solidFill>
                <a:schemeClr val="dk1"/>
              </a:solidFill>
              <a:effectLst/>
              <a:latin typeface="+mn-lt"/>
              <a:ea typeface="+mn-ea"/>
              <a:cs typeface="+mn-cs"/>
            </a:rPr>
            <a:t>　今後も、国費等の財源確保に努め、地方債を活用する際は財政措置の有利な地方債の活用と発行の抑制を継続的に行っていくことに努めるが、広域ごみ処理施設整備事業などの大型事業が控え、その影響を注視していく必要があ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満期一括償還地方債の起債は無し</a:t>
          </a:r>
          <a:endParaRPr lang="ja-JP" altLang="ja-JP" sz="1000">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三重県熊野市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前年度と同様に充当可能な財源等が将来負担額を上回り、将来負担比率は「－」となっている。</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今後も現在と将来の負担のバランスを考えた財政運営に努めていく。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三重県熊野市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取崩し額が</a:t>
          </a:r>
          <a:r>
            <a:rPr kumimoji="1" lang="en-US" altLang="ja-JP" sz="1300">
              <a:solidFill>
                <a:schemeClr val="dk1"/>
              </a:solidFill>
              <a:effectLst/>
              <a:latin typeface="+mn-lt"/>
              <a:ea typeface="+mn-ea"/>
              <a:cs typeface="+mn-cs"/>
            </a:rPr>
            <a:t>313,008</a:t>
          </a:r>
          <a:r>
            <a:rPr kumimoji="1" lang="ja-JP" altLang="ja-JP" sz="1300">
              <a:solidFill>
                <a:schemeClr val="dk1"/>
              </a:solidFill>
              <a:effectLst/>
              <a:latin typeface="+mn-lt"/>
              <a:ea typeface="+mn-ea"/>
              <a:cs typeface="+mn-cs"/>
            </a:rPr>
            <a:t>千円であるのに対し、決算余剰金を含む積立額</a:t>
          </a:r>
          <a:r>
            <a:rPr kumimoji="1" lang="ja-JP" altLang="en-US" sz="1300">
              <a:solidFill>
                <a:schemeClr val="dk1"/>
              </a:solidFill>
              <a:effectLst/>
              <a:latin typeface="+mn-lt"/>
              <a:ea typeface="+mn-ea"/>
              <a:cs typeface="+mn-cs"/>
            </a:rPr>
            <a:t>が</a:t>
          </a:r>
          <a:r>
            <a:rPr kumimoji="1" lang="en-US" altLang="ja-JP" sz="1300">
              <a:solidFill>
                <a:schemeClr val="dk1"/>
              </a:solidFill>
              <a:effectLst/>
              <a:latin typeface="+mn-lt"/>
              <a:ea typeface="+mn-ea"/>
              <a:cs typeface="+mn-cs"/>
            </a:rPr>
            <a:t>794,727</a:t>
          </a:r>
          <a:r>
            <a:rPr kumimoji="1" lang="ja-JP" altLang="ja-JP" sz="1300">
              <a:solidFill>
                <a:schemeClr val="dk1"/>
              </a:solidFill>
              <a:effectLst/>
              <a:latin typeface="+mn-lt"/>
              <a:ea typeface="+mn-ea"/>
              <a:cs typeface="+mn-cs"/>
            </a:rPr>
            <a:t>千円であるため、令和</a:t>
          </a:r>
          <a:r>
            <a:rPr kumimoji="1" lang="en-US" altLang="ja-JP" sz="1300">
              <a:solidFill>
                <a:schemeClr val="dk1"/>
              </a:solidFill>
              <a:effectLst/>
              <a:latin typeface="+mn-lt"/>
              <a:ea typeface="+mn-ea"/>
              <a:cs typeface="+mn-cs"/>
            </a:rPr>
            <a:t>6</a:t>
          </a:r>
          <a:r>
            <a:rPr kumimoji="1" lang="ja-JP" altLang="ja-JP" sz="1300">
              <a:solidFill>
                <a:schemeClr val="dk1"/>
              </a:solidFill>
              <a:effectLst/>
              <a:latin typeface="+mn-lt"/>
              <a:ea typeface="+mn-ea"/>
              <a:cs typeface="+mn-cs"/>
            </a:rPr>
            <a:t>年度末残高が増となっている。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過疎化・高齢化による人口減少が深刻で、令和</a:t>
          </a:r>
          <a:r>
            <a:rPr kumimoji="1" lang="en-US" altLang="ja-JP" sz="1300">
              <a:solidFill>
                <a:schemeClr val="dk1"/>
              </a:solidFill>
              <a:effectLst/>
              <a:latin typeface="+mn-lt"/>
              <a:ea typeface="+mn-ea"/>
              <a:cs typeface="+mn-cs"/>
            </a:rPr>
            <a:t>2</a:t>
          </a:r>
          <a:r>
            <a:rPr kumimoji="1" lang="ja-JP" altLang="ja-JP" sz="1300">
              <a:solidFill>
                <a:schemeClr val="dk1"/>
              </a:solidFill>
              <a:effectLst/>
              <a:latin typeface="+mn-lt"/>
              <a:ea typeface="+mn-ea"/>
              <a:cs typeface="+mn-cs"/>
            </a:rPr>
            <a:t>年度国調人口が平成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年と比較し</a:t>
          </a:r>
          <a:r>
            <a:rPr kumimoji="1" lang="en-US" altLang="ja-JP" sz="1300">
              <a:solidFill>
                <a:schemeClr val="dk1"/>
              </a:solidFill>
              <a:effectLst/>
              <a:latin typeface="+mn-lt"/>
              <a:ea typeface="+mn-ea"/>
              <a:cs typeface="+mn-cs"/>
            </a:rPr>
            <a:t>7.8</a:t>
          </a:r>
          <a:r>
            <a:rPr kumimoji="1" lang="ja-JP" altLang="ja-JP" sz="1300">
              <a:solidFill>
                <a:schemeClr val="dk1"/>
              </a:solidFill>
              <a:effectLst/>
              <a:latin typeface="+mn-lt"/>
              <a:ea typeface="+mn-ea"/>
              <a:cs typeface="+mn-cs"/>
            </a:rPr>
            <a:t>％減となり、地方交付税の減少が今後も見込まれる。歳入総額の</a:t>
          </a:r>
          <a:r>
            <a:rPr kumimoji="1" lang="en-US" altLang="ja-JP" sz="1300">
              <a:solidFill>
                <a:schemeClr val="dk1"/>
              </a:solidFill>
              <a:effectLst/>
              <a:latin typeface="+mn-lt"/>
              <a:ea typeface="+mn-ea"/>
              <a:cs typeface="+mn-cs"/>
            </a:rPr>
            <a:t>39.2</a:t>
          </a:r>
          <a:r>
            <a:rPr kumimoji="1" lang="ja-JP" altLang="ja-JP" sz="1300">
              <a:solidFill>
                <a:schemeClr val="dk1"/>
              </a:solidFill>
              <a:effectLst/>
              <a:latin typeface="+mn-lt"/>
              <a:ea typeface="+mn-ea"/>
              <a:cs typeface="+mn-cs"/>
            </a:rPr>
            <a:t>％（令和</a:t>
          </a:r>
          <a:r>
            <a:rPr kumimoji="1" lang="en-US" altLang="ja-JP" sz="1300">
              <a:solidFill>
                <a:schemeClr val="dk1"/>
              </a:solidFill>
              <a:effectLst/>
              <a:latin typeface="+mn-lt"/>
              <a:ea typeface="+mn-ea"/>
              <a:cs typeface="+mn-cs"/>
            </a:rPr>
            <a:t>7</a:t>
          </a:r>
          <a:r>
            <a:rPr kumimoji="1" lang="ja-JP" altLang="ja-JP" sz="1300">
              <a:solidFill>
                <a:schemeClr val="dk1"/>
              </a:solidFill>
              <a:effectLst/>
              <a:latin typeface="+mn-lt"/>
              <a:ea typeface="+mn-ea"/>
              <a:cs typeface="+mn-cs"/>
            </a:rPr>
            <a:t>年度当初予算ベース）を地方交付税に依存している本市においては、将来、大幅に財源が不足する事態が予想されるため、これを補うため可能な限り、基金への積立を行っていく。</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まちづくり応援基金：①産業の振興に関する事業　②保健・医療・福祉の充実に関する事業</a:t>
          </a:r>
          <a:br>
            <a:rPr kumimoji="1" lang="ja-JP" altLang="ja-JP" sz="1300">
              <a:solidFill>
                <a:schemeClr val="dk1"/>
              </a:solidFill>
              <a:effectLst/>
              <a:latin typeface="+mn-lt"/>
              <a:ea typeface="+mn-ea"/>
              <a:cs typeface="+mn-cs"/>
            </a:rPr>
          </a:br>
          <a:r>
            <a:rPr kumimoji="1" lang="ja-JP" altLang="ja-JP" sz="1300">
              <a:solidFill>
                <a:schemeClr val="dk1"/>
              </a:solidFill>
              <a:effectLst/>
              <a:latin typeface="+mn-lt"/>
              <a:ea typeface="+mn-ea"/>
              <a:cs typeface="+mn-cs"/>
            </a:rPr>
            <a:t>　　　　　　　　　　③教育・文化の振興に関する事業　④生活環境の整備に関する事業　　</a:t>
          </a:r>
          <a:endParaRPr lang="ja-JP" altLang="ja-JP" sz="1300">
            <a:effectLst/>
          </a:endParaRPr>
        </a:p>
        <a:p>
          <a:r>
            <a:rPr kumimoji="1" lang="ja-JP" altLang="ja-JP" sz="1300">
              <a:solidFill>
                <a:schemeClr val="dk1"/>
              </a:solidFill>
              <a:effectLst/>
              <a:latin typeface="+mn-lt"/>
              <a:ea typeface="+mn-ea"/>
              <a:cs typeface="+mn-cs"/>
            </a:rPr>
            <a:t>　　　　　　　　　　⑤地域まちづくり協働事業</a:t>
          </a:r>
          <a:br>
            <a:rPr kumimoji="1" lang="ja-JP" altLang="ja-JP" sz="1300">
              <a:solidFill>
                <a:schemeClr val="dk1"/>
              </a:solidFill>
              <a:effectLst/>
              <a:latin typeface="+mn-lt"/>
              <a:ea typeface="+mn-ea"/>
              <a:cs typeface="+mn-cs"/>
            </a:rPr>
          </a:br>
          <a:r>
            <a:rPr kumimoji="1" lang="ja-JP" altLang="ja-JP" sz="1300">
              <a:solidFill>
                <a:schemeClr val="dk1"/>
              </a:solidFill>
              <a:effectLst/>
              <a:latin typeface="+mn-lt"/>
              <a:ea typeface="+mn-ea"/>
              <a:cs typeface="+mn-cs"/>
            </a:rPr>
            <a:t>　　　　　　　　　　⑥その他目的達成のため市長が必要と認める事業等、寄付者の社会的投資を具体化するための事業</a:t>
          </a:r>
          <a:endParaRPr lang="ja-JP" altLang="ja-JP" sz="1300">
            <a:effectLst/>
          </a:endParaRPr>
        </a:p>
        <a:p>
          <a:r>
            <a:rPr kumimoji="1" lang="ja-JP" altLang="en-US" sz="1300">
              <a:solidFill>
                <a:schemeClr val="dk1"/>
              </a:solidFill>
              <a:effectLst/>
              <a:latin typeface="+mn-lt"/>
              <a:ea typeface="+mn-ea"/>
              <a:cs typeface="+mn-cs"/>
            </a:rPr>
            <a:t>明日を拓くふるさと創生基金：ふるさと創生に係る産業、文化、スポーツ及び福祉等の分野における人材育成並びに地域づくりを支援する。</a:t>
          </a:r>
          <a:endParaRPr lang="ja-JP" altLang="ja-JP" sz="1300">
            <a:effectLst/>
          </a:endParaRPr>
        </a:p>
        <a:p>
          <a:r>
            <a:rPr kumimoji="1" lang="ja-JP" altLang="ja-JP" sz="1300">
              <a:solidFill>
                <a:schemeClr val="dk1"/>
              </a:solidFill>
              <a:effectLst/>
              <a:latin typeface="+mn-lt"/>
              <a:ea typeface="+mn-ea"/>
              <a:cs typeface="+mn-cs"/>
            </a:rPr>
            <a:t>地方創生雇用創出基金：人口減少の克服及び自立的かつ継続的な活性化を図るため、雇用の創出に資する市外からの企業立地及び市内事業者の事業拡大を積極的に支援する。</a:t>
          </a:r>
          <a:endParaRPr kumimoji="1" lang="en-US" altLang="ja-JP" sz="1300">
            <a:solidFill>
              <a:schemeClr val="dk1"/>
            </a:solidFill>
            <a:effectLst/>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まちづくり応援基金</a:t>
          </a:r>
          <a:r>
            <a:rPr kumimoji="1" lang="ja-JP" altLang="ja-JP" sz="1300">
              <a:solidFill>
                <a:schemeClr val="dk1"/>
              </a:solidFill>
              <a:effectLst/>
              <a:latin typeface="+mn-lt"/>
              <a:ea typeface="+mn-ea"/>
              <a:cs typeface="+mn-cs"/>
            </a:rPr>
            <a:t>積立金の減</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特定目的基金については、それぞれの目的に応じた積立、取崩しを行っていく。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取崩しがなく、決算余剰金を含む積立額が</a:t>
          </a:r>
          <a:r>
            <a:rPr kumimoji="1" lang="en-US" altLang="ja-JP" sz="1300">
              <a:solidFill>
                <a:schemeClr val="dk1"/>
              </a:solidFill>
              <a:effectLst/>
              <a:latin typeface="+mn-lt"/>
              <a:ea typeface="+mn-ea"/>
              <a:cs typeface="+mn-cs"/>
            </a:rPr>
            <a:t>428,557</a:t>
          </a:r>
          <a:r>
            <a:rPr kumimoji="1" lang="ja-JP" altLang="ja-JP" sz="1300">
              <a:solidFill>
                <a:schemeClr val="dk1"/>
              </a:solidFill>
              <a:effectLst/>
              <a:latin typeface="+mn-lt"/>
              <a:ea typeface="+mn-ea"/>
              <a:cs typeface="+mn-cs"/>
            </a:rPr>
            <a:t>千円であるため、令和</a:t>
          </a:r>
          <a:r>
            <a:rPr kumimoji="1" lang="en-US" altLang="ja-JP" sz="1300">
              <a:solidFill>
                <a:schemeClr val="dk1"/>
              </a:solidFill>
              <a:effectLst/>
              <a:latin typeface="+mn-lt"/>
              <a:ea typeface="+mn-ea"/>
              <a:cs typeface="+mn-cs"/>
            </a:rPr>
            <a:t>6</a:t>
          </a:r>
          <a:r>
            <a:rPr kumimoji="1" lang="ja-JP" altLang="ja-JP" sz="1300">
              <a:solidFill>
                <a:schemeClr val="dk1"/>
              </a:solidFill>
              <a:effectLst/>
              <a:latin typeface="+mn-lt"/>
              <a:ea typeface="+mn-ea"/>
              <a:cs typeface="+mn-cs"/>
            </a:rPr>
            <a:t>年度末残高が増となっている。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基金の使途の明確化を図るために、財政調整基金を取り崩して個々の特定目的基金に積立てていくことを予定している。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取崩しは行わなかったため、決算余剰金及び利息分の増となった。</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毎年計画的に積み立てを行い、必要時に取崩しを行えるように備える。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三重県熊野市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14,981
14,801
373.35
14,161,424
13,139,815
721,628
7,439,811
10,268,139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人口減少や全国平均を上回る高齢化率（令和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月</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日現在：全国</a:t>
          </a:r>
          <a:r>
            <a:rPr kumimoji="1" lang="en-US" altLang="ja-JP" sz="1100">
              <a:solidFill>
                <a:schemeClr val="dk1"/>
              </a:solidFill>
              <a:effectLst/>
              <a:latin typeface="+mn-lt"/>
              <a:ea typeface="+mn-ea"/>
              <a:cs typeface="+mn-cs"/>
            </a:rPr>
            <a:t>29.3</a:t>
          </a:r>
          <a:r>
            <a:rPr kumimoji="1" lang="ja-JP" altLang="ja-JP" sz="1100">
              <a:solidFill>
                <a:schemeClr val="dk1"/>
              </a:solidFill>
              <a:effectLst/>
              <a:latin typeface="+mn-lt"/>
              <a:ea typeface="+mn-ea"/>
              <a:cs typeface="+mn-cs"/>
            </a:rPr>
            <a:t>％に対し、熊野市</a:t>
          </a:r>
          <a:r>
            <a:rPr kumimoji="1" lang="en-US" altLang="ja-JP" sz="1100">
              <a:solidFill>
                <a:schemeClr val="dk1"/>
              </a:solidFill>
              <a:effectLst/>
              <a:latin typeface="+mn-lt"/>
              <a:ea typeface="+mn-ea"/>
              <a:cs typeface="+mn-cs"/>
            </a:rPr>
            <a:t>44.98</a:t>
          </a:r>
          <a:r>
            <a:rPr kumimoji="1" lang="ja-JP" altLang="ja-JP" sz="1100">
              <a:solidFill>
                <a:schemeClr val="dk1"/>
              </a:solidFill>
              <a:effectLst/>
              <a:latin typeface="+mn-lt"/>
              <a:ea typeface="+mn-ea"/>
              <a:cs typeface="+mn-cs"/>
            </a:rPr>
            <a:t>％）により、市税収入が減少傾向にあることから、類似団体平均を下回っている。</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その傾向は今後も続くと見込まれ、地方税の徴収強化等の取組を通じて、財政基盤の強化に努める。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113393</xdr:rowOff>
    </xdr:to>
    <xdr:cxnSp macro="">
      <xdr:nvCxnSpPr>
        <xdr:cNvPr id="65" name="直線コネクタ 64"/>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26307</xdr:rowOff>
    </xdr:from>
    <xdr:to>
      <xdr:col>23</xdr:col>
      <xdr:colOff>133350</xdr:colOff>
      <xdr:row>43</xdr:row>
      <xdr:rowOff>43543</xdr:rowOff>
    </xdr:to>
    <xdr:cxnSp macro="">
      <xdr:nvCxnSpPr>
        <xdr:cNvPr id="70" name="直線コネクタ 69"/>
        <xdr:cNvCxnSpPr/>
      </xdr:nvCxnSpPr>
      <xdr:spPr>
        <a:xfrm flipV="1">
          <a:off x="4114800" y="739865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1" name="財政力平均値テキスト"/>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2" name="フローチャート: 判断 71"/>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43543</xdr:rowOff>
    </xdr:from>
    <xdr:to>
      <xdr:col>19</xdr:col>
      <xdr:colOff>133350</xdr:colOff>
      <xdr:row>43</xdr:row>
      <xdr:rowOff>43543</xdr:rowOff>
    </xdr:to>
    <xdr:cxnSp macro="">
      <xdr:nvCxnSpPr>
        <xdr:cNvPr id="73" name="直線コネクタ 72"/>
        <xdr:cNvCxnSpPr/>
      </xdr:nvCxnSpPr>
      <xdr:spPr>
        <a:xfrm>
          <a:off x="3225800" y="74158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4" name="フローチャート: 判断 73"/>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5" name="テキスト ボックス 74"/>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43543</xdr:rowOff>
    </xdr:from>
    <xdr:to>
      <xdr:col>15</xdr:col>
      <xdr:colOff>82550</xdr:colOff>
      <xdr:row>43</xdr:row>
      <xdr:rowOff>43543</xdr:rowOff>
    </xdr:to>
    <xdr:cxnSp macro="">
      <xdr:nvCxnSpPr>
        <xdr:cNvPr id="76" name="直線コネクタ 75"/>
        <xdr:cNvCxnSpPr/>
      </xdr:nvCxnSpPr>
      <xdr:spPr>
        <a:xfrm>
          <a:off x="2336800" y="74158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8165</xdr:rowOff>
    </xdr:from>
    <xdr:to>
      <xdr:col>15</xdr:col>
      <xdr:colOff>133350</xdr:colOff>
      <xdr:row>41</xdr:row>
      <xdr:rowOff>109765</xdr:rowOff>
    </xdr:to>
    <xdr:sp macro="" textlink="">
      <xdr:nvSpPr>
        <xdr:cNvPr id="77" name="フローチャート: 判断 76"/>
        <xdr:cNvSpPr/>
      </xdr:nvSpPr>
      <xdr:spPr>
        <a:xfrm>
          <a:off x="3175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119942</xdr:rowOff>
    </xdr:from>
    <xdr:ext cx="762000" cy="259045"/>
    <xdr:sp macro="" textlink="">
      <xdr:nvSpPr>
        <xdr:cNvPr id="78" name="テキスト ボックス 77"/>
        <xdr:cNvSpPr txBox="1"/>
      </xdr:nvSpPr>
      <xdr:spPr>
        <a:xfrm>
          <a:off x="2844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26307</xdr:rowOff>
    </xdr:from>
    <xdr:to>
      <xdr:col>11</xdr:col>
      <xdr:colOff>31750</xdr:colOff>
      <xdr:row>43</xdr:row>
      <xdr:rowOff>43543</xdr:rowOff>
    </xdr:to>
    <xdr:cxnSp macro="">
      <xdr:nvCxnSpPr>
        <xdr:cNvPr id="79" name="直線コネクタ 78"/>
        <xdr:cNvCxnSpPr/>
      </xdr:nvCxnSpPr>
      <xdr:spPr>
        <a:xfrm>
          <a:off x="1447800" y="73986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162378</xdr:rowOff>
    </xdr:from>
    <xdr:to>
      <xdr:col>11</xdr:col>
      <xdr:colOff>82550</xdr:colOff>
      <xdr:row>41</xdr:row>
      <xdr:rowOff>92528</xdr:rowOff>
    </xdr:to>
    <xdr:sp macro="" textlink="">
      <xdr:nvSpPr>
        <xdr:cNvPr id="80" name="フローチャート: 判断 79"/>
        <xdr:cNvSpPr/>
      </xdr:nvSpPr>
      <xdr:spPr>
        <a:xfrm>
          <a:off x="2286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102705</xdr:rowOff>
    </xdr:from>
    <xdr:ext cx="762000" cy="259045"/>
    <xdr:sp macro="" textlink="">
      <xdr:nvSpPr>
        <xdr:cNvPr id="81" name="テキスト ボックス 80"/>
        <xdr:cNvSpPr txBox="1"/>
      </xdr:nvSpPr>
      <xdr:spPr>
        <a:xfrm>
          <a:off x="1955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2" name="フローチャート: 判断 81"/>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83" name="テキスト ボックス 82"/>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146957</xdr:rowOff>
    </xdr:from>
    <xdr:to>
      <xdr:col>23</xdr:col>
      <xdr:colOff>184150</xdr:colOff>
      <xdr:row>43</xdr:row>
      <xdr:rowOff>77107</xdr:rowOff>
    </xdr:to>
    <xdr:sp macro="" textlink="">
      <xdr:nvSpPr>
        <xdr:cNvPr id="89" name="楕円 88"/>
        <xdr:cNvSpPr/>
      </xdr:nvSpPr>
      <xdr:spPr>
        <a:xfrm>
          <a:off x="49022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119034</xdr:rowOff>
    </xdr:from>
    <xdr:ext cx="762000" cy="259045"/>
    <xdr:sp macro="" textlink="">
      <xdr:nvSpPr>
        <xdr:cNvPr id="90" name="財政力該当値テキスト"/>
        <xdr:cNvSpPr txBox="1"/>
      </xdr:nvSpPr>
      <xdr:spPr>
        <a:xfrm>
          <a:off x="5041900" y="731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164193</xdr:rowOff>
    </xdr:from>
    <xdr:to>
      <xdr:col>19</xdr:col>
      <xdr:colOff>184150</xdr:colOff>
      <xdr:row>43</xdr:row>
      <xdr:rowOff>94343</xdr:rowOff>
    </xdr:to>
    <xdr:sp macro="" textlink="">
      <xdr:nvSpPr>
        <xdr:cNvPr id="91" name="楕円 90"/>
        <xdr:cNvSpPr/>
      </xdr:nvSpPr>
      <xdr:spPr>
        <a:xfrm>
          <a:off x="4064000" y="73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79120</xdr:rowOff>
    </xdr:from>
    <xdr:ext cx="736600" cy="259045"/>
    <xdr:sp macro="" textlink="">
      <xdr:nvSpPr>
        <xdr:cNvPr id="92" name="テキスト ボックス 91"/>
        <xdr:cNvSpPr txBox="1"/>
      </xdr:nvSpPr>
      <xdr:spPr>
        <a:xfrm>
          <a:off x="3733800" y="7451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164193</xdr:rowOff>
    </xdr:from>
    <xdr:to>
      <xdr:col>15</xdr:col>
      <xdr:colOff>133350</xdr:colOff>
      <xdr:row>43</xdr:row>
      <xdr:rowOff>94343</xdr:rowOff>
    </xdr:to>
    <xdr:sp macro="" textlink="">
      <xdr:nvSpPr>
        <xdr:cNvPr id="93" name="楕円 92"/>
        <xdr:cNvSpPr/>
      </xdr:nvSpPr>
      <xdr:spPr>
        <a:xfrm>
          <a:off x="3175000" y="73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79120</xdr:rowOff>
    </xdr:from>
    <xdr:ext cx="762000" cy="259045"/>
    <xdr:sp macro="" textlink="">
      <xdr:nvSpPr>
        <xdr:cNvPr id="94" name="テキスト ボックス 93"/>
        <xdr:cNvSpPr txBox="1"/>
      </xdr:nvSpPr>
      <xdr:spPr>
        <a:xfrm>
          <a:off x="2844800" y="745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164193</xdr:rowOff>
    </xdr:from>
    <xdr:to>
      <xdr:col>11</xdr:col>
      <xdr:colOff>82550</xdr:colOff>
      <xdr:row>43</xdr:row>
      <xdr:rowOff>94343</xdr:rowOff>
    </xdr:to>
    <xdr:sp macro="" textlink="">
      <xdr:nvSpPr>
        <xdr:cNvPr id="95" name="楕円 94"/>
        <xdr:cNvSpPr/>
      </xdr:nvSpPr>
      <xdr:spPr>
        <a:xfrm>
          <a:off x="2286000" y="73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79120</xdr:rowOff>
    </xdr:from>
    <xdr:ext cx="762000" cy="259045"/>
    <xdr:sp macro="" textlink="">
      <xdr:nvSpPr>
        <xdr:cNvPr id="96" name="テキスト ボックス 95"/>
        <xdr:cNvSpPr txBox="1"/>
      </xdr:nvSpPr>
      <xdr:spPr>
        <a:xfrm>
          <a:off x="1955800" y="745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97" name="楕円 96"/>
        <xdr:cNvSpPr/>
      </xdr:nvSpPr>
      <xdr:spPr>
        <a:xfrm>
          <a:off x="1397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61884</xdr:rowOff>
    </xdr:from>
    <xdr:ext cx="762000" cy="259045"/>
    <xdr:sp macro="" textlink="">
      <xdr:nvSpPr>
        <xdr:cNvPr id="98" name="テキスト ボックス 97"/>
        <xdr:cNvSpPr txBox="1"/>
      </xdr:nvSpPr>
      <xdr:spPr>
        <a:xfrm>
          <a:off x="1066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前年度比</a:t>
          </a:r>
          <a:r>
            <a:rPr kumimoji="1" lang="en-US" altLang="ja-JP" sz="1100" baseline="0">
              <a:solidFill>
                <a:schemeClr val="dk1"/>
              </a:solidFill>
              <a:effectLst/>
              <a:latin typeface="+mn-lt"/>
              <a:ea typeface="+mn-ea"/>
              <a:cs typeface="+mn-cs"/>
            </a:rPr>
            <a:t>0.3</a:t>
          </a:r>
          <a:r>
            <a:rPr kumimoji="1" lang="ja-JP" altLang="ja-JP" sz="1100" baseline="0">
              <a:solidFill>
                <a:schemeClr val="dk1"/>
              </a:solidFill>
              <a:effectLst/>
              <a:latin typeface="+mn-lt"/>
              <a:ea typeface="+mn-ea"/>
              <a:cs typeface="+mn-cs"/>
            </a:rPr>
            <a:t>ポイント</a:t>
          </a:r>
          <a:r>
            <a:rPr kumimoji="1" lang="ja-JP" altLang="en-US" sz="1100" baseline="0">
              <a:solidFill>
                <a:schemeClr val="dk1"/>
              </a:solidFill>
              <a:effectLst/>
              <a:latin typeface="+mn-lt"/>
              <a:ea typeface="+mn-ea"/>
              <a:cs typeface="+mn-cs"/>
            </a:rPr>
            <a:t>増加したが</a:t>
          </a:r>
          <a:r>
            <a:rPr kumimoji="1" lang="ja-JP" altLang="ja-JP" sz="1100" baseline="0">
              <a:solidFill>
                <a:schemeClr val="dk1"/>
              </a:solidFill>
              <a:effectLst/>
              <a:latin typeface="+mn-lt"/>
              <a:ea typeface="+mn-ea"/>
              <a:cs typeface="+mn-cs"/>
            </a:rPr>
            <a:t>、</a:t>
          </a:r>
          <a:r>
            <a:rPr kumimoji="1" lang="ja-JP" altLang="en-US" sz="1100" baseline="0">
              <a:solidFill>
                <a:schemeClr val="dk1"/>
              </a:solidFill>
              <a:effectLst/>
              <a:latin typeface="+mn-lt"/>
              <a:ea typeface="+mn-ea"/>
              <a:cs typeface="+mn-cs"/>
            </a:rPr>
            <a:t>引き続き</a:t>
          </a:r>
          <a:r>
            <a:rPr kumimoji="1" lang="ja-JP" altLang="ja-JP" sz="1100" baseline="0">
              <a:solidFill>
                <a:schemeClr val="dk1"/>
              </a:solidFill>
              <a:effectLst/>
              <a:latin typeface="+mn-lt"/>
              <a:ea typeface="+mn-ea"/>
              <a:cs typeface="+mn-cs"/>
            </a:rPr>
            <a:t>類似団体平均を下回っている。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会計年度任用職員の報酬、手当や</a:t>
          </a:r>
          <a:r>
            <a:rPr kumimoji="1" lang="ja-JP" altLang="ja-JP" sz="1100">
              <a:solidFill>
                <a:schemeClr val="dk1"/>
              </a:solidFill>
              <a:effectLst/>
              <a:latin typeface="+mn-lt"/>
              <a:ea typeface="+mn-ea"/>
              <a:cs typeface="+mn-cs"/>
            </a:rPr>
            <a:t>職員退職手当など人件費の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及び</a:t>
          </a:r>
          <a:r>
            <a:rPr kumimoji="1" lang="ja-JP" altLang="en-US" sz="1100">
              <a:solidFill>
                <a:schemeClr val="dk1"/>
              </a:solidFill>
              <a:effectLst/>
              <a:latin typeface="+mn-lt"/>
              <a:ea typeface="+mn-ea"/>
              <a:cs typeface="+mn-cs"/>
            </a:rPr>
            <a:t>光熱水費の高騰による増などが主な要因である。</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引き続き、事務事業の見直しを進め、人件費、物件費の削減、地方債発行の抑制といった経常的経費の削減に努める。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61722</xdr:rowOff>
    </xdr:from>
    <xdr:to>
      <xdr:col>23</xdr:col>
      <xdr:colOff>133350</xdr:colOff>
      <xdr:row>66</xdr:row>
      <xdr:rowOff>508</xdr:rowOff>
    </xdr:to>
    <xdr:cxnSp macro="">
      <xdr:nvCxnSpPr>
        <xdr:cNvPr id="126" name="直線コネクタ 125"/>
        <xdr:cNvCxnSpPr/>
      </xdr:nvCxnSpPr>
      <xdr:spPr>
        <a:xfrm flipV="1">
          <a:off x="4953000" y="10177272"/>
          <a:ext cx="0" cy="11389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144035</xdr:rowOff>
    </xdr:from>
    <xdr:ext cx="762000" cy="259045"/>
    <xdr:sp macro="" textlink="">
      <xdr:nvSpPr>
        <xdr:cNvPr id="127" name="財政構造の弾力性最小値テキスト"/>
        <xdr:cNvSpPr txBox="1"/>
      </xdr:nvSpPr>
      <xdr:spPr>
        <a:xfrm>
          <a:off x="5041900" y="1128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508</xdr:rowOff>
    </xdr:from>
    <xdr:to>
      <xdr:col>24</xdr:col>
      <xdr:colOff>12700</xdr:colOff>
      <xdr:row>66</xdr:row>
      <xdr:rowOff>508</xdr:rowOff>
    </xdr:to>
    <xdr:cxnSp macro="">
      <xdr:nvCxnSpPr>
        <xdr:cNvPr id="128" name="直線コネクタ 127"/>
        <xdr:cNvCxnSpPr/>
      </xdr:nvCxnSpPr>
      <xdr:spPr>
        <a:xfrm>
          <a:off x="4864100" y="113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148099</xdr:rowOff>
    </xdr:from>
    <xdr:ext cx="762000" cy="259045"/>
    <xdr:sp macro="" textlink="">
      <xdr:nvSpPr>
        <xdr:cNvPr id="129" name="財政構造の弾力性最大値テキスト"/>
        <xdr:cNvSpPr txBox="1"/>
      </xdr:nvSpPr>
      <xdr:spPr>
        <a:xfrm>
          <a:off x="5041900" y="992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61722</xdr:rowOff>
    </xdr:from>
    <xdr:to>
      <xdr:col>24</xdr:col>
      <xdr:colOff>12700</xdr:colOff>
      <xdr:row>59</xdr:row>
      <xdr:rowOff>61722</xdr:rowOff>
    </xdr:to>
    <xdr:cxnSp macro="">
      <xdr:nvCxnSpPr>
        <xdr:cNvPr id="130" name="直線コネクタ 129"/>
        <xdr:cNvCxnSpPr/>
      </xdr:nvCxnSpPr>
      <xdr:spPr>
        <a:xfrm>
          <a:off x="4864100" y="1017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47244</xdr:rowOff>
    </xdr:from>
    <xdr:to>
      <xdr:col>23</xdr:col>
      <xdr:colOff>133350</xdr:colOff>
      <xdr:row>59</xdr:row>
      <xdr:rowOff>61722</xdr:rowOff>
    </xdr:to>
    <xdr:cxnSp macro="">
      <xdr:nvCxnSpPr>
        <xdr:cNvPr id="131" name="直線コネクタ 130"/>
        <xdr:cNvCxnSpPr/>
      </xdr:nvCxnSpPr>
      <xdr:spPr>
        <a:xfrm>
          <a:off x="4114800" y="10162794"/>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71899</xdr:rowOff>
    </xdr:from>
    <xdr:ext cx="762000" cy="259045"/>
    <xdr:sp macro="" textlink="">
      <xdr:nvSpPr>
        <xdr:cNvPr id="132" name="財政構造の弾力性平均値テキスト"/>
        <xdr:cNvSpPr txBox="1"/>
      </xdr:nvSpPr>
      <xdr:spPr>
        <a:xfrm>
          <a:off x="5041900" y="10701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99822</xdr:rowOff>
    </xdr:from>
    <xdr:to>
      <xdr:col>23</xdr:col>
      <xdr:colOff>184150</xdr:colOff>
      <xdr:row>63</xdr:row>
      <xdr:rowOff>29972</xdr:rowOff>
    </xdr:to>
    <xdr:sp macro="" textlink="">
      <xdr:nvSpPr>
        <xdr:cNvPr id="133" name="フローチャート: 判断 132"/>
        <xdr:cNvSpPr/>
      </xdr:nvSpPr>
      <xdr:spPr>
        <a:xfrm>
          <a:off x="49022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47244</xdr:rowOff>
    </xdr:from>
    <xdr:to>
      <xdr:col>19</xdr:col>
      <xdr:colOff>133350</xdr:colOff>
      <xdr:row>59</xdr:row>
      <xdr:rowOff>61722</xdr:rowOff>
    </xdr:to>
    <xdr:cxnSp macro="">
      <xdr:nvCxnSpPr>
        <xdr:cNvPr id="134" name="直線コネクタ 133"/>
        <xdr:cNvCxnSpPr/>
      </xdr:nvCxnSpPr>
      <xdr:spPr>
        <a:xfrm flipV="1">
          <a:off x="3225800" y="1016279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66040</xdr:rowOff>
    </xdr:from>
    <xdr:to>
      <xdr:col>19</xdr:col>
      <xdr:colOff>184150</xdr:colOff>
      <xdr:row>62</xdr:row>
      <xdr:rowOff>167640</xdr:rowOff>
    </xdr:to>
    <xdr:sp macro="" textlink="">
      <xdr:nvSpPr>
        <xdr:cNvPr id="135" name="フローチャート: 判断 134"/>
        <xdr:cNvSpPr/>
      </xdr:nvSpPr>
      <xdr:spPr>
        <a:xfrm>
          <a:off x="4064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152417</xdr:rowOff>
    </xdr:from>
    <xdr:ext cx="736600" cy="259045"/>
    <xdr:sp macro="" textlink="">
      <xdr:nvSpPr>
        <xdr:cNvPr id="136" name="テキスト ボックス 135"/>
        <xdr:cNvSpPr txBox="1"/>
      </xdr:nvSpPr>
      <xdr:spPr>
        <a:xfrm>
          <a:off x="3733800" y="10782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61722</xdr:rowOff>
    </xdr:from>
    <xdr:to>
      <xdr:col>15</xdr:col>
      <xdr:colOff>82550</xdr:colOff>
      <xdr:row>59</xdr:row>
      <xdr:rowOff>100330</xdr:rowOff>
    </xdr:to>
    <xdr:cxnSp macro="">
      <xdr:nvCxnSpPr>
        <xdr:cNvPr id="137" name="直線コネクタ 136"/>
        <xdr:cNvCxnSpPr/>
      </xdr:nvCxnSpPr>
      <xdr:spPr>
        <a:xfrm flipV="1">
          <a:off x="2336800" y="1017727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160274</xdr:rowOff>
    </xdr:from>
    <xdr:to>
      <xdr:col>15</xdr:col>
      <xdr:colOff>133350</xdr:colOff>
      <xdr:row>62</xdr:row>
      <xdr:rowOff>90424</xdr:rowOff>
    </xdr:to>
    <xdr:sp macro="" textlink="">
      <xdr:nvSpPr>
        <xdr:cNvPr id="138" name="フローチャート: 判断 137"/>
        <xdr:cNvSpPr/>
      </xdr:nvSpPr>
      <xdr:spPr>
        <a:xfrm>
          <a:off x="3175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75201</xdr:rowOff>
    </xdr:from>
    <xdr:ext cx="762000" cy="259045"/>
    <xdr:sp macro="" textlink="">
      <xdr:nvSpPr>
        <xdr:cNvPr id="139" name="テキスト ボックス 138"/>
        <xdr:cNvSpPr txBox="1"/>
      </xdr:nvSpPr>
      <xdr:spPr>
        <a:xfrm>
          <a:off x="2844800" y="1070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100330</xdr:rowOff>
    </xdr:from>
    <xdr:to>
      <xdr:col>11</xdr:col>
      <xdr:colOff>31750</xdr:colOff>
      <xdr:row>61</xdr:row>
      <xdr:rowOff>46990</xdr:rowOff>
    </xdr:to>
    <xdr:cxnSp macro="">
      <xdr:nvCxnSpPr>
        <xdr:cNvPr id="140" name="直線コネクタ 139"/>
        <xdr:cNvCxnSpPr/>
      </xdr:nvCxnSpPr>
      <xdr:spPr>
        <a:xfrm flipV="1">
          <a:off x="1447800" y="1021588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41" name="フローチャート: 判断 140"/>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48785</xdr:rowOff>
    </xdr:from>
    <xdr:ext cx="762000" cy="259045"/>
    <xdr:sp macro="" textlink="">
      <xdr:nvSpPr>
        <xdr:cNvPr id="142" name="テキスト ボックス 141"/>
        <xdr:cNvSpPr txBox="1"/>
      </xdr:nvSpPr>
      <xdr:spPr>
        <a:xfrm>
          <a:off x="1955800" y="1050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32258</xdr:rowOff>
    </xdr:from>
    <xdr:to>
      <xdr:col>7</xdr:col>
      <xdr:colOff>31750</xdr:colOff>
      <xdr:row>62</xdr:row>
      <xdr:rowOff>133858</xdr:rowOff>
    </xdr:to>
    <xdr:sp macro="" textlink="">
      <xdr:nvSpPr>
        <xdr:cNvPr id="143" name="フローチャート: 判断 142"/>
        <xdr:cNvSpPr/>
      </xdr:nvSpPr>
      <xdr:spPr>
        <a:xfrm>
          <a:off x="1397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118635</xdr:rowOff>
    </xdr:from>
    <xdr:ext cx="762000" cy="259045"/>
    <xdr:sp macro="" textlink="">
      <xdr:nvSpPr>
        <xdr:cNvPr id="144" name="テキスト ボックス 143"/>
        <xdr:cNvSpPr txBox="1"/>
      </xdr:nvSpPr>
      <xdr:spPr>
        <a:xfrm>
          <a:off x="1066800" y="1074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10922</xdr:rowOff>
    </xdr:from>
    <xdr:to>
      <xdr:col>23</xdr:col>
      <xdr:colOff>184150</xdr:colOff>
      <xdr:row>59</xdr:row>
      <xdr:rowOff>112522</xdr:rowOff>
    </xdr:to>
    <xdr:sp macro="" textlink="">
      <xdr:nvSpPr>
        <xdr:cNvPr id="150" name="楕円 149"/>
        <xdr:cNvSpPr/>
      </xdr:nvSpPr>
      <xdr:spPr>
        <a:xfrm>
          <a:off x="4902200" y="1012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103649</xdr:rowOff>
    </xdr:from>
    <xdr:ext cx="762000" cy="259045"/>
    <xdr:sp macro="" textlink="">
      <xdr:nvSpPr>
        <xdr:cNvPr id="151" name="財政構造の弾力性該当値テキスト"/>
        <xdr:cNvSpPr txBox="1"/>
      </xdr:nvSpPr>
      <xdr:spPr>
        <a:xfrm>
          <a:off x="5041900" y="1004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167894</xdr:rowOff>
    </xdr:from>
    <xdr:to>
      <xdr:col>19</xdr:col>
      <xdr:colOff>184150</xdr:colOff>
      <xdr:row>59</xdr:row>
      <xdr:rowOff>98044</xdr:rowOff>
    </xdr:to>
    <xdr:sp macro="" textlink="">
      <xdr:nvSpPr>
        <xdr:cNvPr id="152" name="楕円 151"/>
        <xdr:cNvSpPr/>
      </xdr:nvSpPr>
      <xdr:spPr>
        <a:xfrm>
          <a:off x="4064000" y="1011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108221</xdr:rowOff>
    </xdr:from>
    <xdr:ext cx="736600" cy="259045"/>
    <xdr:sp macro="" textlink="">
      <xdr:nvSpPr>
        <xdr:cNvPr id="153" name="テキスト ボックス 152"/>
        <xdr:cNvSpPr txBox="1"/>
      </xdr:nvSpPr>
      <xdr:spPr>
        <a:xfrm>
          <a:off x="3733800" y="9880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10922</xdr:rowOff>
    </xdr:from>
    <xdr:to>
      <xdr:col>15</xdr:col>
      <xdr:colOff>133350</xdr:colOff>
      <xdr:row>59</xdr:row>
      <xdr:rowOff>112522</xdr:rowOff>
    </xdr:to>
    <xdr:sp macro="" textlink="">
      <xdr:nvSpPr>
        <xdr:cNvPr id="154" name="楕円 153"/>
        <xdr:cNvSpPr/>
      </xdr:nvSpPr>
      <xdr:spPr>
        <a:xfrm>
          <a:off x="3175000" y="1012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122699</xdr:rowOff>
    </xdr:from>
    <xdr:ext cx="762000" cy="259045"/>
    <xdr:sp macro="" textlink="">
      <xdr:nvSpPr>
        <xdr:cNvPr id="155" name="テキスト ボックス 154"/>
        <xdr:cNvSpPr txBox="1"/>
      </xdr:nvSpPr>
      <xdr:spPr>
        <a:xfrm>
          <a:off x="2844800" y="989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49530</xdr:rowOff>
    </xdr:from>
    <xdr:to>
      <xdr:col>11</xdr:col>
      <xdr:colOff>82550</xdr:colOff>
      <xdr:row>59</xdr:row>
      <xdr:rowOff>151130</xdr:rowOff>
    </xdr:to>
    <xdr:sp macro="" textlink="">
      <xdr:nvSpPr>
        <xdr:cNvPr id="156" name="楕円 155"/>
        <xdr:cNvSpPr/>
      </xdr:nvSpPr>
      <xdr:spPr>
        <a:xfrm>
          <a:off x="2286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161307</xdr:rowOff>
    </xdr:from>
    <xdr:ext cx="762000" cy="259045"/>
    <xdr:sp macro="" textlink="">
      <xdr:nvSpPr>
        <xdr:cNvPr id="157" name="テキスト ボックス 156"/>
        <xdr:cNvSpPr txBox="1"/>
      </xdr:nvSpPr>
      <xdr:spPr>
        <a:xfrm>
          <a:off x="1955800" y="993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167640</xdr:rowOff>
    </xdr:from>
    <xdr:to>
      <xdr:col>7</xdr:col>
      <xdr:colOff>31750</xdr:colOff>
      <xdr:row>61</xdr:row>
      <xdr:rowOff>97790</xdr:rowOff>
    </xdr:to>
    <xdr:sp macro="" textlink="">
      <xdr:nvSpPr>
        <xdr:cNvPr id="158" name="楕円 157"/>
        <xdr:cNvSpPr/>
      </xdr:nvSpPr>
      <xdr:spPr>
        <a:xfrm>
          <a:off x="1397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107967</xdr:rowOff>
    </xdr:from>
    <xdr:ext cx="762000" cy="259045"/>
    <xdr:sp macro="" textlink="">
      <xdr:nvSpPr>
        <xdr:cNvPr id="159" name="テキスト ボックス 158"/>
        <xdr:cNvSpPr txBox="1"/>
      </xdr:nvSpPr>
      <xdr:spPr>
        <a:xfrm>
          <a:off x="1066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[325,292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前年度と同様に類似団体平均を上回っている。主な要因としては、職員数は減少しているものの、合併により市域が大きく拡大したこと、隣接する南牟婁郡（御浜町、紀宝町）の消防受託などが挙げられる。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117177</xdr:rowOff>
    </xdr:from>
    <xdr:to>
      <xdr:col>23</xdr:col>
      <xdr:colOff>133350</xdr:colOff>
      <xdr:row>89</xdr:row>
      <xdr:rowOff>158838</xdr:rowOff>
    </xdr:to>
    <xdr:cxnSp macro="">
      <xdr:nvCxnSpPr>
        <xdr:cNvPr id="186" name="直線コネクタ 185"/>
        <xdr:cNvCxnSpPr/>
      </xdr:nvCxnSpPr>
      <xdr:spPr>
        <a:xfrm flipV="1">
          <a:off x="4953000" y="14176077"/>
          <a:ext cx="0" cy="1241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130915</xdr:rowOff>
    </xdr:from>
    <xdr:ext cx="762000" cy="259045"/>
    <xdr:sp macro="" textlink="">
      <xdr:nvSpPr>
        <xdr:cNvPr id="187" name="人件費・物件費等の状況最小値テキスト"/>
        <xdr:cNvSpPr txBox="1"/>
      </xdr:nvSpPr>
      <xdr:spPr>
        <a:xfrm>
          <a:off x="5041900" y="15389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158838</xdr:rowOff>
    </xdr:from>
    <xdr:to>
      <xdr:col>24</xdr:col>
      <xdr:colOff>12700</xdr:colOff>
      <xdr:row>89</xdr:row>
      <xdr:rowOff>158838</xdr:rowOff>
    </xdr:to>
    <xdr:cxnSp macro="">
      <xdr:nvCxnSpPr>
        <xdr:cNvPr id="188" name="直線コネクタ 187"/>
        <xdr:cNvCxnSpPr/>
      </xdr:nvCxnSpPr>
      <xdr:spPr>
        <a:xfrm>
          <a:off x="4864100" y="15417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32104</xdr:rowOff>
    </xdr:from>
    <xdr:ext cx="762000" cy="259045"/>
    <xdr:sp macro="" textlink="">
      <xdr:nvSpPr>
        <xdr:cNvPr id="189" name="人件費・物件費等の状況最大値テキスト"/>
        <xdr:cNvSpPr txBox="1"/>
      </xdr:nvSpPr>
      <xdr:spPr>
        <a:xfrm>
          <a:off x="5041900" y="13919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117177</xdr:rowOff>
    </xdr:from>
    <xdr:to>
      <xdr:col>24</xdr:col>
      <xdr:colOff>12700</xdr:colOff>
      <xdr:row>82</xdr:row>
      <xdr:rowOff>117177</xdr:rowOff>
    </xdr:to>
    <xdr:cxnSp macro="">
      <xdr:nvCxnSpPr>
        <xdr:cNvPr id="190" name="直線コネクタ 189"/>
        <xdr:cNvCxnSpPr/>
      </xdr:nvCxnSpPr>
      <xdr:spPr>
        <a:xfrm>
          <a:off x="4864100" y="1417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25132</xdr:rowOff>
    </xdr:from>
    <xdr:to>
      <xdr:col>23</xdr:col>
      <xdr:colOff>133350</xdr:colOff>
      <xdr:row>85</xdr:row>
      <xdr:rowOff>92779</xdr:rowOff>
    </xdr:to>
    <xdr:cxnSp macro="">
      <xdr:nvCxnSpPr>
        <xdr:cNvPr id="191" name="直線コネクタ 190"/>
        <xdr:cNvCxnSpPr/>
      </xdr:nvCxnSpPr>
      <xdr:spPr>
        <a:xfrm>
          <a:off x="4114800" y="14598382"/>
          <a:ext cx="838200" cy="67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78740</xdr:rowOff>
    </xdr:from>
    <xdr:ext cx="762000" cy="259045"/>
    <xdr:sp macro="" textlink="">
      <xdr:nvSpPr>
        <xdr:cNvPr id="192" name="人件費・物件費等の状況平均値テキスト"/>
        <xdr:cNvSpPr txBox="1"/>
      </xdr:nvSpPr>
      <xdr:spPr>
        <a:xfrm>
          <a:off x="5041900" y="14137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62213</xdr:rowOff>
    </xdr:from>
    <xdr:to>
      <xdr:col>23</xdr:col>
      <xdr:colOff>184150</xdr:colOff>
      <xdr:row>83</xdr:row>
      <xdr:rowOff>163813</xdr:rowOff>
    </xdr:to>
    <xdr:sp macro="" textlink="">
      <xdr:nvSpPr>
        <xdr:cNvPr id="193" name="フローチャート: 判断 192"/>
        <xdr:cNvSpPr/>
      </xdr:nvSpPr>
      <xdr:spPr>
        <a:xfrm>
          <a:off x="4902200" y="1429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169374</xdr:rowOff>
    </xdr:from>
    <xdr:to>
      <xdr:col>19</xdr:col>
      <xdr:colOff>133350</xdr:colOff>
      <xdr:row>85</xdr:row>
      <xdr:rowOff>25132</xdr:rowOff>
    </xdr:to>
    <xdr:cxnSp macro="">
      <xdr:nvCxnSpPr>
        <xdr:cNvPr id="194" name="直線コネクタ 193"/>
        <xdr:cNvCxnSpPr/>
      </xdr:nvCxnSpPr>
      <xdr:spPr>
        <a:xfrm>
          <a:off x="3225800" y="14571174"/>
          <a:ext cx="889000" cy="27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35173</xdr:rowOff>
    </xdr:from>
    <xdr:to>
      <xdr:col>19</xdr:col>
      <xdr:colOff>184150</xdr:colOff>
      <xdr:row>83</xdr:row>
      <xdr:rowOff>136773</xdr:rowOff>
    </xdr:to>
    <xdr:sp macro="" textlink="">
      <xdr:nvSpPr>
        <xdr:cNvPr id="195" name="フローチャート: 判断 194"/>
        <xdr:cNvSpPr/>
      </xdr:nvSpPr>
      <xdr:spPr>
        <a:xfrm>
          <a:off x="4064000" y="14265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146950</xdr:rowOff>
    </xdr:from>
    <xdr:ext cx="736600" cy="259045"/>
    <xdr:sp macro="" textlink="">
      <xdr:nvSpPr>
        <xdr:cNvPr id="196" name="テキスト ボックス 195"/>
        <xdr:cNvSpPr txBox="1"/>
      </xdr:nvSpPr>
      <xdr:spPr>
        <a:xfrm>
          <a:off x="3733800" y="14034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143256</xdr:rowOff>
    </xdr:from>
    <xdr:to>
      <xdr:col>15</xdr:col>
      <xdr:colOff>82550</xdr:colOff>
      <xdr:row>84</xdr:row>
      <xdr:rowOff>169374</xdr:rowOff>
    </xdr:to>
    <xdr:cxnSp macro="">
      <xdr:nvCxnSpPr>
        <xdr:cNvPr id="197" name="直線コネクタ 196"/>
        <xdr:cNvCxnSpPr/>
      </xdr:nvCxnSpPr>
      <xdr:spPr>
        <a:xfrm>
          <a:off x="2336800" y="14545056"/>
          <a:ext cx="889000" cy="26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37489</xdr:rowOff>
    </xdr:from>
    <xdr:to>
      <xdr:col>15</xdr:col>
      <xdr:colOff>133350</xdr:colOff>
      <xdr:row>83</xdr:row>
      <xdr:rowOff>139089</xdr:rowOff>
    </xdr:to>
    <xdr:sp macro="" textlink="">
      <xdr:nvSpPr>
        <xdr:cNvPr id="198" name="フローチャート: 判断 197"/>
        <xdr:cNvSpPr/>
      </xdr:nvSpPr>
      <xdr:spPr>
        <a:xfrm>
          <a:off x="3175000" y="1426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149266</xdr:rowOff>
    </xdr:from>
    <xdr:ext cx="762000" cy="259045"/>
    <xdr:sp macro="" textlink="">
      <xdr:nvSpPr>
        <xdr:cNvPr id="199" name="テキスト ボックス 198"/>
        <xdr:cNvSpPr txBox="1"/>
      </xdr:nvSpPr>
      <xdr:spPr>
        <a:xfrm>
          <a:off x="2844800" y="1403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129598</xdr:rowOff>
    </xdr:from>
    <xdr:to>
      <xdr:col>11</xdr:col>
      <xdr:colOff>31750</xdr:colOff>
      <xdr:row>84</xdr:row>
      <xdr:rowOff>143256</xdr:rowOff>
    </xdr:to>
    <xdr:cxnSp macro="">
      <xdr:nvCxnSpPr>
        <xdr:cNvPr id="200" name="直線コネクタ 199"/>
        <xdr:cNvCxnSpPr/>
      </xdr:nvCxnSpPr>
      <xdr:spPr>
        <a:xfrm>
          <a:off x="1447800" y="14531398"/>
          <a:ext cx="889000" cy="1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26288</xdr:rowOff>
    </xdr:from>
    <xdr:to>
      <xdr:col>11</xdr:col>
      <xdr:colOff>82550</xdr:colOff>
      <xdr:row>83</xdr:row>
      <xdr:rowOff>127888</xdr:rowOff>
    </xdr:to>
    <xdr:sp macro="" textlink="">
      <xdr:nvSpPr>
        <xdr:cNvPr id="201" name="フローチャート: 判断 200"/>
        <xdr:cNvSpPr/>
      </xdr:nvSpPr>
      <xdr:spPr>
        <a:xfrm>
          <a:off x="2286000" y="1425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138065</xdr:rowOff>
    </xdr:from>
    <xdr:ext cx="762000" cy="259045"/>
    <xdr:sp macro="" textlink="">
      <xdr:nvSpPr>
        <xdr:cNvPr id="202" name="テキスト ボックス 201"/>
        <xdr:cNvSpPr txBox="1"/>
      </xdr:nvSpPr>
      <xdr:spPr>
        <a:xfrm>
          <a:off x="1955800" y="1402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38953</xdr:rowOff>
    </xdr:from>
    <xdr:to>
      <xdr:col>7</xdr:col>
      <xdr:colOff>31750</xdr:colOff>
      <xdr:row>83</xdr:row>
      <xdr:rowOff>140553</xdr:rowOff>
    </xdr:to>
    <xdr:sp macro="" textlink="">
      <xdr:nvSpPr>
        <xdr:cNvPr id="203" name="フローチャート: 判断 202"/>
        <xdr:cNvSpPr/>
      </xdr:nvSpPr>
      <xdr:spPr>
        <a:xfrm>
          <a:off x="1397000" y="142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150730</xdr:rowOff>
    </xdr:from>
    <xdr:ext cx="762000" cy="259045"/>
    <xdr:sp macro="" textlink="">
      <xdr:nvSpPr>
        <xdr:cNvPr id="204" name="テキスト ボックス 203"/>
        <xdr:cNvSpPr txBox="1"/>
      </xdr:nvSpPr>
      <xdr:spPr>
        <a:xfrm>
          <a:off x="1066800" y="14038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41979</xdr:rowOff>
    </xdr:from>
    <xdr:to>
      <xdr:col>23</xdr:col>
      <xdr:colOff>184150</xdr:colOff>
      <xdr:row>85</xdr:row>
      <xdr:rowOff>143579</xdr:rowOff>
    </xdr:to>
    <xdr:sp macro="" textlink="">
      <xdr:nvSpPr>
        <xdr:cNvPr id="210" name="楕円 209"/>
        <xdr:cNvSpPr/>
      </xdr:nvSpPr>
      <xdr:spPr>
        <a:xfrm>
          <a:off x="4902200" y="1461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14056</xdr:rowOff>
    </xdr:from>
    <xdr:ext cx="762000" cy="259045"/>
    <xdr:sp macro="" textlink="">
      <xdr:nvSpPr>
        <xdr:cNvPr id="211" name="人件費・物件費等の状況該当値テキスト"/>
        <xdr:cNvSpPr txBox="1"/>
      </xdr:nvSpPr>
      <xdr:spPr>
        <a:xfrm>
          <a:off x="5041900" y="1458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145782</xdr:rowOff>
    </xdr:from>
    <xdr:to>
      <xdr:col>19</xdr:col>
      <xdr:colOff>184150</xdr:colOff>
      <xdr:row>85</xdr:row>
      <xdr:rowOff>75932</xdr:rowOff>
    </xdr:to>
    <xdr:sp macro="" textlink="">
      <xdr:nvSpPr>
        <xdr:cNvPr id="212" name="楕円 211"/>
        <xdr:cNvSpPr/>
      </xdr:nvSpPr>
      <xdr:spPr>
        <a:xfrm>
          <a:off x="4064000" y="1454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60709</xdr:rowOff>
    </xdr:from>
    <xdr:ext cx="736600" cy="259045"/>
    <xdr:sp macro="" textlink="">
      <xdr:nvSpPr>
        <xdr:cNvPr id="213" name="テキスト ボックス 212"/>
        <xdr:cNvSpPr txBox="1"/>
      </xdr:nvSpPr>
      <xdr:spPr>
        <a:xfrm>
          <a:off x="3733800" y="146339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118574</xdr:rowOff>
    </xdr:from>
    <xdr:to>
      <xdr:col>15</xdr:col>
      <xdr:colOff>133350</xdr:colOff>
      <xdr:row>85</xdr:row>
      <xdr:rowOff>48724</xdr:rowOff>
    </xdr:to>
    <xdr:sp macro="" textlink="">
      <xdr:nvSpPr>
        <xdr:cNvPr id="214" name="楕円 213"/>
        <xdr:cNvSpPr/>
      </xdr:nvSpPr>
      <xdr:spPr>
        <a:xfrm>
          <a:off x="3175000" y="1452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33501</xdr:rowOff>
    </xdr:from>
    <xdr:ext cx="762000" cy="259045"/>
    <xdr:sp macro="" textlink="">
      <xdr:nvSpPr>
        <xdr:cNvPr id="215" name="テキスト ボックス 214"/>
        <xdr:cNvSpPr txBox="1"/>
      </xdr:nvSpPr>
      <xdr:spPr>
        <a:xfrm>
          <a:off x="2844800" y="14606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92456</xdr:rowOff>
    </xdr:from>
    <xdr:to>
      <xdr:col>11</xdr:col>
      <xdr:colOff>82550</xdr:colOff>
      <xdr:row>85</xdr:row>
      <xdr:rowOff>22606</xdr:rowOff>
    </xdr:to>
    <xdr:sp macro="" textlink="">
      <xdr:nvSpPr>
        <xdr:cNvPr id="216" name="楕円 215"/>
        <xdr:cNvSpPr/>
      </xdr:nvSpPr>
      <xdr:spPr>
        <a:xfrm>
          <a:off x="2286000" y="1449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7383</xdr:rowOff>
    </xdr:from>
    <xdr:ext cx="762000" cy="259045"/>
    <xdr:sp macro="" textlink="">
      <xdr:nvSpPr>
        <xdr:cNvPr id="217" name="テキスト ボックス 216"/>
        <xdr:cNvSpPr txBox="1"/>
      </xdr:nvSpPr>
      <xdr:spPr>
        <a:xfrm>
          <a:off x="1955800" y="14580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78798</xdr:rowOff>
    </xdr:from>
    <xdr:to>
      <xdr:col>7</xdr:col>
      <xdr:colOff>31750</xdr:colOff>
      <xdr:row>85</xdr:row>
      <xdr:rowOff>8948</xdr:rowOff>
    </xdr:to>
    <xdr:sp macro="" textlink="">
      <xdr:nvSpPr>
        <xdr:cNvPr id="218" name="楕円 217"/>
        <xdr:cNvSpPr/>
      </xdr:nvSpPr>
      <xdr:spPr>
        <a:xfrm>
          <a:off x="1397000" y="14480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165175</xdr:rowOff>
    </xdr:from>
    <xdr:ext cx="762000" cy="259045"/>
    <xdr:sp macro="" textlink="">
      <xdr:nvSpPr>
        <xdr:cNvPr id="219" name="テキスト ボックス 218"/>
        <xdr:cNvSpPr txBox="1"/>
      </xdr:nvSpPr>
      <xdr:spPr>
        <a:xfrm>
          <a:off x="1066800" y="14566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類似団体平均を上回っている。国準拠を基本とした給与制度運営を行っている。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27214</xdr:rowOff>
    </xdr:from>
    <xdr:to>
      <xdr:col>81</xdr:col>
      <xdr:colOff>44450</xdr:colOff>
      <xdr:row>89</xdr:row>
      <xdr:rowOff>907</xdr:rowOff>
    </xdr:to>
    <xdr:cxnSp macro="">
      <xdr:nvCxnSpPr>
        <xdr:cNvPr id="250" name="直線コネクタ 249"/>
        <xdr:cNvCxnSpPr/>
      </xdr:nvCxnSpPr>
      <xdr:spPr>
        <a:xfrm flipV="1">
          <a:off x="17018000" y="13743214"/>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1" name="給与水準   （国との比較）最小値テキスト"/>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2" name="直線コネクタ 251"/>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113591</xdr:rowOff>
    </xdr:from>
    <xdr:ext cx="762000" cy="259045"/>
    <xdr:sp macro="" textlink="">
      <xdr:nvSpPr>
        <xdr:cNvPr id="253" name="給与水準   （国との比較）最大値テキスト"/>
        <xdr:cNvSpPr txBox="1"/>
      </xdr:nvSpPr>
      <xdr:spPr>
        <a:xfrm>
          <a:off x="171069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27214</xdr:rowOff>
    </xdr:from>
    <xdr:to>
      <xdr:col>81</xdr:col>
      <xdr:colOff>133350</xdr:colOff>
      <xdr:row>80</xdr:row>
      <xdr:rowOff>27214</xdr:rowOff>
    </xdr:to>
    <xdr:cxnSp macro="">
      <xdr:nvCxnSpPr>
        <xdr:cNvPr id="254" name="直線コネクタ 253"/>
        <xdr:cNvCxnSpPr/>
      </xdr:nvCxnSpPr>
      <xdr:spPr>
        <a:xfrm>
          <a:off x="16929100" y="1374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49893</xdr:rowOff>
    </xdr:from>
    <xdr:to>
      <xdr:col>81</xdr:col>
      <xdr:colOff>44450</xdr:colOff>
      <xdr:row>86</xdr:row>
      <xdr:rowOff>101600</xdr:rowOff>
    </xdr:to>
    <xdr:cxnSp macro="">
      <xdr:nvCxnSpPr>
        <xdr:cNvPr id="255" name="直線コネクタ 254"/>
        <xdr:cNvCxnSpPr/>
      </xdr:nvCxnSpPr>
      <xdr:spPr>
        <a:xfrm flipV="1">
          <a:off x="16179800" y="14794593"/>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47370</xdr:rowOff>
    </xdr:from>
    <xdr:ext cx="762000" cy="259045"/>
    <xdr:sp macro="" textlink="">
      <xdr:nvSpPr>
        <xdr:cNvPr id="256" name="給与水準   （国との比較）平均値テキスト"/>
        <xdr:cNvSpPr txBox="1"/>
      </xdr:nvSpPr>
      <xdr:spPr>
        <a:xfrm>
          <a:off x="17106900" y="141062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30843</xdr:rowOff>
    </xdr:from>
    <xdr:to>
      <xdr:col>81</xdr:col>
      <xdr:colOff>95250</xdr:colOff>
      <xdr:row>83</xdr:row>
      <xdr:rowOff>132443</xdr:rowOff>
    </xdr:to>
    <xdr:sp macro="" textlink="">
      <xdr:nvSpPr>
        <xdr:cNvPr id="257" name="フローチャート: 判断 256"/>
        <xdr:cNvSpPr/>
      </xdr:nvSpPr>
      <xdr:spPr>
        <a:xfrm>
          <a:off x="16967200" y="1426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15421</xdr:rowOff>
    </xdr:from>
    <xdr:to>
      <xdr:col>77</xdr:col>
      <xdr:colOff>44450</xdr:colOff>
      <xdr:row>86</xdr:row>
      <xdr:rowOff>101600</xdr:rowOff>
    </xdr:to>
    <xdr:cxnSp macro="">
      <xdr:nvCxnSpPr>
        <xdr:cNvPr id="258" name="直線コネクタ 257"/>
        <xdr:cNvCxnSpPr/>
      </xdr:nvCxnSpPr>
      <xdr:spPr>
        <a:xfrm>
          <a:off x="15290800" y="14760121"/>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13607</xdr:rowOff>
    </xdr:from>
    <xdr:to>
      <xdr:col>77</xdr:col>
      <xdr:colOff>95250</xdr:colOff>
      <xdr:row>83</xdr:row>
      <xdr:rowOff>115207</xdr:rowOff>
    </xdr:to>
    <xdr:sp macro="" textlink="">
      <xdr:nvSpPr>
        <xdr:cNvPr id="259" name="フローチャート: 判断 258"/>
        <xdr:cNvSpPr/>
      </xdr:nvSpPr>
      <xdr:spPr>
        <a:xfrm>
          <a:off x="161290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125384</xdr:rowOff>
    </xdr:from>
    <xdr:ext cx="736600" cy="259045"/>
    <xdr:sp macro="" textlink="">
      <xdr:nvSpPr>
        <xdr:cNvPr id="260" name="テキスト ボックス 259"/>
        <xdr:cNvSpPr txBox="1"/>
      </xdr:nvSpPr>
      <xdr:spPr>
        <a:xfrm>
          <a:off x="15798800" y="1401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15421</xdr:rowOff>
    </xdr:from>
    <xdr:to>
      <xdr:col>72</xdr:col>
      <xdr:colOff>203200</xdr:colOff>
      <xdr:row>86</xdr:row>
      <xdr:rowOff>84364</xdr:rowOff>
    </xdr:to>
    <xdr:cxnSp macro="">
      <xdr:nvCxnSpPr>
        <xdr:cNvPr id="261" name="直線コネクタ 260"/>
        <xdr:cNvCxnSpPr/>
      </xdr:nvCxnSpPr>
      <xdr:spPr>
        <a:xfrm flipV="1">
          <a:off x="14401800" y="1476012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82550</xdr:rowOff>
    </xdr:from>
    <xdr:to>
      <xdr:col>73</xdr:col>
      <xdr:colOff>44450</xdr:colOff>
      <xdr:row>84</xdr:row>
      <xdr:rowOff>12700</xdr:rowOff>
    </xdr:to>
    <xdr:sp macro="" textlink="">
      <xdr:nvSpPr>
        <xdr:cNvPr id="262" name="フローチャート: 判断 261"/>
        <xdr:cNvSpPr/>
      </xdr:nvSpPr>
      <xdr:spPr>
        <a:xfrm>
          <a:off x="15240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22877</xdr:rowOff>
    </xdr:from>
    <xdr:ext cx="762000" cy="259045"/>
    <xdr:sp macro="" textlink="">
      <xdr:nvSpPr>
        <xdr:cNvPr id="263" name="テキスト ボックス 262"/>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67129</xdr:rowOff>
    </xdr:from>
    <xdr:to>
      <xdr:col>68</xdr:col>
      <xdr:colOff>152400</xdr:colOff>
      <xdr:row>86</xdr:row>
      <xdr:rowOff>84364</xdr:rowOff>
    </xdr:to>
    <xdr:cxnSp macro="">
      <xdr:nvCxnSpPr>
        <xdr:cNvPr id="264" name="直線コネクタ 263"/>
        <xdr:cNvCxnSpPr/>
      </xdr:nvCxnSpPr>
      <xdr:spPr>
        <a:xfrm>
          <a:off x="13512800" y="1481182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99786</xdr:rowOff>
    </xdr:from>
    <xdr:to>
      <xdr:col>68</xdr:col>
      <xdr:colOff>203200</xdr:colOff>
      <xdr:row>84</xdr:row>
      <xdr:rowOff>29936</xdr:rowOff>
    </xdr:to>
    <xdr:sp macro="" textlink="">
      <xdr:nvSpPr>
        <xdr:cNvPr id="265" name="フローチャート: 判断 264"/>
        <xdr:cNvSpPr/>
      </xdr:nvSpPr>
      <xdr:spPr>
        <a:xfrm>
          <a:off x="14351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40113</xdr:rowOff>
    </xdr:from>
    <xdr:ext cx="762000" cy="259045"/>
    <xdr:sp macro="" textlink="">
      <xdr:nvSpPr>
        <xdr:cNvPr id="266" name="テキスト ボックス 265"/>
        <xdr:cNvSpPr txBox="1"/>
      </xdr:nvSpPr>
      <xdr:spPr>
        <a:xfrm>
          <a:off x="14020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48079</xdr:rowOff>
    </xdr:from>
    <xdr:to>
      <xdr:col>64</xdr:col>
      <xdr:colOff>152400</xdr:colOff>
      <xdr:row>83</xdr:row>
      <xdr:rowOff>149679</xdr:rowOff>
    </xdr:to>
    <xdr:sp macro="" textlink="">
      <xdr:nvSpPr>
        <xdr:cNvPr id="267" name="フローチャート: 判断 266"/>
        <xdr:cNvSpPr/>
      </xdr:nvSpPr>
      <xdr:spPr>
        <a:xfrm>
          <a:off x="13462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159856</xdr:rowOff>
    </xdr:from>
    <xdr:ext cx="762000" cy="259045"/>
    <xdr:sp macro="" textlink="">
      <xdr:nvSpPr>
        <xdr:cNvPr id="268" name="テキスト ボックス 267"/>
        <xdr:cNvSpPr txBox="1"/>
      </xdr:nvSpPr>
      <xdr:spPr>
        <a:xfrm>
          <a:off x="13131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170543</xdr:rowOff>
    </xdr:from>
    <xdr:to>
      <xdr:col>81</xdr:col>
      <xdr:colOff>95250</xdr:colOff>
      <xdr:row>86</xdr:row>
      <xdr:rowOff>100693</xdr:rowOff>
    </xdr:to>
    <xdr:sp macro="" textlink="">
      <xdr:nvSpPr>
        <xdr:cNvPr id="274" name="楕円 273"/>
        <xdr:cNvSpPr/>
      </xdr:nvSpPr>
      <xdr:spPr>
        <a:xfrm>
          <a:off x="169672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142620</xdr:rowOff>
    </xdr:from>
    <xdr:ext cx="762000" cy="259045"/>
    <xdr:sp macro="" textlink="">
      <xdr:nvSpPr>
        <xdr:cNvPr id="275" name="給与水準   （国との比較）該当値テキスト"/>
        <xdr:cNvSpPr txBox="1"/>
      </xdr:nvSpPr>
      <xdr:spPr>
        <a:xfrm>
          <a:off x="17106900" y="14715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76" name="楕円 275"/>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77" name="テキスト ボックス 276"/>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136071</xdr:rowOff>
    </xdr:from>
    <xdr:to>
      <xdr:col>73</xdr:col>
      <xdr:colOff>44450</xdr:colOff>
      <xdr:row>86</xdr:row>
      <xdr:rowOff>66221</xdr:rowOff>
    </xdr:to>
    <xdr:sp macro="" textlink="">
      <xdr:nvSpPr>
        <xdr:cNvPr id="278" name="楕円 277"/>
        <xdr:cNvSpPr/>
      </xdr:nvSpPr>
      <xdr:spPr>
        <a:xfrm>
          <a:off x="15240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50998</xdr:rowOff>
    </xdr:from>
    <xdr:ext cx="762000" cy="259045"/>
    <xdr:sp macro="" textlink="">
      <xdr:nvSpPr>
        <xdr:cNvPr id="279" name="テキスト ボックス 278"/>
        <xdr:cNvSpPr txBox="1"/>
      </xdr:nvSpPr>
      <xdr:spPr>
        <a:xfrm>
          <a:off x="14909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33564</xdr:rowOff>
    </xdr:from>
    <xdr:to>
      <xdr:col>68</xdr:col>
      <xdr:colOff>203200</xdr:colOff>
      <xdr:row>86</xdr:row>
      <xdr:rowOff>135164</xdr:rowOff>
    </xdr:to>
    <xdr:sp macro="" textlink="">
      <xdr:nvSpPr>
        <xdr:cNvPr id="280" name="楕円 279"/>
        <xdr:cNvSpPr/>
      </xdr:nvSpPr>
      <xdr:spPr>
        <a:xfrm>
          <a:off x="14351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119941</xdr:rowOff>
    </xdr:from>
    <xdr:ext cx="762000" cy="259045"/>
    <xdr:sp macro="" textlink="">
      <xdr:nvSpPr>
        <xdr:cNvPr id="281" name="テキスト ボックス 280"/>
        <xdr:cNvSpPr txBox="1"/>
      </xdr:nvSpPr>
      <xdr:spPr>
        <a:xfrm>
          <a:off x="14020800" y="1486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82" name="楕円 281"/>
        <xdr:cNvSpPr/>
      </xdr:nvSpPr>
      <xdr:spPr>
        <a:xfrm>
          <a:off x="13462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83" name="テキスト ボックス 282"/>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類似団体平均を上回っている。主な要因としては、職員数は減少傾向にあるものの、合併により市域が大きく拡大したこと、隣接する南牟婁郡（御浜町、紀宝町）の消防受託などが挙げられる。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90276</xdr:rowOff>
    </xdr:from>
    <xdr:to>
      <xdr:col>81</xdr:col>
      <xdr:colOff>44450</xdr:colOff>
      <xdr:row>68</xdr:row>
      <xdr:rowOff>13123</xdr:rowOff>
    </xdr:to>
    <xdr:cxnSp macro="">
      <xdr:nvCxnSpPr>
        <xdr:cNvPr id="312" name="直線コネクタ 311"/>
        <xdr:cNvCxnSpPr/>
      </xdr:nvCxnSpPr>
      <xdr:spPr>
        <a:xfrm flipV="1">
          <a:off x="17018000" y="10205826"/>
          <a:ext cx="0" cy="1465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156650</xdr:rowOff>
    </xdr:from>
    <xdr:ext cx="762000" cy="259045"/>
    <xdr:sp macro="" textlink="">
      <xdr:nvSpPr>
        <xdr:cNvPr id="313" name="定員管理の状況最小値テキスト"/>
        <xdr:cNvSpPr txBox="1"/>
      </xdr:nvSpPr>
      <xdr:spPr>
        <a:xfrm>
          <a:off x="17106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13123</xdr:rowOff>
    </xdr:from>
    <xdr:to>
      <xdr:col>81</xdr:col>
      <xdr:colOff>133350</xdr:colOff>
      <xdr:row>68</xdr:row>
      <xdr:rowOff>13123</xdr:rowOff>
    </xdr:to>
    <xdr:cxnSp macro="">
      <xdr:nvCxnSpPr>
        <xdr:cNvPr id="314" name="直線コネクタ 313"/>
        <xdr:cNvCxnSpPr/>
      </xdr:nvCxnSpPr>
      <xdr:spPr>
        <a:xfrm>
          <a:off x="16929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5203</xdr:rowOff>
    </xdr:from>
    <xdr:ext cx="762000" cy="259045"/>
    <xdr:sp macro="" textlink="">
      <xdr:nvSpPr>
        <xdr:cNvPr id="315" name="定員管理の状況最大値テキスト"/>
        <xdr:cNvSpPr txBox="1"/>
      </xdr:nvSpPr>
      <xdr:spPr>
        <a:xfrm>
          <a:off x="17106900" y="9949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90276</xdr:rowOff>
    </xdr:from>
    <xdr:to>
      <xdr:col>81</xdr:col>
      <xdr:colOff>133350</xdr:colOff>
      <xdr:row>59</xdr:row>
      <xdr:rowOff>90276</xdr:rowOff>
    </xdr:to>
    <xdr:cxnSp macro="">
      <xdr:nvCxnSpPr>
        <xdr:cNvPr id="316" name="直線コネクタ 315"/>
        <xdr:cNvCxnSpPr/>
      </xdr:nvCxnSpPr>
      <xdr:spPr>
        <a:xfrm>
          <a:off x="16929100" y="10205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15494</xdr:rowOff>
    </xdr:from>
    <xdr:to>
      <xdr:col>81</xdr:col>
      <xdr:colOff>44450</xdr:colOff>
      <xdr:row>62</xdr:row>
      <xdr:rowOff>29168</xdr:rowOff>
    </xdr:to>
    <xdr:cxnSp macro="">
      <xdr:nvCxnSpPr>
        <xdr:cNvPr id="317" name="直線コネクタ 316"/>
        <xdr:cNvCxnSpPr/>
      </xdr:nvCxnSpPr>
      <xdr:spPr>
        <a:xfrm>
          <a:off x="16179800" y="10645394"/>
          <a:ext cx="838200" cy="1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41800</xdr:rowOff>
    </xdr:from>
    <xdr:ext cx="762000" cy="259045"/>
    <xdr:sp macro="" textlink="">
      <xdr:nvSpPr>
        <xdr:cNvPr id="318" name="定員管理の状況平均値テキスト"/>
        <xdr:cNvSpPr txBox="1"/>
      </xdr:nvSpPr>
      <xdr:spPr>
        <a:xfrm>
          <a:off x="17106900" y="101573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25273</xdr:rowOff>
    </xdr:from>
    <xdr:to>
      <xdr:col>81</xdr:col>
      <xdr:colOff>95250</xdr:colOff>
      <xdr:row>60</xdr:row>
      <xdr:rowOff>126873</xdr:rowOff>
    </xdr:to>
    <xdr:sp macro="" textlink="">
      <xdr:nvSpPr>
        <xdr:cNvPr id="319" name="フローチャート: 判断 318"/>
        <xdr:cNvSpPr/>
      </xdr:nvSpPr>
      <xdr:spPr>
        <a:xfrm>
          <a:off x="16967200" y="1031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7451</xdr:rowOff>
    </xdr:from>
    <xdr:to>
      <xdr:col>77</xdr:col>
      <xdr:colOff>44450</xdr:colOff>
      <xdr:row>62</xdr:row>
      <xdr:rowOff>15494</xdr:rowOff>
    </xdr:to>
    <xdr:cxnSp macro="">
      <xdr:nvCxnSpPr>
        <xdr:cNvPr id="320" name="直線コネクタ 319"/>
        <xdr:cNvCxnSpPr/>
      </xdr:nvCxnSpPr>
      <xdr:spPr>
        <a:xfrm>
          <a:off x="15290800" y="10637351"/>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21654</xdr:rowOff>
    </xdr:from>
    <xdr:to>
      <xdr:col>77</xdr:col>
      <xdr:colOff>95250</xdr:colOff>
      <xdr:row>60</xdr:row>
      <xdr:rowOff>123254</xdr:rowOff>
    </xdr:to>
    <xdr:sp macro="" textlink="">
      <xdr:nvSpPr>
        <xdr:cNvPr id="321" name="フローチャート: 判断 320"/>
        <xdr:cNvSpPr/>
      </xdr:nvSpPr>
      <xdr:spPr>
        <a:xfrm>
          <a:off x="16129000" y="1030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133431</xdr:rowOff>
    </xdr:from>
    <xdr:ext cx="736600" cy="259045"/>
    <xdr:sp macro="" textlink="">
      <xdr:nvSpPr>
        <xdr:cNvPr id="322" name="テキスト ボックス 321"/>
        <xdr:cNvSpPr txBox="1"/>
      </xdr:nvSpPr>
      <xdr:spPr>
        <a:xfrm>
          <a:off x="15798800" y="1007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161206</xdr:rowOff>
    </xdr:from>
    <xdr:to>
      <xdr:col>72</xdr:col>
      <xdr:colOff>203200</xdr:colOff>
      <xdr:row>62</xdr:row>
      <xdr:rowOff>7451</xdr:rowOff>
    </xdr:to>
    <xdr:cxnSp macro="">
      <xdr:nvCxnSpPr>
        <xdr:cNvPr id="323" name="直線コネクタ 322"/>
        <xdr:cNvCxnSpPr/>
      </xdr:nvCxnSpPr>
      <xdr:spPr>
        <a:xfrm>
          <a:off x="14401800" y="10619656"/>
          <a:ext cx="889000" cy="1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20447</xdr:rowOff>
    </xdr:from>
    <xdr:to>
      <xdr:col>73</xdr:col>
      <xdr:colOff>44450</xdr:colOff>
      <xdr:row>60</xdr:row>
      <xdr:rowOff>122047</xdr:rowOff>
    </xdr:to>
    <xdr:sp macro="" textlink="">
      <xdr:nvSpPr>
        <xdr:cNvPr id="324" name="フローチャート: 判断 323"/>
        <xdr:cNvSpPr/>
      </xdr:nvSpPr>
      <xdr:spPr>
        <a:xfrm>
          <a:off x="152400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132224</xdr:rowOff>
    </xdr:from>
    <xdr:ext cx="762000" cy="259045"/>
    <xdr:sp macro="" textlink="">
      <xdr:nvSpPr>
        <xdr:cNvPr id="325" name="テキスト ボックス 324"/>
        <xdr:cNvSpPr txBox="1"/>
      </xdr:nvSpPr>
      <xdr:spPr>
        <a:xfrm>
          <a:off x="14909800" y="10076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150347</xdr:rowOff>
    </xdr:from>
    <xdr:to>
      <xdr:col>68</xdr:col>
      <xdr:colOff>152400</xdr:colOff>
      <xdr:row>61</xdr:row>
      <xdr:rowOff>161206</xdr:rowOff>
    </xdr:to>
    <xdr:cxnSp macro="">
      <xdr:nvCxnSpPr>
        <xdr:cNvPr id="326" name="直線コネクタ 325"/>
        <xdr:cNvCxnSpPr/>
      </xdr:nvCxnSpPr>
      <xdr:spPr>
        <a:xfrm>
          <a:off x="13512800" y="10608797"/>
          <a:ext cx="88900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16023</xdr:rowOff>
    </xdr:from>
    <xdr:to>
      <xdr:col>68</xdr:col>
      <xdr:colOff>203200</xdr:colOff>
      <xdr:row>60</xdr:row>
      <xdr:rowOff>117623</xdr:rowOff>
    </xdr:to>
    <xdr:sp macro="" textlink="">
      <xdr:nvSpPr>
        <xdr:cNvPr id="327" name="フローチャート: 判断 326"/>
        <xdr:cNvSpPr/>
      </xdr:nvSpPr>
      <xdr:spPr>
        <a:xfrm>
          <a:off x="143510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127800</xdr:rowOff>
    </xdr:from>
    <xdr:ext cx="762000" cy="259045"/>
    <xdr:sp macro="" textlink="">
      <xdr:nvSpPr>
        <xdr:cNvPr id="328" name="テキスト ボックス 327"/>
        <xdr:cNvSpPr txBox="1"/>
      </xdr:nvSpPr>
      <xdr:spPr>
        <a:xfrm>
          <a:off x="14020800" y="10071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39349</xdr:rowOff>
    </xdr:from>
    <xdr:to>
      <xdr:col>64</xdr:col>
      <xdr:colOff>152400</xdr:colOff>
      <xdr:row>60</xdr:row>
      <xdr:rowOff>140949</xdr:rowOff>
    </xdr:to>
    <xdr:sp macro="" textlink="">
      <xdr:nvSpPr>
        <xdr:cNvPr id="329" name="フローチャート: 判断 328"/>
        <xdr:cNvSpPr/>
      </xdr:nvSpPr>
      <xdr:spPr>
        <a:xfrm>
          <a:off x="13462000" y="103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151126</xdr:rowOff>
    </xdr:from>
    <xdr:ext cx="762000" cy="259045"/>
    <xdr:sp macro="" textlink="">
      <xdr:nvSpPr>
        <xdr:cNvPr id="330" name="テキスト ボックス 329"/>
        <xdr:cNvSpPr txBox="1"/>
      </xdr:nvSpPr>
      <xdr:spPr>
        <a:xfrm>
          <a:off x="13131800" y="10095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149818</xdr:rowOff>
    </xdr:from>
    <xdr:to>
      <xdr:col>81</xdr:col>
      <xdr:colOff>95250</xdr:colOff>
      <xdr:row>62</xdr:row>
      <xdr:rowOff>79968</xdr:rowOff>
    </xdr:to>
    <xdr:sp macro="" textlink="">
      <xdr:nvSpPr>
        <xdr:cNvPr id="336" name="楕円 335"/>
        <xdr:cNvSpPr/>
      </xdr:nvSpPr>
      <xdr:spPr>
        <a:xfrm>
          <a:off x="16967200" y="1060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121895</xdr:rowOff>
    </xdr:from>
    <xdr:ext cx="762000" cy="259045"/>
    <xdr:sp macro="" textlink="">
      <xdr:nvSpPr>
        <xdr:cNvPr id="337" name="定員管理の状況該当値テキスト"/>
        <xdr:cNvSpPr txBox="1"/>
      </xdr:nvSpPr>
      <xdr:spPr>
        <a:xfrm>
          <a:off x="17106900" y="1058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136144</xdr:rowOff>
    </xdr:from>
    <xdr:to>
      <xdr:col>77</xdr:col>
      <xdr:colOff>95250</xdr:colOff>
      <xdr:row>62</xdr:row>
      <xdr:rowOff>66294</xdr:rowOff>
    </xdr:to>
    <xdr:sp macro="" textlink="">
      <xdr:nvSpPr>
        <xdr:cNvPr id="338" name="楕円 337"/>
        <xdr:cNvSpPr/>
      </xdr:nvSpPr>
      <xdr:spPr>
        <a:xfrm>
          <a:off x="16129000" y="1059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51071</xdr:rowOff>
    </xdr:from>
    <xdr:ext cx="736600" cy="259045"/>
    <xdr:sp macro="" textlink="">
      <xdr:nvSpPr>
        <xdr:cNvPr id="339" name="テキスト ボックス 338"/>
        <xdr:cNvSpPr txBox="1"/>
      </xdr:nvSpPr>
      <xdr:spPr>
        <a:xfrm>
          <a:off x="15798800" y="10680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128101</xdr:rowOff>
    </xdr:from>
    <xdr:to>
      <xdr:col>73</xdr:col>
      <xdr:colOff>44450</xdr:colOff>
      <xdr:row>62</xdr:row>
      <xdr:rowOff>58251</xdr:rowOff>
    </xdr:to>
    <xdr:sp macro="" textlink="">
      <xdr:nvSpPr>
        <xdr:cNvPr id="340" name="楕円 339"/>
        <xdr:cNvSpPr/>
      </xdr:nvSpPr>
      <xdr:spPr>
        <a:xfrm>
          <a:off x="15240000" y="1058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43028</xdr:rowOff>
    </xdr:from>
    <xdr:ext cx="762000" cy="259045"/>
    <xdr:sp macro="" textlink="">
      <xdr:nvSpPr>
        <xdr:cNvPr id="341" name="テキスト ボックス 340"/>
        <xdr:cNvSpPr txBox="1"/>
      </xdr:nvSpPr>
      <xdr:spPr>
        <a:xfrm>
          <a:off x="14909800" y="10672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110406</xdr:rowOff>
    </xdr:from>
    <xdr:to>
      <xdr:col>68</xdr:col>
      <xdr:colOff>203200</xdr:colOff>
      <xdr:row>62</xdr:row>
      <xdr:rowOff>40556</xdr:rowOff>
    </xdr:to>
    <xdr:sp macro="" textlink="">
      <xdr:nvSpPr>
        <xdr:cNvPr id="342" name="楕円 341"/>
        <xdr:cNvSpPr/>
      </xdr:nvSpPr>
      <xdr:spPr>
        <a:xfrm>
          <a:off x="14351000" y="1056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25333</xdr:rowOff>
    </xdr:from>
    <xdr:ext cx="762000" cy="259045"/>
    <xdr:sp macro="" textlink="">
      <xdr:nvSpPr>
        <xdr:cNvPr id="343" name="テキスト ボックス 342"/>
        <xdr:cNvSpPr txBox="1"/>
      </xdr:nvSpPr>
      <xdr:spPr>
        <a:xfrm>
          <a:off x="14020800" y="1065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99547</xdr:rowOff>
    </xdr:from>
    <xdr:to>
      <xdr:col>64</xdr:col>
      <xdr:colOff>152400</xdr:colOff>
      <xdr:row>62</xdr:row>
      <xdr:rowOff>29697</xdr:rowOff>
    </xdr:to>
    <xdr:sp macro="" textlink="">
      <xdr:nvSpPr>
        <xdr:cNvPr id="344" name="楕円 343"/>
        <xdr:cNvSpPr/>
      </xdr:nvSpPr>
      <xdr:spPr>
        <a:xfrm>
          <a:off x="13462000" y="1055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14474</xdr:rowOff>
    </xdr:from>
    <xdr:ext cx="762000" cy="259045"/>
    <xdr:sp macro="" textlink="">
      <xdr:nvSpPr>
        <xdr:cNvPr id="345" name="テキスト ボックス 344"/>
        <xdr:cNvSpPr txBox="1"/>
      </xdr:nvSpPr>
      <xdr:spPr>
        <a:xfrm>
          <a:off x="13131800" y="10644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引き続き</a:t>
          </a:r>
          <a:r>
            <a:rPr kumimoji="1" lang="ja-JP" altLang="ja-JP" sz="1100">
              <a:solidFill>
                <a:schemeClr val="dk1"/>
              </a:solidFill>
              <a:effectLst/>
              <a:latin typeface="+mn-lt"/>
              <a:ea typeface="+mn-ea"/>
              <a:cs typeface="+mn-cs"/>
            </a:rPr>
            <a:t>類似団体平均を下回って</a:t>
          </a:r>
          <a:r>
            <a:rPr kumimoji="1" lang="ja-JP" altLang="en-US" sz="1100">
              <a:solidFill>
                <a:schemeClr val="dk1"/>
              </a:solidFill>
              <a:effectLst/>
              <a:latin typeface="+mn-lt"/>
              <a:ea typeface="+mn-ea"/>
              <a:cs typeface="+mn-cs"/>
            </a:rPr>
            <a:t>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今後も国費等の財源確保に努め、地方債を活用する際は財政措置の有利な地方債の活用と発行の抑制に努める。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2" name="直線コネクタ 361"/>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3" name="テキスト ボックス 362"/>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4" name="直線コネクタ 363"/>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5" name="テキスト ボックス 364"/>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6" name="直線コネクタ 365"/>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7" name="テキスト ボックス 366"/>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8" name="直線コネクタ 367"/>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9" name="テキスト ボックス 368"/>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0" name="直線コネクタ 369"/>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1" name="テキスト ボックス 370"/>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2" name="直線コネクタ 371"/>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3" name="テキスト ボックス 372"/>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156936</xdr:rowOff>
    </xdr:from>
    <xdr:to>
      <xdr:col>81</xdr:col>
      <xdr:colOff>44450</xdr:colOff>
      <xdr:row>44</xdr:row>
      <xdr:rowOff>165100</xdr:rowOff>
    </xdr:to>
    <xdr:cxnSp macro="">
      <xdr:nvCxnSpPr>
        <xdr:cNvPr id="376" name="直線コネクタ 375"/>
        <xdr:cNvCxnSpPr/>
      </xdr:nvCxnSpPr>
      <xdr:spPr>
        <a:xfrm flipV="1">
          <a:off x="17018000" y="6157686"/>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7" name="公債費負担の状況最小値テキスト"/>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8" name="直線コネクタ 377"/>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71863</xdr:rowOff>
    </xdr:from>
    <xdr:ext cx="762000" cy="259045"/>
    <xdr:sp macro="" textlink="">
      <xdr:nvSpPr>
        <xdr:cNvPr id="379" name="公債費負担の状況最大値テキスト"/>
        <xdr:cNvSpPr txBox="1"/>
      </xdr:nvSpPr>
      <xdr:spPr>
        <a:xfrm>
          <a:off x="17106900" y="590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156936</xdr:rowOff>
    </xdr:from>
    <xdr:to>
      <xdr:col>81</xdr:col>
      <xdr:colOff>133350</xdr:colOff>
      <xdr:row>35</xdr:row>
      <xdr:rowOff>156936</xdr:rowOff>
    </xdr:to>
    <xdr:cxnSp macro="">
      <xdr:nvCxnSpPr>
        <xdr:cNvPr id="380" name="直線コネクタ 379"/>
        <xdr:cNvCxnSpPr/>
      </xdr:nvCxnSpPr>
      <xdr:spPr>
        <a:xfrm>
          <a:off x="16929100" y="615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68641</xdr:rowOff>
    </xdr:from>
    <xdr:to>
      <xdr:col>81</xdr:col>
      <xdr:colOff>44450</xdr:colOff>
      <xdr:row>39</xdr:row>
      <xdr:rowOff>91622</xdr:rowOff>
    </xdr:to>
    <xdr:cxnSp macro="">
      <xdr:nvCxnSpPr>
        <xdr:cNvPr id="381" name="直線コネクタ 380"/>
        <xdr:cNvCxnSpPr/>
      </xdr:nvCxnSpPr>
      <xdr:spPr>
        <a:xfrm>
          <a:off x="16179800" y="6755191"/>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128710</xdr:rowOff>
    </xdr:from>
    <xdr:ext cx="762000" cy="259045"/>
    <xdr:sp macro="" textlink="">
      <xdr:nvSpPr>
        <xdr:cNvPr id="382" name="公債費負担の状況平均値テキスト"/>
        <xdr:cNvSpPr txBox="1"/>
      </xdr:nvSpPr>
      <xdr:spPr>
        <a:xfrm>
          <a:off x="17106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3" name="フローチャート: 判断 382"/>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45659</xdr:rowOff>
    </xdr:from>
    <xdr:to>
      <xdr:col>77</xdr:col>
      <xdr:colOff>44450</xdr:colOff>
      <xdr:row>39</xdr:row>
      <xdr:rowOff>68641</xdr:rowOff>
    </xdr:to>
    <xdr:cxnSp macro="">
      <xdr:nvCxnSpPr>
        <xdr:cNvPr id="384" name="直線コネクタ 383"/>
        <xdr:cNvCxnSpPr/>
      </xdr:nvCxnSpPr>
      <xdr:spPr>
        <a:xfrm>
          <a:off x="15290800" y="6732209"/>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85" name="フローチャート: 判断 384"/>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71560</xdr:rowOff>
    </xdr:from>
    <xdr:ext cx="736600" cy="259045"/>
    <xdr:sp macro="" textlink="">
      <xdr:nvSpPr>
        <xdr:cNvPr id="386" name="テキスト ボックス 385"/>
        <xdr:cNvSpPr txBox="1"/>
      </xdr:nvSpPr>
      <xdr:spPr>
        <a:xfrm>
          <a:off x="15798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136676</xdr:rowOff>
    </xdr:from>
    <xdr:to>
      <xdr:col>72</xdr:col>
      <xdr:colOff>203200</xdr:colOff>
      <xdr:row>39</xdr:row>
      <xdr:rowOff>45659</xdr:rowOff>
    </xdr:to>
    <xdr:cxnSp macro="">
      <xdr:nvCxnSpPr>
        <xdr:cNvPr id="387" name="直線コネクタ 386"/>
        <xdr:cNvCxnSpPr/>
      </xdr:nvCxnSpPr>
      <xdr:spPr>
        <a:xfrm>
          <a:off x="14401800" y="6651776"/>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88" name="フローチャート: 判断 387"/>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48579</xdr:rowOff>
    </xdr:from>
    <xdr:ext cx="762000" cy="259045"/>
    <xdr:sp macro="" textlink="">
      <xdr:nvSpPr>
        <xdr:cNvPr id="389" name="テキスト ボックス 388"/>
        <xdr:cNvSpPr txBox="1"/>
      </xdr:nvSpPr>
      <xdr:spPr>
        <a:xfrm>
          <a:off x="14909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102205</xdr:rowOff>
    </xdr:from>
    <xdr:to>
      <xdr:col>68</xdr:col>
      <xdr:colOff>152400</xdr:colOff>
      <xdr:row>38</xdr:row>
      <xdr:rowOff>136676</xdr:rowOff>
    </xdr:to>
    <xdr:cxnSp macro="">
      <xdr:nvCxnSpPr>
        <xdr:cNvPr id="390" name="直線コネクタ 389"/>
        <xdr:cNvCxnSpPr/>
      </xdr:nvCxnSpPr>
      <xdr:spPr>
        <a:xfrm>
          <a:off x="13512800" y="6617305"/>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1" name="フローチャート: 判断 390"/>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392" name="テキスト ボックス 391"/>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42635</xdr:rowOff>
    </xdr:from>
    <xdr:to>
      <xdr:col>64</xdr:col>
      <xdr:colOff>152400</xdr:colOff>
      <xdr:row>41</xdr:row>
      <xdr:rowOff>144235</xdr:rowOff>
    </xdr:to>
    <xdr:sp macro="" textlink="">
      <xdr:nvSpPr>
        <xdr:cNvPr id="393" name="フローチャート: 判断 392"/>
        <xdr:cNvSpPr/>
      </xdr:nvSpPr>
      <xdr:spPr>
        <a:xfrm>
          <a:off x="13462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129012</xdr:rowOff>
    </xdr:from>
    <xdr:ext cx="762000" cy="259045"/>
    <xdr:sp macro="" textlink="">
      <xdr:nvSpPr>
        <xdr:cNvPr id="394" name="テキスト ボックス 393"/>
        <xdr:cNvSpPr txBox="1"/>
      </xdr:nvSpPr>
      <xdr:spPr>
        <a:xfrm>
          <a:off x="13131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40822</xdr:rowOff>
    </xdr:from>
    <xdr:to>
      <xdr:col>81</xdr:col>
      <xdr:colOff>95250</xdr:colOff>
      <xdr:row>39</xdr:row>
      <xdr:rowOff>142422</xdr:rowOff>
    </xdr:to>
    <xdr:sp macro="" textlink="">
      <xdr:nvSpPr>
        <xdr:cNvPr id="400" name="楕円 399"/>
        <xdr:cNvSpPr/>
      </xdr:nvSpPr>
      <xdr:spPr>
        <a:xfrm>
          <a:off x="16967200" y="672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57349</xdr:rowOff>
    </xdr:from>
    <xdr:ext cx="762000" cy="259045"/>
    <xdr:sp macro="" textlink="">
      <xdr:nvSpPr>
        <xdr:cNvPr id="401" name="公債費負担の状況該当値テキスト"/>
        <xdr:cNvSpPr txBox="1"/>
      </xdr:nvSpPr>
      <xdr:spPr>
        <a:xfrm>
          <a:off x="17106900" y="657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17841</xdr:rowOff>
    </xdr:from>
    <xdr:to>
      <xdr:col>77</xdr:col>
      <xdr:colOff>95250</xdr:colOff>
      <xdr:row>39</xdr:row>
      <xdr:rowOff>119441</xdr:rowOff>
    </xdr:to>
    <xdr:sp macro="" textlink="">
      <xdr:nvSpPr>
        <xdr:cNvPr id="402" name="楕円 401"/>
        <xdr:cNvSpPr/>
      </xdr:nvSpPr>
      <xdr:spPr>
        <a:xfrm>
          <a:off x="16129000" y="670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129618</xdr:rowOff>
    </xdr:from>
    <xdr:ext cx="736600" cy="259045"/>
    <xdr:sp macro="" textlink="">
      <xdr:nvSpPr>
        <xdr:cNvPr id="403" name="テキスト ボックス 402"/>
        <xdr:cNvSpPr txBox="1"/>
      </xdr:nvSpPr>
      <xdr:spPr>
        <a:xfrm>
          <a:off x="15798800" y="64732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166309</xdr:rowOff>
    </xdr:from>
    <xdr:to>
      <xdr:col>73</xdr:col>
      <xdr:colOff>44450</xdr:colOff>
      <xdr:row>39</xdr:row>
      <xdr:rowOff>96459</xdr:rowOff>
    </xdr:to>
    <xdr:sp macro="" textlink="">
      <xdr:nvSpPr>
        <xdr:cNvPr id="404" name="楕円 403"/>
        <xdr:cNvSpPr/>
      </xdr:nvSpPr>
      <xdr:spPr>
        <a:xfrm>
          <a:off x="15240000" y="668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106636</xdr:rowOff>
    </xdr:from>
    <xdr:ext cx="762000" cy="259045"/>
    <xdr:sp macro="" textlink="">
      <xdr:nvSpPr>
        <xdr:cNvPr id="405" name="テキスト ボックス 404"/>
        <xdr:cNvSpPr txBox="1"/>
      </xdr:nvSpPr>
      <xdr:spPr>
        <a:xfrm>
          <a:off x="14909800" y="645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85876</xdr:rowOff>
    </xdr:from>
    <xdr:to>
      <xdr:col>68</xdr:col>
      <xdr:colOff>203200</xdr:colOff>
      <xdr:row>39</xdr:row>
      <xdr:rowOff>16026</xdr:rowOff>
    </xdr:to>
    <xdr:sp macro="" textlink="">
      <xdr:nvSpPr>
        <xdr:cNvPr id="406" name="楕円 405"/>
        <xdr:cNvSpPr/>
      </xdr:nvSpPr>
      <xdr:spPr>
        <a:xfrm>
          <a:off x="14351000" y="66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26203</xdr:rowOff>
    </xdr:from>
    <xdr:ext cx="762000" cy="259045"/>
    <xdr:sp macro="" textlink="">
      <xdr:nvSpPr>
        <xdr:cNvPr id="407" name="テキスト ボックス 406"/>
        <xdr:cNvSpPr txBox="1"/>
      </xdr:nvSpPr>
      <xdr:spPr>
        <a:xfrm>
          <a:off x="14020800" y="636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51405</xdr:rowOff>
    </xdr:from>
    <xdr:to>
      <xdr:col>64</xdr:col>
      <xdr:colOff>152400</xdr:colOff>
      <xdr:row>38</xdr:row>
      <xdr:rowOff>153005</xdr:rowOff>
    </xdr:to>
    <xdr:sp macro="" textlink="">
      <xdr:nvSpPr>
        <xdr:cNvPr id="408" name="楕円 407"/>
        <xdr:cNvSpPr/>
      </xdr:nvSpPr>
      <xdr:spPr>
        <a:xfrm>
          <a:off x="13462000" y="656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163182</xdr:rowOff>
    </xdr:from>
    <xdr:ext cx="762000" cy="259045"/>
    <xdr:sp macro="" textlink="">
      <xdr:nvSpPr>
        <xdr:cNvPr id="409" name="テキスト ボックス 408"/>
        <xdr:cNvSpPr txBox="1"/>
      </xdr:nvSpPr>
      <xdr:spPr>
        <a:xfrm>
          <a:off x="13131800" y="633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これまでに人件費等の経常的経費の削減や地方債の抑制に取り組んだ結果、充当可能な財源等が将来負担額を上回り、将来負担比率が「－」となっている。</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今後も、現在と将来の負担のバランスを考えた財政運営に努める。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85443</xdr:rowOff>
    </xdr:to>
    <xdr:cxnSp macro="">
      <xdr:nvCxnSpPr>
        <xdr:cNvPr id="438" name="直線コネクタ 437"/>
        <xdr:cNvCxnSpPr/>
      </xdr:nvCxnSpPr>
      <xdr:spPr>
        <a:xfrm flipV="1">
          <a:off x="17018000" y="2370667"/>
          <a:ext cx="0" cy="14866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57520</xdr:rowOff>
    </xdr:from>
    <xdr:ext cx="762000" cy="259045"/>
    <xdr:sp macro="" textlink="">
      <xdr:nvSpPr>
        <xdr:cNvPr id="439" name="将来負担の状況最小値テキスト"/>
        <xdr:cNvSpPr txBox="1"/>
      </xdr:nvSpPr>
      <xdr:spPr>
        <a:xfrm>
          <a:off x="17106900" y="382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85443</xdr:rowOff>
    </xdr:from>
    <xdr:to>
      <xdr:col>81</xdr:col>
      <xdr:colOff>133350</xdr:colOff>
      <xdr:row>22</xdr:row>
      <xdr:rowOff>85443</xdr:rowOff>
    </xdr:to>
    <xdr:cxnSp macro="">
      <xdr:nvCxnSpPr>
        <xdr:cNvPr id="440" name="直線コネクタ 439"/>
        <xdr:cNvCxnSpPr/>
      </xdr:nvCxnSpPr>
      <xdr:spPr>
        <a:xfrm>
          <a:off x="16929100" y="3857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60554</xdr:rowOff>
    </xdr:from>
    <xdr:ext cx="762000" cy="259045"/>
    <xdr:sp macro="" textlink="">
      <xdr:nvSpPr>
        <xdr:cNvPr id="443" name="将来負担の状況平均値テキスト"/>
        <xdr:cNvSpPr txBox="1"/>
      </xdr:nvSpPr>
      <xdr:spPr>
        <a:xfrm>
          <a:off x="17106900" y="24608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88477</xdr:rowOff>
    </xdr:from>
    <xdr:to>
      <xdr:col>81</xdr:col>
      <xdr:colOff>95250</xdr:colOff>
      <xdr:row>15</xdr:row>
      <xdr:rowOff>18627</xdr:rowOff>
    </xdr:to>
    <xdr:sp macro="" textlink="">
      <xdr:nvSpPr>
        <xdr:cNvPr id="444" name="フローチャート: 判断 443"/>
        <xdr:cNvSpPr/>
      </xdr:nvSpPr>
      <xdr:spPr>
        <a:xfrm>
          <a:off x="16967200" y="248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93839</xdr:rowOff>
    </xdr:from>
    <xdr:to>
      <xdr:col>77</xdr:col>
      <xdr:colOff>95250</xdr:colOff>
      <xdr:row>15</xdr:row>
      <xdr:rowOff>23989</xdr:rowOff>
    </xdr:to>
    <xdr:sp macro="" textlink="">
      <xdr:nvSpPr>
        <xdr:cNvPr id="445" name="フローチャート: 判断 444"/>
        <xdr:cNvSpPr/>
      </xdr:nvSpPr>
      <xdr:spPr>
        <a:xfrm>
          <a:off x="16129000" y="249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34166</xdr:rowOff>
    </xdr:from>
    <xdr:ext cx="736600" cy="259045"/>
    <xdr:sp macro="" textlink="">
      <xdr:nvSpPr>
        <xdr:cNvPr id="446" name="テキスト ボックス 445"/>
        <xdr:cNvSpPr txBox="1"/>
      </xdr:nvSpPr>
      <xdr:spPr>
        <a:xfrm>
          <a:off x="15798800" y="2263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132715</xdr:rowOff>
    </xdr:from>
    <xdr:to>
      <xdr:col>73</xdr:col>
      <xdr:colOff>44450</xdr:colOff>
      <xdr:row>15</xdr:row>
      <xdr:rowOff>62865</xdr:rowOff>
    </xdr:to>
    <xdr:sp macro="" textlink="">
      <xdr:nvSpPr>
        <xdr:cNvPr id="447" name="フローチャート: 判断 446"/>
        <xdr:cNvSpPr/>
      </xdr:nvSpPr>
      <xdr:spPr>
        <a:xfrm>
          <a:off x="15240000" y="253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73042</xdr:rowOff>
    </xdr:from>
    <xdr:ext cx="762000" cy="259045"/>
    <xdr:sp macro="" textlink="">
      <xdr:nvSpPr>
        <xdr:cNvPr id="448" name="テキスト ボックス 447"/>
        <xdr:cNvSpPr txBox="1"/>
      </xdr:nvSpPr>
      <xdr:spPr>
        <a:xfrm>
          <a:off x="14909800" y="230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56444</xdr:rowOff>
    </xdr:from>
    <xdr:to>
      <xdr:col>68</xdr:col>
      <xdr:colOff>203200</xdr:colOff>
      <xdr:row>15</xdr:row>
      <xdr:rowOff>158044</xdr:rowOff>
    </xdr:to>
    <xdr:sp macro="" textlink="">
      <xdr:nvSpPr>
        <xdr:cNvPr id="449" name="フローチャート: 判断 448"/>
        <xdr:cNvSpPr/>
      </xdr:nvSpPr>
      <xdr:spPr>
        <a:xfrm>
          <a:off x="14351000" y="262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168221</xdr:rowOff>
    </xdr:from>
    <xdr:ext cx="762000" cy="259045"/>
    <xdr:sp macro="" textlink="">
      <xdr:nvSpPr>
        <xdr:cNvPr id="450" name="テキスト ボックス 449"/>
        <xdr:cNvSpPr txBox="1"/>
      </xdr:nvSpPr>
      <xdr:spPr>
        <a:xfrm>
          <a:off x="14020800" y="239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12347</xdr:rowOff>
    </xdr:from>
    <xdr:to>
      <xdr:col>64</xdr:col>
      <xdr:colOff>152400</xdr:colOff>
      <xdr:row>16</xdr:row>
      <xdr:rowOff>113947</xdr:rowOff>
    </xdr:to>
    <xdr:sp macro="" textlink="">
      <xdr:nvSpPr>
        <xdr:cNvPr id="451" name="フローチャート: 判断 450"/>
        <xdr:cNvSpPr/>
      </xdr:nvSpPr>
      <xdr:spPr>
        <a:xfrm>
          <a:off x="13462000" y="275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124124</xdr:rowOff>
    </xdr:from>
    <xdr:ext cx="762000" cy="259045"/>
    <xdr:sp macro="" textlink="">
      <xdr:nvSpPr>
        <xdr:cNvPr id="452" name="テキスト ボックス 451"/>
        <xdr:cNvSpPr txBox="1"/>
      </xdr:nvSpPr>
      <xdr:spPr>
        <a:xfrm>
          <a:off x="13131800" y="2524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三重県熊野市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14,981
14,801
373.35
14,161,424
13,139,815
721,628
7,439,811
10,268,139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aseline="0">
              <a:solidFill>
                <a:schemeClr val="dk1"/>
              </a:solidFill>
              <a:effectLst/>
              <a:latin typeface="+mn-lt"/>
              <a:ea typeface="+mn-ea"/>
              <a:cs typeface="+mn-cs"/>
            </a:rPr>
            <a:t>　前年度比</a:t>
          </a:r>
          <a:r>
            <a:rPr kumimoji="1" lang="en-US" altLang="ja-JP" sz="1100" baseline="0">
              <a:solidFill>
                <a:schemeClr val="dk1"/>
              </a:solidFill>
              <a:effectLst/>
              <a:latin typeface="+mn-lt"/>
              <a:ea typeface="+mn-ea"/>
              <a:cs typeface="+mn-cs"/>
            </a:rPr>
            <a:t>1.6</a:t>
          </a:r>
          <a:r>
            <a:rPr kumimoji="1" lang="ja-JP" altLang="ja-JP" sz="1100" baseline="0">
              <a:solidFill>
                <a:schemeClr val="dk1"/>
              </a:solidFill>
              <a:effectLst/>
              <a:latin typeface="+mn-lt"/>
              <a:ea typeface="+mn-ea"/>
              <a:cs typeface="+mn-cs"/>
            </a:rPr>
            <a:t>ポイントの</a:t>
          </a:r>
          <a:r>
            <a:rPr kumimoji="1" lang="ja-JP" altLang="en-US" sz="1100" baseline="0">
              <a:solidFill>
                <a:schemeClr val="dk1"/>
              </a:solidFill>
              <a:effectLst/>
              <a:latin typeface="+mn-lt"/>
              <a:ea typeface="+mn-ea"/>
              <a:cs typeface="+mn-cs"/>
            </a:rPr>
            <a:t>増</a:t>
          </a:r>
          <a:r>
            <a:rPr kumimoji="1" lang="ja-JP" altLang="ja-JP" sz="1100" baseline="0">
              <a:solidFill>
                <a:schemeClr val="dk1"/>
              </a:solidFill>
              <a:effectLst/>
              <a:latin typeface="+mn-lt"/>
              <a:ea typeface="+mn-ea"/>
              <a:cs typeface="+mn-cs"/>
            </a:rPr>
            <a:t>とな</a:t>
          </a:r>
          <a:r>
            <a:rPr kumimoji="1" lang="ja-JP" altLang="en-US" sz="1100" baseline="0">
              <a:solidFill>
                <a:schemeClr val="dk1"/>
              </a:solidFill>
              <a:effectLst/>
              <a:latin typeface="+mn-lt"/>
              <a:ea typeface="+mn-ea"/>
              <a:cs typeface="+mn-cs"/>
            </a:rPr>
            <a:t>り</a:t>
          </a:r>
          <a:r>
            <a:rPr kumimoji="1" lang="ja-JP" altLang="ja-JP" sz="1100" baseline="0">
              <a:solidFill>
                <a:schemeClr val="dk1"/>
              </a:solidFill>
              <a:effectLst/>
              <a:latin typeface="+mn-lt"/>
              <a:ea typeface="+mn-ea"/>
              <a:cs typeface="+mn-cs"/>
            </a:rPr>
            <a:t>、類似団体平均に対し高い水準となっている。主な要因としては、合併により市域が大きく拡大したこと、隣接する南牟婁郡（御浜町、紀宝町）の消防受託などが挙げられ、市民サービスを維持するためには、現行の職員体制を維持することが必要と考え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10414</xdr:rowOff>
    </xdr:from>
    <xdr:to>
      <xdr:col>24</xdr:col>
      <xdr:colOff>25400</xdr:colOff>
      <xdr:row>41</xdr:row>
      <xdr:rowOff>65278</xdr:rowOff>
    </xdr:to>
    <xdr:cxnSp macro="">
      <xdr:nvCxnSpPr>
        <xdr:cNvPr id="59" name="直線コネクタ 58"/>
        <xdr:cNvCxnSpPr/>
      </xdr:nvCxnSpPr>
      <xdr:spPr>
        <a:xfrm flipV="1">
          <a:off x="4826000" y="6011164"/>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37355</xdr:rowOff>
    </xdr:from>
    <xdr:ext cx="762000" cy="259045"/>
    <xdr:sp macro="" textlink="">
      <xdr:nvSpPr>
        <xdr:cNvPr id="60" name="人件費最小値テキスト"/>
        <xdr:cNvSpPr txBox="1"/>
      </xdr:nvSpPr>
      <xdr:spPr>
        <a:xfrm>
          <a:off x="4914900" y="706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65278</xdr:rowOff>
    </xdr:from>
    <xdr:to>
      <xdr:col>24</xdr:col>
      <xdr:colOff>114300</xdr:colOff>
      <xdr:row>41</xdr:row>
      <xdr:rowOff>65278</xdr:rowOff>
    </xdr:to>
    <xdr:cxnSp macro="">
      <xdr:nvCxnSpPr>
        <xdr:cNvPr id="61" name="直線コネクタ 60"/>
        <xdr:cNvCxnSpPr/>
      </xdr:nvCxnSpPr>
      <xdr:spPr>
        <a:xfrm>
          <a:off x="4737100" y="709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96791</xdr:rowOff>
    </xdr:from>
    <xdr:ext cx="762000" cy="259045"/>
    <xdr:sp macro="" textlink="">
      <xdr:nvSpPr>
        <xdr:cNvPr id="62" name="人件費最大値テキスト"/>
        <xdr:cNvSpPr txBox="1"/>
      </xdr:nvSpPr>
      <xdr:spPr>
        <a:xfrm>
          <a:off x="4914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10414</xdr:rowOff>
    </xdr:from>
    <xdr:to>
      <xdr:col>24</xdr:col>
      <xdr:colOff>114300</xdr:colOff>
      <xdr:row>35</xdr:row>
      <xdr:rowOff>10414</xdr:rowOff>
    </xdr:to>
    <xdr:cxnSp macro="">
      <xdr:nvCxnSpPr>
        <xdr:cNvPr id="63" name="直線コネクタ 62"/>
        <xdr:cNvCxnSpPr/>
      </xdr:nvCxnSpPr>
      <xdr:spPr>
        <a:xfrm>
          <a:off x="4737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170434</xdr:rowOff>
    </xdr:from>
    <xdr:to>
      <xdr:col>24</xdr:col>
      <xdr:colOff>25400</xdr:colOff>
      <xdr:row>38</xdr:row>
      <xdr:rowOff>72136</xdr:rowOff>
    </xdr:to>
    <xdr:cxnSp macro="">
      <xdr:nvCxnSpPr>
        <xdr:cNvPr id="64" name="直線コネクタ 63"/>
        <xdr:cNvCxnSpPr/>
      </xdr:nvCxnSpPr>
      <xdr:spPr>
        <a:xfrm>
          <a:off x="3987800" y="6514084"/>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49293</xdr:rowOff>
    </xdr:from>
    <xdr:ext cx="762000" cy="259045"/>
    <xdr:sp macro="" textlink="">
      <xdr:nvSpPr>
        <xdr:cNvPr id="65" name="人件費平均値テキスト"/>
        <xdr:cNvSpPr txBox="1"/>
      </xdr:nvSpPr>
      <xdr:spPr>
        <a:xfrm>
          <a:off x="4914900" y="6221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170434</xdr:rowOff>
    </xdr:from>
    <xdr:to>
      <xdr:col>19</xdr:col>
      <xdr:colOff>187325</xdr:colOff>
      <xdr:row>38</xdr:row>
      <xdr:rowOff>17272</xdr:rowOff>
    </xdr:to>
    <xdr:cxnSp macro="">
      <xdr:nvCxnSpPr>
        <xdr:cNvPr id="67" name="直線コネクタ 66"/>
        <xdr:cNvCxnSpPr/>
      </xdr:nvCxnSpPr>
      <xdr:spPr>
        <a:xfrm flipV="1">
          <a:off x="3098800" y="65140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17272</xdr:rowOff>
    </xdr:from>
    <xdr:to>
      <xdr:col>15</xdr:col>
      <xdr:colOff>98425</xdr:colOff>
      <xdr:row>38</xdr:row>
      <xdr:rowOff>81280</xdr:rowOff>
    </xdr:to>
    <xdr:cxnSp macro="">
      <xdr:nvCxnSpPr>
        <xdr:cNvPr id="70" name="直線コネクタ 69"/>
        <xdr:cNvCxnSpPr/>
      </xdr:nvCxnSpPr>
      <xdr:spPr>
        <a:xfrm flipV="1">
          <a:off x="2209800" y="653237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81280</xdr:rowOff>
    </xdr:from>
    <xdr:to>
      <xdr:col>11</xdr:col>
      <xdr:colOff>9525</xdr:colOff>
      <xdr:row>39</xdr:row>
      <xdr:rowOff>56134</xdr:rowOff>
    </xdr:to>
    <xdr:cxnSp macro="">
      <xdr:nvCxnSpPr>
        <xdr:cNvPr id="73" name="直線コネクタ 72"/>
        <xdr:cNvCxnSpPr/>
      </xdr:nvCxnSpPr>
      <xdr:spPr>
        <a:xfrm flipV="1">
          <a:off x="1320800" y="6596380"/>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76" name="フローチャート: 判断 75"/>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130827</xdr:rowOff>
    </xdr:from>
    <xdr:ext cx="762000" cy="259045"/>
    <xdr:sp macro="" textlink="">
      <xdr:nvSpPr>
        <xdr:cNvPr id="77" name="テキスト ボックス 76"/>
        <xdr:cNvSpPr txBox="1"/>
      </xdr:nvSpPr>
      <xdr:spPr>
        <a:xfrm>
          <a:off x="939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21336</xdr:rowOff>
    </xdr:from>
    <xdr:to>
      <xdr:col>24</xdr:col>
      <xdr:colOff>76200</xdr:colOff>
      <xdr:row>38</xdr:row>
      <xdr:rowOff>122936</xdr:rowOff>
    </xdr:to>
    <xdr:sp macro="" textlink="">
      <xdr:nvSpPr>
        <xdr:cNvPr id="83" name="楕円 82"/>
        <xdr:cNvSpPr/>
      </xdr:nvSpPr>
      <xdr:spPr>
        <a:xfrm>
          <a:off x="47752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164863</xdr:rowOff>
    </xdr:from>
    <xdr:ext cx="762000" cy="259045"/>
    <xdr:sp macro="" textlink="">
      <xdr:nvSpPr>
        <xdr:cNvPr id="84" name="人件費該当値テキスト"/>
        <xdr:cNvSpPr txBox="1"/>
      </xdr:nvSpPr>
      <xdr:spPr>
        <a:xfrm>
          <a:off x="49149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119634</xdr:rowOff>
    </xdr:from>
    <xdr:to>
      <xdr:col>20</xdr:col>
      <xdr:colOff>38100</xdr:colOff>
      <xdr:row>38</xdr:row>
      <xdr:rowOff>49785</xdr:rowOff>
    </xdr:to>
    <xdr:sp macro="" textlink="">
      <xdr:nvSpPr>
        <xdr:cNvPr id="85" name="楕円 84"/>
        <xdr:cNvSpPr/>
      </xdr:nvSpPr>
      <xdr:spPr>
        <a:xfrm>
          <a:off x="3937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34561</xdr:rowOff>
    </xdr:from>
    <xdr:ext cx="736600" cy="259045"/>
    <xdr:sp macro="" textlink="">
      <xdr:nvSpPr>
        <xdr:cNvPr id="86" name="テキスト ボックス 85"/>
        <xdr:cNvSpPr txBox="1"/>
      </xdr:nvSpPr>
      <xdr:spPr>
        <a:xfrm>
          <a:off x="3606800" y="6549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137922</xdr:rowOff>
    </xdr:from>
    <xdr:to>
      <xdr:col>15</xdr:col>
      <xdr:colOff>149225</xdr:colOff>
      <xdr:row>38</xdr:row>
      <xdr:rowOff>68072</xdr:rowOff>
    </xdr:to>
    <xdr:sp macro="" textlink="">
      <xdr:nvSpPr>
        <xdr:cNvPr id="87" name="楕円 86"/>
        <xdr:cNvSpPr/>
      </xdr:nvSpPr>
      <xdr:spPr>
        <a:xfrm>
          <a:off x="3048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52849</xdr:rowOff>
    </xdr:from>
    <xdr:ext cx="762000" cy="259045"/>
    <xdr:sp macro="" textlink="">
      <xdr:nvSpPr>
        <xdr:cNvPr id="88" name="テキスト ボックス 87"/>
        <xdr:cNvSpPr txBox="1"/>
      </xdr:nvSpPr>
      <xdr:spPr>
        <a:xfrm>
          <a:off x="2717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30480</xdr:rowOff>
    </xdr:from>
    <xdr:to>
      <xdr:col>11</xdr:col>
      <xdr:colOff>60325</xdr:colOff>
      <xdr:row>38</xdr:row>
      <xdr:rowOff>132080</xdr:rowOff>
    </xdr:to>
    <xdr:sp macro="" textlink="">
      <xdr:nvSpPr>
        <xdr:cNvPr id="89" name="楕円 88"/>
        <xdr:cNvSpPr/>
      </xdr:nvSpPr>
      <xdr:spPr>
        <a:xfrm>
          <a:off x="2159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116857</xdr:rowOff>
    </xdr:from>
    <xdr:ext cx="762000" cy="259045"/>
    <xdr:sp macro="" textlink="">
      <xdr:nvSpPr>
        <xdr:cNvPr id="90" name="テキスト ボックス 89"/>
        <xdr:cNvSpPr txBox="1"/>
      </xdr:nvSpPr>
      <xdr:spPr>
        <a:xfrm>
          <a:off x="1828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5334</xdr:rowOff>
    </xdr:from>
    <xdr:to>
      <xdr:col>6</xdr:col>
      <xdr:colOff>171450</xdr:colOff>
      <xdr:row>39</xdr:row>
      <xdr:rowOff>106934</xdr:rowOff>
    </xdr:to>
    <xdr:sp macro="" textlink="">
      <xdr:nvSpPr>
        <xdr:cNvPr id="91" name="楕円 90"/>
        <xdr:cNvSpPr/>
      </xdr:nvSpPr>
      <xdr:spPr>
        <a:xfrm>
          <a:off x="1270000" y="669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91711</xdr:rowOff>
    </xdr:from>
    <xdr:ext cx="762000" cy="259045"/>
    <xdr:sp macro="" textlink="">
      <xdr:nvSpPr>
        <xdr:cNvPr id="92" name="テキスト ボックス 91"/>
        <xdr:cNvSpPr txBox="1"/>
      </xdr:nvSpPr>
      <xdr:spPr>
        <a:xfrm>
          <a:off x="939800" y="6778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前年度比</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ポイントの増となったものの、</a:t>
          </a:r>
          <a:r>
            <a:rPr kumimoji="1" lang="ja-JP" altLang="en-US" sz="1100">
              <a:solidFill>
                <a:schemeClr val="dk1"/>
              </a:solidFill>
              <a:effectLst/>
              <a:latin typeface="+mn-lt"/>
              <a:ea typeface="+mn-ea"/>
              <a:cs typeface="+mn-cs"/>
            </a:rPr>
            <a:t>引き続き</a:t>
          </a:r>
          <a:r>
            <a:rPr kumimoji="1" lang="ja-JP" altLang="ja-JP" sz="1100">
              <a:solidFill>
                <a:schemeClr val="dk1"/>
              </a:solidFill>
              <a:effectLst/>
              <a:latin typeface="+mn-lt"/>
              <a:ea typeface="+mn-ea"/>
              <a:cs typeface="+mn-cs"/>
            </a:rPr>
            <a:t>類似団体平均を下回っている。今後も予算編成時における経常経費の見直し、各課への物件費配分の調整等を行い、物件費の抑制に努める。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33274</xdr:rowOff>
    </xdr:to>
    <xdr:cxnSp macro="">
      <xdr:nvCxnSpPr>
        <xdr:cNvPr id="118" name="直線コネクタ 117"/>
        <xdr:cNvCxnSpPr/>
      </xdr:nvCxnSpPr>
      <xdr:spPr>
        <a:xfrm flipV="1">
          <a:off x="16510000" y="2198116"/>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5351</xdr:rowOff>
    </xdr:from>
    <xdr:ext cx="762000" cy="259045"/>
    <xdr:sp macro="" textlink="">
      <xdr:nvSpPr>
        <xdr:cNvPr id="119" name="物件費最小値テキスト"/>
        <xdr:cNvSpPr txBox="1"/>
      </xdr:nvSpPr>
      <xdr:spPr>
        <a:xfrm>
          <a:off x="16598900" y="360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33274</xdr:rowOff>
    </xdr:from>
    <xdr:to>
      <xdr:col>82</xdr:col>
      <xdr:colOff>196850</xdr:colOff>
      <xdr:row>21</xdr:row>
      <xdr:rowOff>33274</xdr:rowOff>
    </xdr:to>
    <xdr:cxnSp macro="">
      <xdr:nvCxnSpPr>
        <xdr:cNvPr id="120" name="直線コネクタ 119"/>
        <xdr:cNvCxnSpPr/>
      </xdr:nvCxnSpPr>
      <xdr:spPr>
        <a:xfrm>
          <a:off x="16421100" y="3633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1" name="物件費最大値テキスト"/>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2" name="直線コネクタ 121"/>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60706</xdr:rowOff>
    </xdr:from>
    <xdr:to>
      <xdr:col>82</xdr:col>
      <xdr:colOff>107950</xdr:colOff>
      <xdr:row>13</xdr:row>
      <xdr:rowOff>88138</xdr:rowOff>
    </xdr:to>
    <xdr:cxnSp macro="">
      <xdr:nvCxnSpPr>
        <xdr:cNvPr id="123" name="直線コネクタ 122"/>
        <xdr:cNvCxnSpPr/>
      </xdr:nvCxnSpPr>
      <xdr:spPr>
        <a:xfrm>
          <a:off x="15671800" y="228955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4843</xdr:rowOff>
    </xdr:from>
    <xdr:ext cx="762000" cy="259045"/>
    <xdr:sp macro="" textlink="">
      <xdr:nvSpPr>
        <xdr:cNvPr id="124" name="物件費平均値テキスト"/>
        <xdr:cNvSpPr txBox="1"/>
      </xdr:nvSpPr>
      <xdr:spPr>
        <a:xfrm>
          <a:off x="16598900" y="25765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32766</xdr:rowOff>
    </xdr:from>
    <xdr:to>
      <xdr:col>82</xdr:col>
      <xdr:colOff>158750</xdr:colOff>
      <xdr:row>15</xdr:row>
      <xdr:rowOff>134366</xdr:rowOff>
    </xdr:to>
    <xdr:sp macro="" textlink="">
      <xdr:nvSpPr>
        <xdr:cNvPr id="125" name="フローチャート: 判断 124"/>
        <xdr:cNvSpPr/>
      </xdr:nvSpPr>
      <xdr:spPr>
        <a:xfrm>
          <a:off x="164592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12</xdr:row>
      <xdr:rowOff>168148</xdr:rowOff>
    </xdr:from>
    <xdr:to>
      <xdr:col>78</xdr:col>
      <xdr:colOff>69850</xdr:colOff>
      <xdr:row>13</xdr:row>
      <xdr:rowOff>60706</xdr:rowOff>
    </xdr:to>
    <xdr:cxnSp macro="">
      <xdr:nvCxnSpPr>
        <xdr:cNvPr id="126" name="直線コネクタ 125"/>
        <xdr:cNvCxnSpPr/>
      </xdr:nvCxnSpPr>
      <xdr:spPr>
        <a:xfrm>
          <a:off x="14782800" y="222554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23622</xdr:rowOff>
    </xdr:from>
    <xdr:to>
      <xdr:col>78</xdr:col>
      <xdr:colOff>120650</xdr:colOff>
      <xdr:row>15</xdr:row>
      <xdr:rowOff>125222</xdr:rowOff>
    </xdr:to>
    <xdr:sp macro="" textlink="">
      <xdr:nvSpPr>
        <xdr:cNvPr id="127" name="フローチャート: 判断 126"/>
        <xdr:cNvSpPr/>
      </xdr:nvSpPr>
      <xdr:spPr>
        <a:xfrm>
          <a:off x="15621000" y="25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109999</xdr:rowOff>
    </xdr:from>
    <xdr:ext cx="736600" cy="259045"/>
    <xdr:sp macro="" textlink="">
      <xdr:nvSpPr>
        <xdr:cNvPr id="128" name="テキスト ボックス 127"/>
        <xdr:cNvSpPr txBox="1"/>
      </xdr:nvSpPr>
      <xdr:spPr>
        <a:xfrm>
          <a:off x="15290800" y="2681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131572</xdr:rowOff>
    </xdr:from>
    <xdr:to>
      <xdr:col>73</xdr:col>
      <xdr:colOff>180975</xdr:colOff>
      <xdr:row>12</xdr:row>
      <xdr:rowOff>168148</xdr:rowOff>
    </xdr:to>
    <xdr:cxnSp macro="">
      <xdr:nvCxnSpPr>
        <xdr:cNvPr id="129" name="直線コネクタ 128"/>
        <xdr:cNvCxnSpPr/>
      </xdr:nvCxnSpPr>
      <xdr:spPr>
        <a:xfrm>
          <a:off x="13893800" y="218897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167640</xdr:rowOff>
    </xdr:from>
    <xdr:to>
      <xdr:col>74</xdr:col>
      <xdr:colOff>31750</xdr:colOff>
      <xdr:row>15</xdr:row>
      <xdr:rowOff>97790</xdr:rowOff>
    </xdr:to>
    <xdr:sp macro="" textlink="">
      <xdr:nvSpPr>
        <xdr:cNvPr id="130" name="フローチャート: 判断 129"/>
        <xdr:cNvSpPr/>
      </xdr:nvSpPr>
      <xdr:spPr>
        <a:xfrm>
          <a:off x="14732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82567</xdr:rowOff>
    </xdr:from>
    <xdr:ext cx="762000" cy="259045"/>
    <xdr:sp macro="" textlink="">
      <xdr:nvSpPr>
        <xdr:cNvPr id="131" name="テキスト ボックス 130"/>
        <xdr:cNvSpPr txBox="1"/>
      </xdr:nvSpPr>
      <xdr:spPr>
        <a:xfrm>
          <a:off x="14401800" y="265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131572</xdr:rowOff>
    </xdr:from>
    <xdr:to>
      <xdr:col>69</xdr:col>
      <xdr:colOff>92075</xdr:colOff>
      <xdr:row>12</xdr:row>
      <xdr:rowOff>140716</xdr:rowOff>
    </xdr:to>
    <xdr:cxnSp macro="">
      <xdr:nvCxnSpPr>
        <xdr:cNvPr id="132" name="直線コネクタ 131"/>
        <xdr:cNvCxnSpPr/>
      </xdr:nvCxnSpPr>
      <xdr:spPr>
        <a:xfrm flipV="1">
          <a:off x="13004800" y="21889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57912</xdr:rowOff>
    </xdr:from>
    <xdr:to>
      <xdr:col>69</xdr:col>
      <xdr:colOff>142875</xdr:colOff>
      <xdr:row>14</xdr:row>
      <xdr:rowOff>159512</xdr:rowOff>
    </xdr:to>
    <xdr:sp macro="" textlink="">
      <xdr:nvSpPr>
        <xdr:cNvPr id="133" name="フローチャート: 判断 132"/>
        <xdr:cNvSpPr/>
      </xdr:nvSpPr>
      <xdr:spPr>
        <a:xfrm>
          <a:off x="13843000" y="245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144289</xdr:rowOff>
    </xdr:from>
    <xdr:ext cx="762000" cy="259045"/>
    <xdr:sp macro="" textlink="">
      <xdr:nvSpPr>
        <xdr:cNvPr id="134" name="テキスト ボックス 133"/>
        <xdr:cNvSpPr txBox="1"/>
      </xdr:nvSpPr>
      <xdr:spPr>
        <a:xfrm>
          <a:off x="13512800" y="2544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67056</xdr:rowOff>
    </xdr:from>
    <xdr:to>
      <xdr:col>65</xdr:col>
      <xdr:colOff>53975</xdr:colOff>
      <xdr:row>14</xdr:row>
      <xdr:rowOff>168656</xdr:rowOff>
    </xdr:to>
    <xdr:sp macro="" textlink="">
      <xdr:nvSpPr>
        <xdr:cNvPr id="135" name="フローチャート: 判断 134"/>
        <xdr:cNvSpPr/>
      </xdr:nvSpPr>
      <xdr:spPr>
        <a:xfrm>
          <a:off x="12954000" y="24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153433</xdr:rowOff>
    </xdr:from>
    <xdr:ext cx="762000" cy="259045"/>
    <xdr:sp macro="" textlink="">
      <xdr:nvSpPr>
        <xdr:cNvPr id="136" name="テキスト ボックス 135"/>
        <xdr:cNvSpPr txBox="1"/>
      </xdr:nvSpPr>
      <xdr:spPr>
        <a:xfrm>
          <a:off x="12623800" y="255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37338</xdr:rowOff>
    </xdr:from>
    <xdr:to>
      <xdr:col>82</xdr:col>
      <xdr:colOff>158750</xdr:colOff>
      <xdr:row>13</xdr:row>
      <xdr:rowOff>138938</xdr:rowOff>
    </xdr:to>
    <xdr:sp macro="" textlink="">
      <xdr:nvSpPr>
        <xdr:cNvPr id="142" name="楕円 141"/>
        <xdr:cNvSpPr/>
      </xdr:nvSpPr>
      <xdr:spPr>
        <a:xfrm>
          <a:off x="16459200" y="226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117365</xdr:rowOff>
    </xdr:from>
    <xdr:ext cx="762000" cy="259045"/>
    <xdr:sp macro="" textlink="">
      <xdr:nvSpPr>
        <xdr:cNvPr id="143" name="物件費該当値テキスト"/>
        <xdr:cNvSpPr txBox="1"/>
      </xdr:nvSpPr>
      <xdr:spPr>
        <a:xfrm>
          <a:off x="16598900" y="2174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9906</xdr:rowOff>
    </xdr:from>
    <xdr:to>
      <xdr:col>78</xdr:col>
      <xdr:colOff>120650</xdr:colOff>
      <xdr:row>13</xdr:row>
      <xdr:rowOff>111506</xdr:rowOff>
    </xdr:to>
    <xdr:sp macro="" textlink="">
      <xdr:nvSpPr>
        <xdr:cNvPr id="144" name="楕円 143"/>
        <xdr:cNvSpPr/>
      </xdr:nvSpPr>
      <xdr:spPr>
        <a:xfrm>
          <a:off x="15621000" y="223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121683</xdr:rowOff>
    </xdr:from>
    <xdr:ext cx="736600" cy="259045"/>
    <xdr:sp macro="" textlink="">
      <xdr:nvSpPr>
        <xdr:cNvPr id="145" name="テキスト ボックス 144"/>
        <xdr:cNvSpPr txBox="1"/>
      </xdr:nvSpPr>
      <xdr:spPr>
        <a:xfrm>
          <a:off x="15290800" y="2007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117348</xdr:rowOff>
    </xdr:from>
    <xdr:to>
      <xdr:col>74</xdr:col>
      <xdr:colOff>31750</xdr:colOff>
      <xdr:row>13</xdr:row>
      <xdr:rowOff>47498</xdr:rowOff>
    </xdr:to>
    <xdr:sp macro="" textlink="">
      <xdr:nvSpPr>
        <xdr:cNvPr id="146" name="楕円 145"/>
        <xdr:cNvSpPr/>
      </xdr:nvSpPr>
      <xdr:spPr>
        <a:xfrm>
          <a:off x="14732000" y="217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57675</xdr:rowOff>
    </xdr:from>
    <xdr:ext cx="762000" cy="259045"/>
    <xdr:sp macro="" textlink="">
      <xdr:nvSpPr>
        <xdr:cNvPr id="147" name="テキスト ボックス 146"/>
        <xdr:cNvSpPr txBox="1"/>
      </xdr:nvSpPr>
      <xdr:spPr>
        <a:xfrm>
          <a:off x="14401800" y="194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80772</xdr:rowOff>
    </xdr:from>
    <xdr:to>
      <xdr:col>69</xdr:col>
      <xdr:colOff>142875</xdr:colOff>
      <xdr:row>13</xdr:row>
      <xdr:rowOff>10922</xdr:rowOff>
    </xdr:to>
    <xdr:sp macro="" textlink="">
      <xdr:nvSpPr>
        <xdr:cNvPr id="148" name="楕円 147"/>
        <xdr:cNvSpPr/>
      </xdr:nvSpPr>
      <xdr:spPr>
        <a:xfrm>
          <a:off x="13843000" y="213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21099</xdr:rowOff>
    </xdr:from>
    <xdr:ext cx="762000" cy="259045"/>
    <xdr:sp macro="" textlink="">
      <xdr:nvSpPr>
        <xdr:cNvPr id="149" name="テキスト ボックス 148"/>
        <xdr:cNvSpPr txBox="1"/>
      </xdr:nvSpPr>
      <xdr:spPr>
        <a:xfrm>
          <a:off x="13512800" y="190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89916</xdr:rowOff>
    </xdr:from>
    <xdr:to>
      <xdr:col>65</xdr:col>
      <xdr:colOff>53975</xdr:colOff>
      <xdr:row>13</xdr:row>
      <xdr:rowOff>20066</xdr:rowOff>
    </xdr:to>
    <xdr:sp macro="" textlink="">
      <xdr:nvSpPr>
        <xdr:cNvPr id="150" name="楕円 149"/>
        <xdr:cNvSpPr/>
      </xdr:nvSpPr>
      <xdr:spPr>
        <a:xfrm>
          <a:off x="12954000" y="2147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30243</xdr:rowOff>
    </xdr:from>
    <xdr:ext cx="762000" cy="259045"/>
    <xdr:sp macro="" textlink="">
      <xdr:nvSpPr>
        <xdr:cNvPr id="151" name="テキスト ボックス 150"/>
        <xdr:cNvSpPr txBox="1"/>
      </xdr:nvSpPr>
      <xdr:spPr>
        <a:xfrm>
          <a:off x="12623800" y="1916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0.1</a:t>
          </a:r>
          <a:r>
            <a:rPr kumimoji="1" lang="ja-JP" altLang="en-US" sz="1100">
              <a:solidFill>
                <a:schemeClr val="dk1"/>
              </a:solidFill>
              <a:effectLst/>
              <a:latin typeface="+mn-lt"/>
              <a:ea typeface="+mn-ea"/>
              <a:cs typeface="+mn-cs"/>
            </a:rPr>
            <a:t>ポイントの減となり、</a:t>
          </a:r>
          <a:r>
            <a:rPr kumimoji="1" lang="ja-JP" altLang="ja-JP" sz="1100">
              <a:solidFill>
                <a:schemeClr val="dk1"/>
              </a:solidFill>
              <a:effectLst/>
              <a:latin typeface="+mn-lt"/>
              <a:ea typeface="+mn-ea"/>
              <a:cs typeface="+mn-cs"/>
            </a:rPr>
            <a:t>類似団体平均を下回っている。少子高齢化により児童手当等が減少傾向にあり、今後も低い割合で推移することが予想される。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62</xdr:row>
      <xdr:rowOff>18143</xdr:rowOff>
    </xdr:to>
    <xdr:cxnSp macro="">
      <xdr:nvCxnSpPr>
        <xdr:cNvPr id="181" name="直線コネクタ 180"/>
        <xdr:cNvCxnSpPr/>
      </xdr:nvCxnSpPr>
      <xdr:spPr>
        <a:xfrm flipV="1">
          <a:off x="4826000" y="9124043"/>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2" name="扶助費最小値テキスト"/>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3" name="直線コネクタ 182"/>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4"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5" name="直線コネクタ 184"/>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29028</xdr:rowOff>
    </xdr:from>
    <xdr:to>
      <xdr:col>24</xdr:col>
      <xdr:colOff>25400</xdr:colOff>
      <xdr:row>54</xdr:row>
      <xdr:rowOff>39915</xdr:rowOff>
    </xdr:to>
    <xdr:cxnSp macro="">
      <xdr:nvCxnSpPr>
        <xdr:cNvPr id="186" name="直線コネクタ 185"/>
        <xdr:cNvCxnSpPr/>
      </xdr:nvCxnSpPr>
      <xdr:spPr>
        <a:xfrm flipV="1">
          <a:off x="3987800" y="9287328"/>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2012</xdr:rowOff>
    </xdr:from>
    <xdr:ext cx="762000" cy="259045"/>
    <xdr:sp macro="" textlink="">
      <xdr:nvSpPr>
        <xdr:cNvPr id="187" name="扶助費平均値テキスト"/>
        <xdr:cNvSpPr txBox="1"/>
      </xdr:nvSpPr>
      <xdr:spPr>
        <a:xfrm>
          <a:off x="4914900" y="9774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29935</xdr:rowOff>
    </xdr:from>
    <xdr:to>
      <xdr:col>24</xdr:col>
      <xdr:colOff>76200</xdr:colOff>
      <xdr:row>57</xdr:row>
      <xdr:rowOff>131535</xdr:rowOff>
    </xdr:to>
    <xdr:sp macro="" textlink="">
      <xdr:nvSpPr>
        <xdr:cNvPr id="188" name="フローチャート: 判断 187"/>
        <xdr:cNvSpPr/>
      </xdr:nvSpPr>
      <xdr:spPr>
        <a:xfrm>
          <a:off x="4775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135165</xdr:rowOff>
    </xdr:from>
    <xdr:to>
      <xdr:col>19</xdr:col>
      <xdr:colOff>187325</xdr:colOff>
      <xdr:row>54</xdr:row>
      <xdr:rowOff>39915</xdr:rowOff>
    </xdr:to>
    <xdr:cxnSp macro="">
      <xdr:nvCxnSpPr>
        <xdr:cNvPr id="189" name="直線コネクタ 188"/>
        <xdr:cNvCxnSpPr/>
      </xdr:nvCxnSpPr>
      <xdr:spPr>
        <a:xfrm>
          <a:off x="3098800" y="922201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29935</xdr:rowOff>
    </xdr:from>
    <xdr:to>
      <xdr:col>20</xdr:col>
      <xdr:colOff>38100</xdr:colOff>
      <xdr:row>57</xdr:row>
      <xdr:rowOff>131535</xdr:rowOff>
    </xdr:to>
    <xdr:sp macro="" textlink="">
      <xdr:nvSpPr>
        <xdr:cNvPr id="190" name="フローチャート: 判断 189"/>
        <xdr:cNvSpPr/>
      </xdr:nvSpPr>
      <xdr:spPr>
        <a:xfrm>
          <a:off x="3937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116312</xdr:rowOff>
    </xdr:from>
    <xdr:ext cx="736600" cy="259045"/>
    <xdr:sp macro="" textlink="">
      <xdr:nvSpPr>
        <xdr:cNvPr id="191" name="テキスト ボックス 190"/>
        <xdr:cNvSpPr txBox="1"/>
      </xdr:nvSpPr>
      <xdr:spPr>
        <a:xfrm>
          <a:off x="3606800" y="9888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113393</xdr:rowOff>
    </xdr:from>
    <xdr:to>
      <xdr:col>15</xdr:col>
      <xdr:colOff>98425</xdr:colOff>
      <xdr:row>53</xdr:row>
      <xdr:rowOff>135165</xdr:rowOff>
    </xdr:to>
    <xdr:cxnSp macro="">
      <xdr:nvCxnSpPr>
        <xdr:cNvPr id="192" name="直線コネクタ 191"/>
        <xdr:cNvCxnSpPr/>
      </xdr:nvCxnSpPr>
      <xdr:spPr>
        <a:xfrm>
          <a:off x="2209800" y="92002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193" name="フローチャート: 判断 192"/>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40112</xdr:rowOff>
    </xdr:from>
    <xdr:ext cx="762000" cy="259045"/>
    <xdr:sp macro="" textlink="">
      <xdr:nvSpPr>
        <xdr:cNvPr id="194" name="テキスト ボックス 193"/>
        <xdr:cNvSpPr txBox="1"/>
      </xdr:nvSpPr>
      <xdr:spPr>
        <a:xfrm>
          <a:off x="2717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113393</xdr:rowOff>
    </xdr:from>
    <xdr:to>
      <xdr:col>11</xdr:col>
      <xdr:colOff>9525</xdr:colOff>
      <xdr:row>54</xdr:row>
      <xdr:rowOff>50800</xdr:rowOff>
    </xdr:to>
    <xdr:cxnSp macro="">
      <xdr:nvCxnSpPr>
        <xdr:cNvPr id="195" name="直線コネクタ 194"/>
        <xdr:cNvCxnSpPr/>
      </xdr:nvCxnSpPr>
      <xdr:spPr>
        <a:xfrm flipV="1">
          <a:off x="1320800" y="9200243"/>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81643</xdr:rowOff>
    </xdr:from>
    <xdr:to>
      <xdr:col>11</xdr:col>
      <xdr:colOff>60325</xdr:colOff>
      <xdr:row>57</xdr:row>
      <xdr:rowOff>11793</xdr:rowOff>
    </xdr:to>
    <xdr:sp macro="" textlink="">
      <xdr:nvSpPr>
        <xdr:cNvPr id="196" name="フローチャート: 判断 195"/>
        <xdr:cNvSpPr/>
      </xdr:nvSpPr>
      <xdr:spPr>
        <a:xfrm>
          <a:off x="2159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168020</xdr:rowOff>
    </xdr:from>
    <xdr:ext cx="762000" cy="259045"/>
    <xdr:sp macro="" textlink="">
      <xdr:nvSpPr>
        <xdr:cNvPr id="197" name="テキスト ボックス 196"/>
        <xdr:cNvSpPr txBox="1"/>
      </xdr:nvSpPr>
      <xdr:spPr>
        <a:xfrm>
          <a:off x="1828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157843</xdr:rowOff>
    </xdr:from>
    <xdr:to>
      <xdr:col>6</xdr:col>
      <xdr:colOff>171450</xdr:colOff>
      <xdr:row>57</xdr:row>
      <xdr:rowOff>87993</xdr:rowOff>
    </xdr:to>
    <xdr:sp macro="" textlink="">
      <xdr:nvSpPr>
        <xdr:cNvPr id="198" name="フローチャート: 判断 197"/>
        <xdr:cNvSpPr/>
      </xdr:nvSpPr>
      <xdr:spPr>
        <a:xfrm>
          <a:off x="1270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72770</xdr:rowOff>
    </xdr:from>
    <xdr:ext cx="762000" cy="259045"/>
    <xdr:sp macro="" textlink="">
      <xdr:nvSpPr>
        <xdr:cNvPr id="199" name="テキスト ボックス 198"/>
        <xdr:cNvSpPr txBox="1"/>
      </xdr:nvSpPr>
      <xdr:spPr>
        <a:xfrm>
          <a:off x="939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149678</xdr:rowOff>
    </xdr:from>
    <xdr:to>
      <xdr:col>24</xdr:col>
      <xdr:colOff>76200</xdr:colOff>
      <xdr:row>54</xdr:row>
      <xdr:rowOff>79828</xdr:rowOff>
    </xdr:to>
    <xdr:sp macro="" textlink="">
      <xdr:nvSpPr>
        <xdr:cNvPr id="205" name="楕円 204"/>
        <xdr:cNvSpPr/>
      </xdr:nvSpPr>
      <xdr:spPr>
        <a:xfrm>
          <a:off x="47752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166205</xdr:rowOff>
    </xdr:from>
    <xdr:ext cx="762000" cy="259045"/>
    <xdr:sp macro="" textlink="">
      <xdr:nvSpPr>
        <xdr:cNvPr id="206" name="扶助費該当値テキスト"/>
        <xdr:cNvSpPr txBox="1"/>
      </xdr:nvSpPr>
      <xdr:spPr>
        <a:xfrm>
          <a:off x="49149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160565</xdr:rowOff>
    </xdr:from>
    <xdr:to>
      <xdr:col>20</xdr:col>
      <xdr:colOff>38100</xdr:colOff>
      <xdr:row>54</xdr:row>
      <xdr:rowOff>90715</xdr:rowOff>
    </xdr:to>
    <xdr:sp macro="" textlink="">
      <xdr:nvSpPr>
        <xdr:cNvPr id="207" name="楕円 206"/>
        <xdr:cNvSpPr/>
      </xdr:nvSpPr>
      <xdr:spPr>
        <a:xfrm>
          <a:off x="3937000" y="924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100892</xdr:rowOff>
    </xdr:from>
    <xdr:ext cx="736600" cy="259045"/>
    <xdr:sp macro="" textlink="">
      <xdr:nvSpPr>
        <xdr:cNvPr id="208" name="テキスト ボックス 207"/>
        <xdr:cNvSpPr txBox="1"/>
      </xdr:nvSpPr>
      <xdr:spPr>
        <a:xfrm>
          <a:off x="3606800" y="9016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84365</xdr:rowOff>
    </xdr:from>
    <xdr:to>
      <xdr:col>15</xdr:col>
      <xdr:colOff>149225</xdr:colOff>
      <xdr:row>54</xdr:row>
      <xdr:rowOff>14515</xdr:rowOff>
    </xdr:to>
    <xdr:sp macro="" textlink="">
      <xdr:nvSpPr>
        <xdr:cNvPr id="209" name="楕円 208"/>
        <xdr:cNvSpPr/>
      </xdr:nvSpPr>
      <xdr:spPr>
        <a:xfrm>
          <a:off x="3048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24692</xdr:rowOff>
    </xdr:from>
    <xdr:ext cx="762000" cy="259045"/>
    <xdr:sp macro="" textlink="">
      <xdr:nvSpPr>
        <xdr:cNvPr id="210" name="テキスト ボックス 209"/>
        <xdr:cNvSpPr txBox="1"/>
      </xdr:nvSpPr>
      <xdr:spPr>
        <a:xfrm>
          <a:off x="2717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62593</xdr:rowOff>
    </xdr:from>
    <xdr:to>
      <xdr:col>11</xdr:col>
      <xdr:colOff>60325</xdr:colOff>
      <xdr:row>53</xdr:row>
      <xdr:rowOff>164193</xdr:rowOff>
    </xdr:to>
    <xdr:sp macro="" textlink="">
      <xdr:nvSpPr>
        <xdr:cNvPr id="211" name="楕円 210"/>
        <xdr:cNvSpPr/>
      </xdr:nvSpPr>
      <xdr:spPr>
        <a:xfrm>
          <a:off x="2159000" y="914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2920</xdr:rowOff>
    </xdr:from>
    <xdr:ext cx="762000" cy="259045"/>
    <xdr:sp macro="" textlink="">
      <xdr:nvSpPr>
        <xdr:cNvPr id="212" name="テキスト ボックス 211"/>
        <xdr:cNvSpPr txBox="1"/>
      </xdr:nvSpPr>
      <xdr:spPr>
        <a:xfrm>
          <a:off x="1828800" y="891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0</xdr:rowOff>
    </xdr:from>
    <xdr:to>
      <xdr:col>6</xdr:col>
      <xdr:colOff>171450</xdr:colOff>
      <xdr:row>54</xdr:row>
      <xdr:rowOff>101600</xdr:rowOff>
    </xdr:to>
    <xdr:sp macro="" textlink="">
      <xdr:nvSpPr>
        <xdr:cNvPr id="213" name="楕円 212"/>
        <xdr:cNvSpPr/>
      </xdr:nvSpPr>
      <xdr:spPr>
        <a:xfrm>
          <a:off x="1270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111777</xdr:rowOff>
    </xdr:from>
    <xdr:ext cx="762000" cy="259045"/>
    <xdr:sp macro="" textlink="">
      <xdr:nvSpPr>
        <xdr:cNvPr id="214" name="テキスト ボックス 213"/>
        <xdr:cNvSpPr txBox="1"/>
      </xdr:nvSpPr>
      <xdr:spPr>
        <a:xfrm>
          <a:off x="939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水道事業会計貸付金の増などにより前年度比</a:t>
          </a:r>
          <a:r>
            <a:rPr kumimoji="1" lang="en-US" altLang="ja-JP" sz="1100">
              <a:solidFill>
                <a:schemeClr val="dk1"/>
              </a:solidFill>
              <a:effectLst/>
              <a:latin typeface="+mn-lt"/>
              <a:ea typeface="+mn-ea"/>
              <a:cs typeface="+mn-cs"/>
            </a:rPr>
            <a:t>0.2</a:t>
          </a:r>
          <a:r>
            <a:rPr kumimoji="1" lang="ja-JP" altLang="en-US" sz="1100">
              <a:solidFill>
                <a:schemeClr val="dk1"/>
              </a:solidFill>
              <a:effectLst/>
              <a:latin typeface="+mn-lt"/>
              <a:ea typeface="+mn-ea"/>
              <a:cs typeface="+mn-cs"/>
            </a:rPr>
            <a:t>ポイントの増となり、</a:t>
          </a:r>
          <a:r>
            <a:rPr kumimoji="1" lang="ja-JP" altLang="ja-JP" sz="1100">
              <a:solidFill>
                <a:schemeClr val="dk1"/>
              </a:solidFill>
              <a:effectLst/>
              <a:latin typeface="+mn-lt"/>
              <a:ea typeface="+mn-ea"/>
              <a:cs typeface="+mn-cs"/>
            </a:rPr>
            <a:t>類似団体平均を上回っている。水道事業については、独立採算の原則に立ち返った料金の値上げによる健全化</a:t>
          </a:r>
          <a:r>
            <a:rPr kumimoji="1" lang="ja-JP" altLang="en-US" sz="1100">
              <a:solidFill>
                <a:schemeClr val="dk1"/>
              </a:solidFill>
              <a:effectLst/>
              <a:latin typeface="+mn-lt"/>
              <a:ea typeface="+mn-ea"/>
              <a:cs typeface="+mn-cs"/>
            </a:rPr>
            <a:t>の取り組みが始まっており</a:t>
          </a:r>
          <a:r>
            <a:rPr kumimoji="1" lang="ja-JP" altLang="ja-JP" sz="1100">
              <a:solidFill>
                <a:schemeClr val="dk1"/>
              </a:solidFill>
              <a:effectLst/>
              <a:latin typeface="+mn-lt"/>
              <a:ea typeface="+mn-ea"/>
              <a:cs typeface="+mn-cs"/>
            </a:rPr>
            <a:t>、普通会計の負担額が減少するよ</a:t>
          </a:r>
          <a:r>
            <a:rPr kumimoji="1" lang="ja-JP" altLang="en-US" sz="1100">
              <a:solidFill>
                <a:schemeClr val="dk1"/>
              </a:solidFill>
              <a:effectLst/>
              <a:latin typeface="+mn-lt"/>
              <a:ea typeface="+mn-ea"/>
              <a:cs typeface="+mn-cs"/>
            </a:rPr>
            <a:t>う引き続き務める</a:t>
          </a:r>
          <a:r>
            <a:rPr kumimoji="1" lang="ja-JP" altLang="ja-JP" sz="1100">
              <a:solidFill>
                <a:schemeClr val="dk1"/>
              </a:solidFill>
              <a:effectLst/>
              <a:latin typeface="+mn-lt"/>
              <a:ea typeface="+mn-ea"/>
              <a:cs typeface="+mn-cs"/>
            </a:rPr>
            <a:t>。</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61</xdr:row>
      <xdr:rowOff>69850</xdr:rowOff>
    </xdr:to>
    <xdr:cxnSp macro="">
      <xdr:nvCxnSpPr>
        <xdr:cNvPr id="242" name="直線コネクタ 241"/>
        <xdr:cNvCxnSpPr/>
      </xdr:nvCxnSpPr>
      <xdr:spPr>
        <a:xfrm flipV="1">
          <a:off x="16510000" y="91567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3" name="その他最小値テキスト"/>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4" name="直線コネクタ 243"/>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5" name="その他最大値テキスト"/>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46" name="直線コネクタ 245"/>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152400</xdr:rowOff>
    </xdr:from>
    <xdr:to>
      <xdr:col>82</xdr:col>
      <xdr:colOff>107950</xdr:colOff>
      <xdr:row>59</xdr:row>
      <xdr:rowOff>6350</xdr:rowOff>
    </xdr:to>
    <xdr:cxnSp macro="">
      <xdr:nvCxnSpPr>
        <xdr:cNvPr id="247" name="直線コネクタ 246"/>
        <xdr:cNvCxnSpPr/>
      </xdr:nvCxnSpPr>
      <xdr:spPr>
        <a:xfrm>
          <a:off x="15671800" y="100965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16527</xdr:rowOff>
    </xdr:from>
    <xdr:ext cx="762000" cy="259045"/>
    <xdr:sp macro="" textlink="">
      <xdr:nvSpPr>
        <xdr:cNvPr id="248" name="その他平均値テキスト"/>
        <xdr:cNvSpPr txBox="1"/>
      </xdr:nvSpPr>
      <xdr:spPr>
        <a:xfrm>
          <a:off x="16598900" y="978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49" name="フローチャート: 判断 248"/>
        <xdr:cNvSpPr/>
      </xdr:nvSpPr>
      <xdr:spPr>
        <a:xfrm>
          <a:off x="164592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152400</xdr:rowOff>
    </xdr:from>
    <xdr:to>
      <xdr:col>78</xdr:col>
      <xdr:colOff>69850</xdr:colOff>
      <xdr:row>59</xdr:row>
      <xdr:rowOff>69850</xdr:rowOff>
    </xdr:to>
    <xdr:cxnSp macro="">
      <xdr:nvCxnSpPr>
        <xdr:cNvPr id="250" name="直線コネクタ 249"/>
        <xdr:cNvCxnSpPr/>
      </xdr:nvCxnSpPr>
      <xdr:spPr>
        <a:xfrm flipV="1">
          <a:off x="14782800" y="100965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1" name="フローチャート: 判断 250"/>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2" name="テキスト ボックス 251"/>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69850</xdr:rowOff>
    </xdr:from>
    <xdr:to>
      <xdr:col>73</xdr:col>
      <xdr:colOff>180975</xdr:colOff>
      <xdr:row>59</xdr:row>
      <xdr:rowOff>82550</xdr:rowOff>
    </xdr:to>
    <xdr:cxnSp macro="">
      <xdr:nvCxnSpPr>
        <xdr:cNvPr id="253" name="直線コネクタ 252"/>
        <xdr:cNvCxnSpPr/>
      </xdr:nvCxnSpPr>
      <xdr:spPr>
        <a:xfrm flipV="1">
          <a:off x="13893800" y="10185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12700</xdr:rowOff>
    </xdr:from>
    <xdr:to>
      <xdr:col>74</xdr:col>
      <xdr:colOff>31750</xdr:colOff>
      <xdr:row>58</xdr:row>
      <xdr:rowOff>114300</xdr:rowOff>
    </xdr:to>
    <xdr:sp macro="" textlink="">
      <xdr:nvSpPr>
        <xdr:cNvPr id="254" name="フローチャート: 判断 253"/>
        <xdr:cNvSpPr/>
      </xdr:nvSpPr>
      <xdr:spPr>
        <a:xfrm>
          <a:off x="14732000" y="99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124477</xdr:rowOff>
    </xdr:from>
    <xdr:ext cx="762000" cy="259045"/>
    <xdr:sp macro="" textlink="">
      <xdr:nvSpPr>
        <xdr:cNvPr id="255" name="テキスト ボックス 254"/>
        <xdr:cNvSpPr txBox="1"/>
      </xdr:nvSpPr>
      <xdr:spPr>
        <a:xfrm>
          <a:off x="14401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82550</xdr:rowOff>
    </xdr:from>
    <xdr:to>
      <xdr:col>69</xdr:col>
      <xdr:colOff>92075</xdr:colOff>
      <xdr:row>60</xdr:row>
      <xdr:rowOff>12700</xdr:rowOff>
    </xdr:to>
    <xdr:cxnSp macro="">
      <xdr:nvCxnSpPr>
        <xdr:cNvPr id="256" name="直線コネクタ 255"/>
        <xdr:cNvCxnSpPr/>
      </xdr:nvCxnSpPr>
      <xdr:spPr>
        <a:xfrm flipV="1">
          <a:off x="13004800" y="101981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107950</xdr:rowOff>
    </xdr:from>
    <xdr:to>
      <xdr:col>69</xdr:col>
      <xdr:colOff>142875</xdr:colOff>
      <xdr:row>58</xdr:row>
      <xdr:rowOff>38100</xdr:rowOff>
    </xdr:to>
    <xdr:sp macro="" textlink="">
      <xdr:nvSpPr>
        <xdr:cNvPr id="257" name="フローチャート: 判断 256"/>
        <xdr:cNvSpPr/>
      </xdr:nvSpPr>
      <xdr:spPr>
        <a:xfrm>
          <a:off x="13843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48277</xdr:rowOff>
    </xdr:from>
    <xdr:ext cx="762000" cy="259045"/>
    <xdr:sp macro="" textlink="">
      <xdr:nvSpPr>
        <xdr:cNvPr id="258" name="テキスト ボックス 257"/>
        <xdr:cNvSpPr txBox="1"/>
      </xdr:nvSpPr>
      <xdr:spPr>
        <a:xfrm>
          <a:off x="13512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59" name="フローチャート: 判断 258"/>
        <xdr:cNvSpPr/>
      </xdr:nvSpPr>
      <xdr:spPr>
        <a:xfrm>
          <a:off x="129540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41927</xdr:rowOff>
    </xdr:from>
    <xdr:ext cx="762000" cy="259045"/>
    <xdr:sp macro="" textlink="">
      <xdr:nvSpPr>
        <xdr:cNvPr id="260" name="テキスト ボックス 259"/>
        <xdr:cNvSpPr txBox="1"/>
      </xdr:nvSpPr>
      <xdr:spPr>
        <a:xfrm>
          <a:off x="12623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127000</xdr:rowOff>
    </xdr:from>
    <xdr:to>
      <xdr:col>82</xdr:col>
      <xdr:colOff>158750</xdr:colOff>
      <xdr:row>59</xdr:row>
      <xdr:rowOff>57150</xdr:rowOff>
    </xdr:to>
    <xdr:sp macro="" textlink="">
      <xdr:nvSpPr>
        <xdr:cNvPr id="266" name="楕円 265"/>
        <xdr:cNvSpPr/>
      </xdr:nvSpPr>
      <xdr:spPr>
        <a:xfrm>
          <a:off x="164592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99077</xdr:rowOff>
    </xdr:from>
    <xdr:ext cx="762000" cy="259045"/>
    <xdr:sp macro="" textlink="">
      <xdr:nvSpPr>
        <xdr:cNvPr id="267" name="その他該当値テキスト"/>
        <xdr:cNvSpPr txBox="1"/>
      </xdr:nvSpPr>
      <xdr:spPr>
        <a:xfrm>
          <a:off x="165989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101600</xdr:rowOff>
    </xdr:from>
    <xdr:to>
      <xdr:col>78</xdr:col>
      <xdr:colOff>120650</xdr:colOff>
      <xdr:row>59</xdr:row>
      <xdr:rowOff>31750</xdr:rowOff>
    </xdr:to>
    <xdr:sp macro="" textlink="">
      <xdr:nvSpPr>
        <xdr:cNvPr id="268" name="楕円 267"/>
        <xdr:cNvSpPr/>
      </xdr:nvSpPr>
      <xdr:spPr>
        <a:xfrm>
          <a:off x="15621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16527</xdr:rowOff>
    </xdr:from>
    <xdr:ext cx="736600" cy="259045"/>
    <xdr:sp macro="" textlink="">
      <xdr:nvSpPr>
        <xdr:cNvPr id="269" name="テキスト ボックス 268"/>
        <xdr:cNvSpPr txBox="1"/>
      </xdr:nvSpPr>
      <xdr:spPr>
        <a:xfrm>
          <a:off x="15290800" y="1013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19050</xdr:rowOff>
    </xdr:from>
    <xdr:to>
      <xdr:col>74</xdr:col>
      <xdr:colOff>31750</xdr:colOff>
      <xdr:row>59</xdr:row>
      <xdr:rowOff>120650</xdr:rowOff>
    </xdr:to>
    <xdr:sp macro="" textlink="">
      <xdr:nvSpPr>
        <xdr:cNvPr id="270" name="楕円 269"/>
        <xdr:cNvSpPr/>
      </xdr:nvSpPr>
      <xdr:spPr>
        <a:xfrm>
          <a:off x="14732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105427</xdr:rowOff>
    </xdr:from>
    <xdr:ext cx="762000" cy="259045"/>
    <xdr:sp macro="" textlink="">
      <xdr:nvSpPr>
        <xdr:cNvPr id="271" name="テキスト ボックス 270"/>
        <xdr:cNvSpPr txBox="1"/>
      </xdr:nvSpPr>
      <xdr:spPr>
        <a:xfrm>
          <a:off x="14401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31750</xdr:rowOff>
    </xdr:from>
    <xdr:to>
      <xdr:col>69</xdr:col>
      <xdr:colOff>142875</xdr:colOff>
      <xdr:row>59</xdr:row>
      <xdr:rowOff>133350</xdr:rowOff>
    </xdr:to>
    <xdr:sp macro="" textlink="">
      <xdr:nvSpPr>
        <xdr:cNvPr id="272" name="楕円 271"/>
        <xdr:cNvSpPr/>
      </xdr:nvSpPr>
      <xdr:spPr>
        <a:xfrm>
          <a:off x="138430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118127</xdr:rowOff>
    </xdr:from>
    <xdr:ext cx="762000" cy="259045"/>
    <xdr:sp macro="" textlink="">
      <xdr:nvSpPr>
        <xdr:cNvPr id="273" name="テキスト ボックス 272"/>
        <xdr:cNvSpPr txBox="1"/>
      </xdr:nvSpPr>
      <xdr:spPr>
        <a:xfrm>
          <a:off x="13512800" y="1023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133350</xdr:rowOff>
    </xdr:from>
    <xdr:to>
      <xdr:col>65</xdr:col>
      <xdr:colOff>53975</xdr:colOff>
      <xdr:row>60</xdr:row>
      <xdr:rowOff>63500</xdr:rowOff>
    </xdr:to>
    <xdr:sp macro="" textlink="">
      <xdr:nvSpPr>
        <xdr:cNvPr id="274" name="楕円 273"/>
        <xdr:cNvSpPr/>
      </xdr:nvSpPr>
      <xdr:spPr>
        <a:xfrm>
          <a:off x="12954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48277</xdr:rowOff>
    </xdr:from>
    <xdr:ext cx="762000" cy="259045"/>
    <xdr:sp macro="" textlink="">
      <xdr:nvSpPr>
        <xdr:cNvPr id="275" name="テキスト ボックス 274"/>
        <xdr:cNvSpPr txBox="1"/>
      </xdr:nvSpPr>
      <xdr:spPr>
        <a:xfrm>
          <a:off x="12623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前年度比</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ポイントの減となり、類似団体平均を下回っている。引続き真に効果的な補助金のみとすることで、総額の抑制に努める。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42418</xdr:rowOff>
    </xdr:to>
    <xdr:cxnSp macro="">
      <xdr:nvCxnSpPr>
        <xdr:cNvPr id="300" name="直線コネクタ 299"/>
        <xdr:cNvCxnSpPr/>
      </xdr:nvCxnSpPr>
      <xdr:spPr>
        <a:xfrm flipV="1">
          <a:off x="16510000" y="58191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301" name="補助費等最小値テキスト"/>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302" name="直線コネクタ 301"/>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3" name="補助費等最大値テキスト"/>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4" name="直線コネクタ 303"/>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67564</xdr:rowOff>
    </xdr:from>
    <xdr:to>
      <xdr:col>82</xdr:col>
      <xdr:colOff>107950</xdr:colOff>
      <xdr:row>34</xdr:row>
      <xdr:rowOff>76708</xdr:rowOff>
    </xdr:to>
    <xdr:cxnSp macro="">
      <xdr:nvCxnSpPr>
        <xdr:cNvPr id="305" name="直線コネクタ 304"/>
        <xdr:cNvCxnSpPr/>
      </xdr:nvCxnSpPr>
      <xdr:spPr>
        <a:xfrm flipV="1">
          <a:off x="15671800" y="589686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148861</xdr:rowOff>
    </xdr:from>
    <xdr:ext cx="762000" cy="259045"/>
    <xdr:sp macro="" textlink="">
      <xdr:nvSpPr>
        <xdr:cNvPr id="306" name="補助費等平均値テキスト"/>
        <xdr:cNvSpPr txBox="1"/>
      </xdr:nvSpPr>
      <xdr:spPr>
        <a:xfrm>
          <a:off x="16598900" y="6321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5334</xdr:rowOff>
    </xdr:from>
    <xdr:to>
      <xdr:col>82</xdr:col>
      <xdr:colOff>158750</xdr:colOff>
      <xdr:row>37</xdr:row>
      <xdr:rowOff>106934</xdr:rowOff>
    </xdr:to>
    <xdr:sp macro="" textlink="">
      <xdr:nvSpPr>
        <xdr:cNvPr id="307" name="フローチャート: 判断 306"/>
        <xdr:cNvSpPr/>
      </xdr:nvSpPr>
      <xdr:spPr>
        <a:xfrm>
          <a:off x="164592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76708</xdr:rowOff>
    </xdr:from>
    <xdr:to>
      <xdr:col>78</xdr:col>
      <xdr:colOff>69850</xdr:colOff>
      <xdr:row>34</xdr:row>
      <xdr:rowOff>94996</xdr:rowOff>
    </xdr:to>
    <xdr:cxnSp macro="">
      <xdr:nvCxnSpPr>
        <xdr:cNvPr id="308" name="直線コネクタ 307"/>
        <xdr:cNvCxnSpPr/>
      </xdr:nvCxnSpPr>
      <xdr:spPr>
        <a:xfrm flipV="1">
          <a:off x="14782800" y="59060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9906</xdr:rowOff>
    </xdr:from>
    <xdr:to>
      <xdr:col>78</xdr:col>
      <xdr:colOff>120650</xdr:colOff>
      <xdr:row>37</xdr:row>
      <xdr:rowOff>111506</xdr:rowOff>
    </xdr:to>
    <xdr:sp macro="" textlink="">
      <xdr:nvSpPr>
        <xdr:cNvPr id="309" name="フローチャート: 判断 308"/>
        <xdr:cNvSpPr/>
      </xdr:nvSpPr>
      <xdr:spPr>
        <a:xfrm>
          <a:off x="15621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96283</xdr:rowOff>
    </xdr:from>
    <xdr:ext cx="736600" cy="259045"/>
    <xdr:sp macro="" textlink="">
      <xdr:nvSpPr>
        <xdr:cNvPr id="310" name="テキスト ボックス 309"/>
        <xdr:cNvSpPr txBox="1"/>
      </xdr:nvSpPr>
      <xdr:spPr>
        <a:xfrm>
          <a:off x="15290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72136</xdr:rowOff>
    </xdr:from>
    <xdr:to>
      <xdr:col>73</xdr:col>
      <xdr:colOff>180975</xdr:colOff>
      <xdr:row>34</xdr:row>
      <xdr:rowOff>94996</xdr:rowOff>
    </xdr:to>
    <xdr:cxnSp macro="">
      <xdr:nvCxnSpPr>
        <xdr:cNvPr id="311" name="直線コネクタ 310"/>
        <xdr:cNvCxnSpPr/>
      </xdr:nvCxnSpPr>
      <xdr:spPr>
        <a:xfrm>
          <a:off x="13893800" y="590143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2" name="フローチャート: 判断 311"/>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3" name="テキスト ボックス 312"/>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72136</xdr:rowOff>
    </xdr:from>
    <xdr:to>
      <xdr:col>69</xdr:col>
      <xdr:colOff>92075</xdr:colOff>
      <xdr:row>34</xdr:row>
      <xdr:rowOff>85852</xdr:rowOff>
    </xdr:to>
    <xdr:cxnSp macro="">
      <xdr:nvCxnSpPr>
        <xdr:cNvPr id="314" name="直線コネクタ 313"/>
        <xdr:cNvCxnSpPr/>
      </xdr:nvCxnSpPr>
      <xdr:spPr>
        <a:xfrm flipV="1">
          <a:off x="13004800" y="590143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5" name="フローチャート: 判断 314"/>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45991</xdr:rowOff>
    </xdr:from>
    <xdr:ext cx="762000" cy="259045"/>
    <xdr:sp macro="" textlink="">
      <xdr:nvSpPr>
        <xdr:cNvPr id="316" name="テキスト ボックス 315"/>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7" name="フローチャート: 判断 316"/>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18" name="テキスト ボックス 317"/>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16764</xdr:rowOff>
    </xdr:from>
    <xdr:to>
      <xdr:col>82</xdr:col>
      <xdr:colOff>158750</xdr:colOff>
      <xdr:row>34</xdr:row>
      <xdr:rowOff>118364</xdr:rowOff>
    </xdr:to>
    <xdr:sp macro="" textlink="">
      <xdr:nvSpPr>
        <xdr:cNvPr id="324" name="楕円 323"/>
        <xdr:cNvSpPr/>
      </xdr:nvSpPr>
      <xdr:spPr>
        <a:xfrm>
          <a:off x="16459200" y="584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96791</xdr:rowOff>
    </xdr:from>
    <xdr:ext cx="762000" cy="259045"/>
    <xdr:sp macro="" textlink="">
      <xdr:nvSpPr>
        <xdr:cNvPr id="325" name="補助費等該当値テキスト"/>
        <xdr:cNvSpPr txBox="1"/>
      </xdr:nvSpPr>
      <xdr:spPr>
        <a:xfrm>
          <a:off x="16598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25908</xdr:rowOff>
    </xdr:from>
    <xdr:to>
      <xdr:col>78</xdr:col>
      <xdr:colOff>120650</xdr:colOff>
      <xdr:row>34</xdr:row>
      <xdr:rowOff>127508</xdr:rowOff>
    </xdr:to>
    <xdr:sp macro="" textlink="">
      <xdr:nvSpPr>
        <xdr:cNvPr id="326" name="楕円 325"/>
        <xdr:cNvSpPr/>
      </xdr:nvSpPr>
      <xdr:spPr>
        <a:xfrm>
          <a:off x="15621000" y="585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137685</xdr:rowOff>
    </xdr:from>
    <xdr:ext cx="736600" cy="259045"/>
    <xdr:sp macro="" textlink="">
      <xdr:nvSpPr>
        <xdr:cNvPr id="327" name="テキスト ボックス 326"/>
        <xdr:cNvSpPr txBox="1"/>
      </xdr:nvSpPr>
      <xdr:spPr>
        <a:xfrm>
          <a:off x="15290800" y="5624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44196</xdr:rowOff>
    </xdr:from>
    <xdr:to>
      <xdr:col>74</xdr:col>
      <xdr:colOff>31750</xdr:colOff>
      <xdr:row>34</xdr:row>
      <xdr:rowOff>145796</xdr:rowOff>
    </xdr:to>
    <xdr:sp macro="" textlink="">
      <xdr:nvSpPr>
        <xdr:cNvPr id="328" name="楕円 327"/>
        <xdr:cNvSpPr/>
      </xdr:nvSpPr>
      <xdr:spPr>
        <a:xfrm>
          <a:off x="14732000" y="587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155973</xdr:rowOff>
    </xdr:from>
    <xdr:ext cx="762000" cy="259045"/>
    <xdr:sp macro="" textlink="">
      <xdr:nvSpPr>
        <xdr:cNvPr id="329" name="テキスト ボックス 328"/>
        <xdr:cNvSpPr txBox="1"/>
      </xdr:nvSpPr>
      <xdr:spPr>
        <a:xfrm>
          <a:off x="14401800" y="564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21336</xdr:rowOff>
    </xdr:from>
    <xdr:to>
      <xdr:col>69</xdr:col>
      <xdr:colOff>142875</xdr:colOff>
      <xdr:row>34</xdr:row>
      <xdr:rowOff>122936</xdr:rowOff>
    </xdr:to>
    <xdr:sp macro="" textlink="">
      <xdr:nvSpPr>
        <xdr:cNvPr id="330" name="楕円 329"/>
        <xdr:cNvSpPr/>
      </xdr:nvSpPr>
      <xdr:spPr>
        <a:xfrm>
          <a:off x="138430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133113</xdr:rowOff>
    </xdr:from>
    <xdr:ext cx="762000" cy="259045"/>
    <xdr:sp macro="" textlink="">
      <xdr:nvSpPr>
        <xdr:cNvPr id="331" name="テキスト ボックス 330"/>
        <xdr:cNvSpPr txBox="1"/>
      </xdr:nvSpPr>
      <xdr:spPr>
        <a:xfrm>
          <a:off x="13512800" y="56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35052</xdr:rowOff>
    </xdr:from>
    <xdr:to>
      <xdr:col>65</xdr:col>
      <xdr:colOff>53975</xdr:colOff>
      <xdr:row>34</xdr:row>
      <xdr:rowOff>136652</xdr:rowOff>
    </xdr:to>
    <xdr:sp macro="" textlink="">
      <xdr:nvSpPr>
        <xdr:cNvPr id="332" name="楕円 331"/>
        <xdr:cNvSpPr/>
      </xdr:nvSpPr>
      <xdr:spPr>
        <a:xfrm>
          <a:off x="12954000" y="586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146829</xdr:rowOff>
    </xdr:from>
    <xdr:ext cx="762000" cy="259045"/>
    <xdr:sp macro="" textlink="">
      <xdr:nvSpPr>
        <xdr:cNvPr id="333" name="テキスト ボックス 332"/>
        <xdr:cNvSpPr txBox="1"/>
      </xdr:nvSpPr>
      <xdr:spPr>
        <a:xfrm>
          <a:off x="12623800" y="563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前年度比</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ポイントの減となったものの類似団体平均を</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ポイント上回っている。</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国費等の財源確保に努め、地方債を活用する際は財政措置の有利な地方債の活用と発行の抑制を継続的に行い、公債費負担の抑制に努める。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8" name="直線コネクタ 347"/>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9" name="テキスト ボックス 348"/>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0" name="直線コネクタ 349"/>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1" name="テキスト ボックス 350"/>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2" name="直線コネクタ 351"/>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3" name="テキスト ボックス 352"/>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4" name="直線コネクタ 353"/>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5" name="テキスト ボックス 354"/>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6" name="直線コネクタ 355"/>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7" name="テキスト ボックス 356"/>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8" name="直線コネクタ 357"/>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9" name="テキスト ボックス 358"/>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154215</xdr:rowOff>
    </xdr:from>
    <xdr:to>
      <xdr:col>24</xdr:col>
      <xdr:colOff>25400</xdr:colOff>
      <xdr:row>82</xdr:row>
      <xdr:rowOff>50800</xdr:rowOff>
    </xdr:to>
    <xdr:cxnSp macro="">
      <xdr:nvCxnSpPr>
        <xdr:cNvPr id="363" name="直線コネクタ 362"/>
        <xdr:cNvCxnSpPr/>
      </xdr:nvCxnSpPr>
      <xdr:spPr>
        <a:xfrm flipV="1">
          <a:off x="4826000" y="12498615"/>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69142</xdr:rowOff>
    </xdr:from>
    <xdr:ext cx="762000" cy="259045"/>
    <xdr:sp macro="" textlink="">
      <xdr:nvSpPr>
        <xdr:cNvPr id="366" name="公債費最大値テキスト"/>
        <xdr:cNvSpPr txBox="1"/>
      </xdr:nvSpPr>
      <xdr:spPr>
        <a:xfrm>
          <a:off x="4914900" y="1224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154215</xdr:rowOff>
    </xdr:from>
    <xdr:to>
      <xdr:col>24</xdr:col>
      <xdr:colOff>114300</xdr:colOff>
      <xdr:row>72</xdr:row>
      <xdr:rowOff>154215</xdr:rowOff>
    </xdr:to>
    <xdr:cxnSp macro="">
      <xdr:nvCxnSpPr>
        <xdr:cNvPr id="367" name="直線コネクタ 366"/>
        <xdr:cNvCxnSpPr/>
      </xdr:nvCxnSpPr>
      <xdr:spPr>
        <a:xfrm>
          <a:off x="4737100" y="1249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97064</xdr:rowOff>
    </xdr:from>
    <xdr:to>
      <xdr:col>24</xdr:col>
      <xdr:colOff>25400</xdr:colOff>
      <xdr:row>80</xdr:row>
      <xdr:rowOff>88900</xdr:rowOff>
    </xdr:to>
    <xdr:cxnSp macro="">
      <xdr:nvCxnSpPr>
        <xdr:cNvPr id="368" name="直線コネクタ 367"/>
        <xdr:cNvCxnSpPr/>
      </xdr:nvCxnSpPr>
      <xdr:spPr>
        <a:xfrm flipV="1">
          <a:off x="3987800" y="13641614"/>
          <a:ext cx="8382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90006</xdr:rowOff>
    </xdr:from>
    <xdr:ext cx="762000" cy="259045"/>
    <xdr:sp macro="" textlink="">
      <xdr:nvSpPr>
        <xdr:cNvPr id="369" name="公債費平均値テキスト"/>
        <xdr:cNvSpPr txBox="1"/>
      </xdr:nvSpPr>
      <xdr:spPr>
        <a:xfrm>
          <a:off x="4914900" y="131202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73479</xdr:rowOff>
    </xdr:from>
    <xdr:to>
      <xdr:col>24</xdr:col>
      <xdr:colOff>76200</xdr:colOff>
      <xdr:row>78</xdr:row>
      <xdr:rowOff>3629</xdr:rowOff>
    </xdr:to>
    <xdr:sp macro="" textlink="">
      <xdr:nvSpPr>
        <xdr:cNvPr id="370" name="フローチャート: 判断 369"/>
        <xdr:cNvSpPr/>
      </xdr:nvSpPr>
      <xdr:spPr>
        <a:xfrm>
          <a:off x="47752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88900</xdr:rowOff>
    </xdr:from>
    <xdr:to>
      <xdr:col>19</xdr:col>
      <xdr:colOff>187325</xdr:colOff>
      <xdr:row>80</xdr:row>
      <xdr:rowOff>110671</xdr:rowOff>
    </xdr:to>
    <xdr:cxnSp macro="">
      <xdr:nvCxnSpPr>
        <xdr:cNvPr id="371" name="直線コネクタ 370"/>
        <xdr:cNvCxnSpPr/>
      </xdr:nvCxnSpPr>
      <xdr:spPr>
        <a:xfrm flipV="1">
          <a:off x="3098800" y="13804900"/>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117021</xdr:rowOff>
    </xdr:from>
    <xdr:to>
      <xdr:col>20</xdr:col>
      <xdr:colOff>38100</xdr:colOff>
      <xdr:row>78</xdr:row>
      <xdr:rowOff>47171</xdr:rowOff>
    </xdr:to>
    <xdr:sp macro="" textlink="">
      <xdr:nvSpPr>
        <xdr:cNvPr id="372" name="フローチャート: 判断 371"/>
        <xdr:cNvSpPr/>
      </xdr:nvSpPr>
      <xdr:spPr>
        <a:xfrm>
          <a:off x="3937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57348</xdr:rowOff>
    </xdr:from>
    <xdr:ext cx="736600" cy="259045"/>
    <xdr:sp macro="" textlink="">
      <xdr:nvSpPr>
        <xdr:cNvPr id="373" name="テキスト ボックス 372"/>
        <xdr:cNvSpPr txBox="1"/>
      </xdr:nvSpPr>
      <xdr:spPr>
        <a:xfrm>
          <a:off x="3606800" y="1308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110671</xdr:rowOff>
    </xdr:from>
    <xdr:to>
      <xdr:col>15</xdr:col>
      <xdr:colOff>98425</xdr:colOff>
      <xdr:row>80</xdr:row>
      <xdr:rowOff>154214</xdr:rowOff>
    </xdr:to>
    <xdr:cxnSp macro="">
      <xdr:nvCxnSpPr>
        <xdr:cNvPr id="374" name="直線コネクタ 373"/>
        <xdr:cNvCxnSpPr/>
      </xdr:nvCxnSpPr>
      <xdr:spPr>
        <a:xfrm flipV="1">
          <a:off x="2209800" y="13826671"/>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106136</xdr:rowOff>
    </xdr:from>
    <xdr:to>
      <xdr:col>15</xdr:col>
      <xdr:colOff>149225</xdr:colOff>
      <xdr:row>78</xdr:row>
      <xdr:rowOff>36286</xdr:rowOff>
    </xdr:to>
    <xdr:sp macro="" textlink="">
      <xdr:nvSpPr>
        <xdr:cNvPr id="375" name="フローチャート: 判断 374"/>
        <xdr:cNvSpPr/>
      </xdr:nvSpPr>
      <xdr:spPr>
        <a:xfrm>
          <a:off x="30480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46463</xdr:rowOff>
    </xdr:from>
    <xdr:ext cx="762000" cy="259045"/>
    <xdr:sp macro="" textlink="">
      <xdr:nvSpPr>
        <xdr:cNvPr id="376" name="テキスト ボックス 375"/>
        <xdr:cNvSpPr txBox="1"/>
      </xdr:nvSpPr>
      <xdr:spPr>
        <a:xfrm>
          <a:off x="2717800" y="13076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154214</xdr:rowOff>
    </xdr:from>
    <xdr:to>
      <xdr:col>11</xdr:col>
      <xdr:colOff>9525</xdr:colOff>
      <xdr:row>81</xdr:row>
      <xdr:rowOff>48079</xdr:rowOff>
    </xdr:to>
    <xdr:cxnSp macro="">
      <xdr:nvCxnSpPr>
        <xdr:cNvPr id="377" name="直線コネクタ 376"/>
        <xdr:cNvCxnSpPr/>
      </xdr:nvCxnSpPr>
      <xdr:spPr>
        <a:xfrm flipV="1">
          <a:off x="1320800" y="13870214"/>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29936</xdr:rowOff>
    </xdr:from>
    <xdr:to>
      <xdr:col>11</xdr:col>
      <xdr:colOff>60325</xdr:colOff>
      <xdr:row>77</xdr:row>
      <xdr:rowOff>131536</xdr:rowOff>
    </xdr:to>
    <xdr:sp macro="" textlink="">
      <xdr:nvSpPr>
        <xdr:cNvPr id="378" name="フローチャート: 判断 377"/>
        <xdr:cNvSpPr/>
      </xdr:nvSpPr>
      <xdr:spPr>
        <a:xfrm>
          <a:off x="2159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141713</xdr:rowOff>
    </xdr:from>
    <xdr:ext cx="762000" cy="259045"/>
    <xdr:sp macro="" textlink="">
      <xdr:nvSpPr>
        <xdr:cNvPr id="379" name="テキスト ボックス 378"/>
        <xdr:cNvSpPr txBox="1"/>
      </xdr:nvSpPr>
      <xdr:spPr>
        <a:xfrm>
          <a:off x="1828800" y="1300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149679</xdr:rowOff>
    </xdr:from>
    <xdr:to>
      <xdr:col>6</xdr:col>
      <xdr:colOff>171450</xdr:colOff>
      <xdr:row>78</xdr:row>
      <xdr:rowOff>79829</xdr:rowOff>
    </xdr:to>
    <xdr:sp macro="" textlink="">
      <xdr:nvSpPr>
        <xdr:cNvPr id="380" name="フローチャート: 判断 379"/>
        <xdr:cNvSpPr/>
      </xdr:nvSpPr>
      <xdr:spPr>
        <a:xfrm>
          <a:off x="1270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90006</xdr:rowOff>
    </xdr:from>
    <xdr:ext cx="762000" cy="259045"/>
    <xdr:sp macro="" textlink="">
      <xdr:nvSpPr>
        <xdr:cNvPr id="381" name="テキスト ボックス 380"/>
        <xdr:cNvSpPr txBox="1"/>
      </xdr:nvSpPr>
      <xdr:spPr>
        <a:xfrm>
          <a:off x="939800" y="1312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46264</xdr:rowOff>
    </xdr:from>
    <xdr:to>
      <xdr:col>24</xdr:col>
      <xdr:colOff>76200</xdr:colOff>
      <xdr:row>79</xdr:row>
      <xdr:rowOff>147864</xdr:rowOff>
    </xdr:to>
    <xdr:sp macro="" textlink="">
      <xdr:nvSpPr>
        <xdr:cNvPr id="387" name="楕円 386"/>
        <xdr:cNvSpPr/>
      </xdr:nvSpPr>
      <xdr:spPr>
        <a:xfrm>
          <a:off x="4775200" y="1359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18341</xdr:rowOff>
    </xdr:from>
    <xdr:ext cx="762000" cy="259045"/>
    <xdr:sp macro="" textlink="">
      <xdr:nvSpPr>
        <xdr:cNvPr id="388" name="公債費該当値テキスト"/>
        <xdr:cNvSpPr txBox="1"/>
      </xdr:nvSpPr>
      <xdr:spPr>
        <a:xfrm>
          <a:off x="4914900" y="13562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38100</xdr:rowOff>
    </xdr:from>
    <xdr:to>
      <xdr:col>20</xdr:col>
      <xdr:colOff>38100</xdr:colOff>
      <xdr:row>80</xdr:row>
      <xdr:rowOff>139700</xdr:rowOff>
    </xdr:to>
    <xdr:sp macro="" textlink="">
      <xdr:nvSpPr>
        <xdr:cNvPr id="389" name="楕円 388"/>
        <xdr:cNvSpPr/>
      </xdr:nvSpPr>
      <xdr:spPr>
        <a:xfrm>
          <a:off x="3937000" y="137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124477</xdr:rowOff>
    </xdr:from>
    <xdr:ext cx="736600" cy="259045"/>
    <xdr:sp macro="" textlink="">
      <xdr:nvSpPr>
        <xdr:cNvPr id="390" name="テキスト ボックス 389"/>
        <xdr:cNvSpPr txBox="1"/>
      </xdr:nvSpPr>
      <xdr:spPr>
        <a:xfrm>
          <a:off x="3606800" y="1384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59871</xdr:rowOff>
    </xdr:from>
    <xdr:to>
      <xdr:col>15</xdr:col>
      <xdr:colOff>149225</xdr:colOff>
      <xdr:row>80</xdr:row>
      <xdr:rowOff>161471</xdr:rowOff>
    </xdr:to>
    <xdr:sp macro="" textlink="">
      <xdr:nvSpPr>
        <xdr:cNvPr id="391" name="楕円 390"/>
        <xdr:cNvSpPr/>
      </xdr:nvSpPr>
      <xdr:spPr>
        <a:xfrm>
          <a:off x="3048000" y="1377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146248</xdr:rowOff>
    </xdr:from>
    <xdr:ext cx="762000" cy="259045"/>
    <xdr:sp macro="" textlink="">
      <xdr:nvSpPr>
        <xdr:cNvPr id="392" name="テキスト ボックス 391"/>
        <xdr:cNvSpPr txBox="1"/>
      </xdr:nvSpPr>
      <xdr:spPr>
        <a:xfrm>
          <a:off x="2717800" y="13862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103414</xdr:rowOff>
    </xdr:from>
    <xdr:to>
      <xdr:col>11</xdr:col>
      <xdr:colOff>60325</xdr:colOff>
      <xdr:row>81</xdr:row>
      <xdr:rowOff>33564</xdr:rowOff>
    </xdr:to>
    <xdr:sp macro="" textlink="">
      <xdr:nvSpPr>
        <xdr:cNvPr id="393" name="楕円 392"/>
        <xdr:cNvSpPr/>
      </xdr:nvSpPr>
      <xdr:spPr>
        <a:xfrm>
          <a:off x="2159000" y="1381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18341</xdr:rowOff>
    </xdr:from>
    <xdr:ext cx="762000" cy="259045"/>
    <xdr:sp macro="" textlink="">
      <xdr:nvSpPr>
        <xdr:cNvPr id="394" name="テキスト ボックス 393"/>
        <xdr:cNvSpPr txBox="1"/>
      </xdr:nvSpPr>
      <xdr:spPr>
        <a:xfrm>
          <a:off x="1828800" y="1390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168729</xdr:rowOff>
    </xdr:from>
    <xdr:to>
      <xdr:col>6</xdr:col>
      <xdr:colOff>171450</xdr:colOff>
      <xdr:row>81</xdr:row>
      <xdr:rowOff>98879</xdr:rowOff>
    </xdr:to>
    <xdr:sp macro="" textlink="">
      <xdr:nvSpPr>
        <xdr:cNvPr id="395" name="楕円 394"/>
        <xdr:cNvSpPr/>
      </xdr:nvSpPr>
      <xdr:spPr>
        <a:xfrm>
          <a:off x="1270000" y="1388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83656</xdr:rowOff>
    </xdr:from>
    <xdr:ext cx="762000" cy="259045"/>
    <xdr:sp macro="" textlink="">
      <xdr:nvSpPr>
        <xdr:cNvPr id="396" name="テキスト ボックス 395"/>
        <xdr:cNvSpPr txBox="1"/>
      </xdr:nvSpPr>
      <xdr:spPr>
        <a:xfrm>
          <a:off x="939800" y="13971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前年度比</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増となったが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引き続き</a:t>
          </a:r>
          <a:r>
            <a:rPr kumimoji="1" lang="ja-JP" altLang="ja-JP" sz="1100">
              <a:solidFill>
                <a:schemeClr val="dk1"/>
              </a:solidFill>
              <a:effectLst/>
              <a:latin typeface="+mn-lt"/>
              <a:ea typeface="+mn-ea"/>
              <a:cs typeface="+mn-cs"/>
            </a:rPr>
            <a:t>類似団体平均を下回っている。</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主な要因として物件費、補助費等の比率が低いことが挙げられるが、引き続き経費の抑制に努める。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3556</xdr:rowOff>
    </xdr:from>
    <xdr:to>
      <xdr:col>82</xdr:col>
      <xdr:colOff>107950</xdr:colOff>
      <xdr:row>81</xdr:row>
      <xdr:rowOff>170435</xdr:rowOff>
    </xdr:to>
    <xdr:cxnSp macro="">
      <xdr:nvCxnSpPr>
        <xdr:cNvPr id="422" name="直線コネクタ 421"/>
        <xdr:cNvCxnSpPr/>
      </xdr:nvCxnSpPr>
      <xdr:spPr>
        <a:xfrm flipV="1">
          <a:off x="16510000" y="12690856"/>
          <a:ext cx="0" cy="1367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142512</xdr:rowOff>
    </xdr:from>
    <xdr:ext cx="762000" cy="259045"/>
    <xdr:sp macro="" textlink="">
      <xdr:nvSpPr>
        <xdr:cNvPr id="423" name="公債費以外最小値テキスト"/>
        <xdr:cNvSpPr txBox="1"/>
      </xdr:nvSpPr>
      <xdr:spPr>
        <a:xfrm>
          <a:off x="16598900" y="1402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170435</xdr:rowOff>
    </xdr:from>
    <xdr:to>
      <xdr:col>82</xdr:col>
      <xdr:colOff>196850</xdr:colOff>
      <xdr:row>81</xdr:row>
      <xdr:rowOff>170435</xdr:rowOff>
    </xdr:to>
    <xdr:cxnSp macro="">
      <xdr:nvCxnSpPr>
        <xdr:cNvPr id="424" name="直線コネクタ 423"/>
        <xdr:cNvCxnSpPr/>
      </xdr:nvCxnSpPr>
      <xdr:spPr>
        <a:xfrm>
          <a:off x="16421100" y="1405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89933</xdr:rowOff>
    </xdr:from>
    <xdr:ext cx="762000" cy="259045"/>
    <xdr:sp macro="" textlink="">
      <xdr:nvSpPr>
        <xdr:cNvPr id="425" name="公債費以外最大値テキスト"/>
        <xdr:cNvSpPr txBox="1"/>
      </xdr:nvSpPr>
      <xdr:spPr>
        <a:xfrm>
          <a:off x="16598900" y="1243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3556</xdr:rowOff>
    </xdr:from>
    <xdr:to>
      <xdr:col>82</xdr:col>
      <xdr:colOff>196850</xdr:colOff>
      <xdr:row>74</xdr:row>
      <xdr:rowOff>3556</xdr:rowOff>
    </xdr:to>
    <xdr:cxnSp macro="">
      <xdr:nvCxnSpPr>
        <xdr:cNvPr id="426" name="直線コネクタ 425"/>
        <xdr:cNvCxnSpPr/>
      </xdr:nvCxnSpPr>
      <xdr:spPr>
        <a:xfrm>
          <a:off x="16421100" y="1269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92710</xdr:rowOff>
    </xdr:from>
    <xdr:to>
      <xdr:col>82</xdr:col>
      <xdr:colOff>107950</xdr:colOff>
      <xdr:row>74</xdr:row>
      <xdr:rowOff>3556</xdr:rowOff>
    </xdr:to>
    <xdr:cxnSp macro="">
      <xdr:nvCxnSpPr>
        <xdr:cNvPr id="427" name="直線コネクタ 426"/>
        <xdr:cNvCxnSpPr/>
      </xdr:nvCxnSpPr>
      <xdr:spPr>
        <a:xfrm>
          <a:off x="15671800" y="12608560"/>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114571</xdr:rowOff>
    </xdr:from>
    <xdr:ext cx="762000" cy="259045"/>
    <xdr:sp macro="" textlink="">
      <xdr:nvSpPr>
        <xdr:cNvPr id="428" name="公債費以外平均値テキスト"/>
        <xdr:cNvSpPr txBox="1"/>
      </xdr:nvSpPr>
      <xdr:spPr>
        <a:xfrm>
          <a:off x="16598900" y="13316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142494</xdr:rowOff>
    </xdr:from>
    <xdr:to>
      <xdr:col>82</xdr:col>
      <xdr:colOff>158750</xdr:colOff>
      <xdr:row>78</xdr:row>
      <xdr:rowOff>72644</xdr:rowOff>
    </xdr:to>
    <xdr:sp macro="" textlink="">
      <xdr:nvSpPr>
        <xdr:cNvPr id="429" name="フローチャート: 判断 428"/>
        <xdr:cNvSpPr/>
      </xdr:nvSpPr>
      <xdr:spPr>
        <a:xfrm>
          <a:off x="164592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92710</xdr:rowOff>
    </xdr:from>
    <xdr:to>
      <xdr:col>78</xdr:col>
      <xdr:colOff>69850</xdr:colOff>
      <xdr:row>73</xdr:row>
      <xdr:rowOff>97282</xdr:rowOff>
    </xdr:to>
    <xdr:cxnSp macro="">
      <xdr:nvCxnSpPr>
        <xdr:cNvPr id="430" name="直線コネクタ 429"/>
        <xdr:cNvCxnSpPr/>
      </xdr:nvCxnSpPr>
      <xdr:spPr>
        <a:xfrm flipV="1">
          <a:off x="14782800" y="126085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92202</xdr:rowOff>
    </xdr:from>
    <xdr:to>
      <xdr:col>78</xdr:col>
      <xdr:colOff>120650</xdr:colOff>
      <xdr:row>78</xdr:row>
      <xdr:rowOff>22352</xdr:rowOff>
    </xdr:to>
    <xdr:sp macro="" textlink="">
      <xdr:nvSpPr>
        <xdr:cNvPr id="431" name="フローチャート: 判断 430"/>
        <xdr:cNvSpPr/>
      </xdr:nvSpPr>
      <xdr:spPr>
        <a:xfrm>
          <a:off x="15621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7129</xdr:rowOff>
    </xdr:from>
    <xdr:ext cx="736600" cy="259045"/>
    <xdr:sp macro="" textlink="">
      <xdr:nvSpPr>
        <xdr:cNvPr id="432" name="テキスト ボックス 431"/>
        <xdr:cNvSpPr txBox="1"/>
      </xdr:nvSpPr>
      <xdr:spPr>
        <a:xfrm>
          <a:off x="15290800" y="13380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97282</xdr:rowOff>
    </xdr:from>
    <xdr:to>
      <xdr:col>73</xdr:col>
      <xdr:colOff>180975</xdr:colOff>
      <xdr:row>73</xdr:row>
      <xdr:rowOff>115570</xdr:rowOff>
    </xdr:to>
    <xdr:cxnSp macro="">
      <xdr:nvCxnSpPr>
        <xdr:cNvPr id="433" name="直線コネクタ 432"/>
        <xdr:cNvCxnSpPr/>
      </xdr:nvCxnSpPr>
      <xdr:spPr>
        <a:xfrm flipV="1">
          <a:off x="13893800" y="126131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23622</xdr:rowOff>
    </xdr:from>
    <xdr:to>
      <xdr:col>74</xdr:col>
      <xdr:colOff>31750</xdr:colOff>
      <xdr:row>77</xdr:row>
      <xdr:rowOff>125222</xdr:rowOff>
    </xdr:to>
    <xdr:sp macro="" textlink="">
      <xdr:nvSpPr>
        <xdr:cNvPr id="434" name="フローチャート: 判断 433"/>
        <xdr:cNvSpPr/>
      </xdr:nvSpPr>
      <xdr:spPr>
        <a:xfrm>
          <a:off x="14732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109999</xdr:rowOff>
    </xdr:from>
    <xdr:ext cx="762000" cy="259045"/>
    <xdr:sp macro="" textlink="">
      <xdr:nvSpPr>
        <xdr:cNvPr id="435" name="テキスト ボックス 434"/>
        <xdr:cNvSpPr txBox="1"/>
      </xdr:nvSpPr>
      <xdr:spPr>
        <a:xfrm>
          <a:off x="14401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115570</xdr:rowOff>
    </xdr:from>
    <xdr:to>
      <xdr:col>69</xdr:col>
      <xdr:colOff>92075</xdr:colOff>
      <xdr:row>75</xdr:row>
      <xdr:rowOff>19558</xdr:rowOff>
    </xdr:to>
    <xdr:cxnSp macro="">
      <xdr:nvCxnSpPr>
        <xdr:cNvPr id="436" name="直線コネクタ 435"/>
        <xdr:cNvCxnSpPr/>
      </xdr:nvCxnSpPr>
      <xdr:spPr>
        <a:xfrm flipV="1">
          <a:off x="13004800" y="12631420"/>
          <a:ext cx="8890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39624</xdr:rowOff>
    </xdr:from>
    <xdr:to>
      <xdr:col>69</xdr:col>
      <xdr:colOff>142875</xdr:colOff>
      <xdr:row>76</xdr:row>
      <xdr:rowOff>141224</xdr:rowOff>
    </xdr:to>
    <xdr:sp macro="" textlink="">
      <xdr:nvSpPr>
        <xdr:cNvPr id="437" name="フローチャート: 判断 436"/>
        <xdr:cNvSpPr/>
      </xdr:nvSpPr>
      <xdr:spPr>
        <a:xfrm>
          <a:off x="13843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126001</xdr:rowOff>
    </xdr:from>
    <xdr:ext cx="762000" cy="259045"/>
    <xdr:sp macro="" textlink="">
      <xdr:nvSpPr>
        <xdr:cNvPr id="438" name="テキスト ボックス 437"/>
        <xdr:cNvSpPr txBox="1"/>
      </xdr:nvSpPr>
      <xdr:spPr>
        <a:xfrm>
          <a:off x="13512800" y="1315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39" name="フローチャート: 判断 438"/>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132859</xdr:rowOff>
    </xdr:from>
    <xdr:ext cx="762000" cy="259045"/>
    <xdr:sp macro="" textlink="">
      <xdr:nvSpPr>
        <xdr:cNvPr id="440" name="テキスト ボックス 439"/>
        <xdr:cNvSpPr txBox="1"/>
      </xdr:nvSpPr>
      <xdr:spPr>
        <a:xfrm>
          <a:off x="12623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124206</xdr:rowOff>
    </xdr:from>
    <xdr:to>
      <xdr:col>82</xdr:col>
      <xdr:colOff>158750</xdr:colOff>
      <xdr:row>74</xdr:row>
      <xdr:rowOff>54356</xdr:rowOff>
    </xdr:to>
    <xdr:sp macro="" textlink="">
      <xdr:nvSpPr>
        <xdr:cNvPr id="446" name="楕円 445"/>
        <xdr:cNvSpPr/>
      </xdr:nvSpPr>
      <xdr:spPr>
        <a:xfrm>
          <a:off x="16459200" y="1264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32783</xdr:rowOff>
    </xdr:from>
    <xdr:ext cx="762000" cy="259045"/>
    <xdr:sp macro="" textlink="">
      <xdr:nvSpPr>
        <xdr:cNvPr id="447" name="公債費以外該当値テキスト"/>
        <xdr:cNvSpPr txBox="1"/>
      </xdr:nvSpPr>
      <xdr:spPr>
        <a:xfrm>
          <a:off x="16598900" y="12548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41910</xdr:rowOff>
    </xdr:from>
    <xdr:to>
      <xdr:col>78</xdr:col>
      <xdr:colOff>120650</xdr:colOff>
      <xdr:row>73</xdr:row>
      <xdr:rowOff>143510</xdr:rowOff>
    </xdr:to>
    <xdr:sp macro="" textlink="">
      <xdr:nvSpPr>
        <xdr:cNvPr id="448" name="楕円 447"/>
        <xdr:cNvSpPr/>
      </xdr:nvSpPr>
      <xdr:spPr>
        <a:xfrm>
          <a:off x="15621000" y="1255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71</xdr:row>
      <xdr:rowOff>153687</xdr:rowOff>
    </xdr:from>
    <xdr:ext cx="736600" cy="259045"/>
    <xdr:sp macro="" textlink="">
      <xdr:nvSpPr>
        <xdr:cNvPr id="449" name="テキスト ボックス 448"/>
        <xdr:cNvSpPr txBox="1"/>
      </xdr:nvSpPr>
      <xdr:spPr>
        <a:xfrm>
          <a:off x="15290800" y="1232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46482</xdr:rowOff>
    </xdr:from>
    <xdr:to>
      <xdr:col>74</xdr:col>
      <xdr:colOff>31750</xdr:colOff>
      <xdr:row>73</xdr:row>
      <xdr:rowOff>148082</xdr:rowOff>
    </xdr:to>
    <xdr:sp macro="" textlink="">
      <xdr:nvSpPr>
        <xdr:cNvPr id="450" name="楕円 449"/>
        <xdr:cNvSpPr/>
      </xdr:nvSpPr>
      <xdr:spPr>
        <a:xfrm>
          <a:off x="14732000" y="1256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158259</xdr:rowOff>
    </xdr:from>
    <xdr:ext cx="762000" cy="259045"/>
    <xdr:sp macro="" textlink="">
      <xdr:nvSpPr>
        <xdr:cNvPr id="451" name="テキスト ボックス 450"/>
        <xdr:cNvSpPr txBox="1"/>
      </xdr:nvSpPr>
      <xdr:spPr>
        <a:xfrm>
          <a:off x="14401800" y="12331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64770</xdr:rowOff>
    </xdr:from>
    <xdr:to>
      <xdr:col>69</xdr:col>
      <xdr:colOff>142875</xdr:colOff>
      <xdr:row>73</xdr:row>
      <xdr:rowOff>166370</xdr:rowOff>
    </xdr:to>
    <xdr:sp macro="" textlink="">
      <xdr:nvSpPr>
        <xdr:cNvPr id="452" name="楕円 451"/>
        <xdr:cNvSpPr/>
      </xdr:nvSpPr>
      <xdr:spPr>
        <a:xfrm>
          <a:off x="13843000" y="1258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5097</xdr:rowOff>
    </xdr:from>
    <xdr:ext cx="762000" cy="259045"/>
    <xdr:sp macro="" textlink="">
      <xdr:nvSpPr>
        <xdr:cNvPr id="453" name="テキスト ボックス 452"/>
        <xdr:cNvSpPr txBox="1"/>
      </xdr:nvSpPr>
      <xdr:spPr>
        <a:xfrm>
          <a:off x="13512800" y="1234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140208</xdr:rowOff>
    </xdr:from>
    <xdr:to>
      <xdr:col>65</xdr:col>
      <xdr:colOff>53975</xdr:colOff>
      <xdr:row>75</xdr:row>
      <xdr:rowOff>70358</xdr:rowOff>
    </xdr:to>
    <xdr:sp macro="" textlink="">
      <xdr:nvSpPr>
        <xdr:cNvPr id="454" name="楕円 453"/>
        <xdr:cNvSpPr/>
      </xdr:nvSpPr>
      <xdr:spPr>
        <a:xfrm>
          <a:off x="12954000" y="1282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80535</xdr:rowOff>
    </xdr:from>
    <xdr:ext cx="762000" cy="259045"/>
    <xdr:sp macro="" textlink="">
      <xdr:nvSpPr>
        <xdr:cNvPr id="455" name="テキスト ボックス 454"/>
        <xdr:cNvSpPr txBox="1"/>
      </xdr:nvSpPr>
      <xdr:spPr>
        <a:xfrm>
          <a:off x="12623800" y="1259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三重県熊野市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111211</xdr:rowOff>
    </xdr:from>
    <xdr:to>
      <xdr:col>29</xdr:col>
      <xdr:colOff>127000</xdr:colOff>
      <xdr:row>18</xdr:row>
      <xdr:rowOff>144263</xdr:rowOff>
    </xdr:to>
    <xdr:cxnSp macro="">
      <xdr:nvCxnSpPr>
        <xdr:cNvPr id="44" name="直線コネクタ 43"/>
        <xdr:cNvCxnSpPr/>
      </xdr:nvCxnSpPr>
      <xdr:spPr bwMode="auto">
        <a:xfrm flipV="1">
          <a:off x="5651500" y="2044786"/>
          <a:ext cx="0" cy="12332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116340</xdr:rowOff>
    </xdr:from>
    <xdr:ext cx="762000" cy="259045"/>
    <xdr:sp macro="" textlink="">
      <xdr:nvSpPr>
        <xdr:cNvPr id="45" name="人口1人当たり決算額の推移最小値テキスト130"/>
        <xdr:cNvSpPr txBox="1"/>
      </xdr:nvSpPr>
      <xdr:spPr>
        <a:xfrm>
          <a:off x="5740400" y="325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144263</xdr:rowOff>
    </xdr:from>
    <xdr:to>
      <xdr:col>30</xdr:col>
      <xdr:colOff>25400</xdr:colOff>
      <xdr:row>18</xdr:row>
      <xdr:rowOff>144263</xdr:rowOff>
    </xdr:to>
    <xdr:cxnSp macro="">
      <xdr:nvCxnSpPr>
        <xdr:cNvPr id="46" name="直線コネクタ 45"/>
        <xdr:cNvCxnSpPr/>
      </xdr:nvCxnSpPr>
      <xdr:spPr bwMode="auto">
        <a:xfrm>
          <a:off x="5562600" y="32779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26138</xdr:rowOff>
    </xdr:from>
    <xdr:ext cx="762000" cy="259045"/>
    <xdr:sp macro="" textlink="">
      <xdr:nvSpPr>
        <xdr:cNvPr id="47" name="人口1人当たり決算額の推移最大値テキスト130"/>
        <xdr:cNvSpPr txBox="1"/>
      </xdr:nvSpPr>
      <xdr:spPr>
        <a:xfrm>
          <a:off x="5740400" y="178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111211</xdr:rowOff>
    </xdr:from>
    <xdr:to>
      <xdr:col>30</xdr:col>
      <xdr:colOff>25400</xdr:colOff>
      <xdr:row>11</xdr:row>
      <xdr:rowOff>111211</xdr:rowOff>
    </xdr:to>
    <xdr:cxnSp macro="">
      <xdr:nvCxnSpPr>
        <xdr:cNvPr id="48" name="直線コネクタ 47"/>
        <xdr:cNvCxnSpPr/>
      </xdr:nvCxnSpPr>
      <xdr:spPr bwMode="auto">
        <a:xfrm>
          <a:off x="5562600" y="20447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138217</xdr:rowOff>
    </xdr:from>
    <xdr:to>
      <xdr:col>29</xdr:col>
      <xdr:colOff>127000</xdr:colOff>
      <xdr:row>16</xdr:row>
      <xdr:rowOff>20434</xdr:rowOff>
    </xdr:to>
    <xdr:cxnSp macro="">
      <xdr:nvCxnSpPr>
        <xdr:cNvPr id="49" name="直線コネクタ 48"/>
        <xdr:cNvCxnSpPr/>
      </xdr:nvCxnSpPr>
      <xdr:spPr bwMode="auto">
        <a:xfrm flipV="1">
          <a:off x="5003800" y="2757592"/>
          <a:ext cx="647700" cy="536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87284</xdr:rowOff>
    </xdr:from>
    <xdr:ext cx="762000" cy="259045"/>
    <xdr:sp macro="" textlink="">
      <xdr:nvSpPr>
        <xdr:cNvPr id="50" name="人口1人当たり決算額の推移平均値テキスト130"/>
        <xdr:cNvSpPr txBox="1"/>
      </xdr:nvSpPr>
      <xdr:spPr>
        <a:xfrm>
          <a:off x="5740400" y="3049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115207</xdr:rowOff>
    </xdr:from>
    <xdr:to>
      <xdr:col>29</xdr:col>
      <xdr:colOff>177800</xdr:colOff>
      <xdr:row>18</xdr:row>
      <xdr:rowOff>45357</xdr:rowOff>
    </xdr:to>
    <xdr:sp macro="" textlink="">
      <xdr:nvSpPr>
        <xdr:cNvPr id="51" name="フローチャート: 判断 50"/>
        <xdr:cNvSpPr/>
      </xdr:nvSpPr>
      <xdr:spPr bwMode="auto">
        <a:xfrm>
          <a:off x="5600700" y="3077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20434</xdr:rowOff>
    </xdr:from>
    <xdr:to>
      <xdr:col>26</xdr:col>
      <xdr:colOff>50800</xdr:colOff>
      <xdr:row>16</xdr:row>
      <xdr:rowOff>38760</xdr:rowOff>
    </xdr:to>
    <xdr:cxnSp macro="">
      <xdr:nvCxnSpPr>
        <xdr:cNvPr id="52" name="直線コネクタ 51"/>
        <xdr:cNvCxnSpPr/>
      </xdr:nvCxnSpPr>
      <xdr:spPr bwMode="auto">
        <a:xfrm flipV="1">
          <a:off x="4305300" y="2811259"/>
          <a:ext cx="698500" cy="183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148464</xdr:rowOff>
    </xdr:from>
    <xdr:to>
      <xdr:col>26</xdr:col>
      <xdr:colOff>101600</xdr:colOff>
      <xdr:row>18</xdr:row>
      <xdr:rowOff>78614</xdr:rowOff>
    </xdr:to>
    <xdr:sp macro="" textlink="">
      <xdr:nvSpPr>
        <xdr:cNvPr id="53" name="フローチャート: 判断 52"/>
        <xdr:cNvSpPr/>
      </xdr:nvSpPr>
      <xdr:spPr bwMode="auto">
        <a:xfrm>
          <a:off x="4953000" y="3110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63391</xdr:rowOff>
    </xdr:from>
    <xdr:ext cx="736600" cy="259045"/>
    <xdr:sp macro="" textlink="">
      <xdr:nvSpPr>
        <xdr:cNvPr id="54" name="テキスト ボックス 53"/>
        <xdr:cNvSpPr txBox="1"/>
      </xdr:nvSpPr>
      <xdr:spPr>
        <a:xfrm>
          <a:off x="4622800" y="3197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38760</xdr:rowOff>
    </xdr:from>
    <xdr:to>
      <xdr:col>22</xdr:col>
      <xdr:colOff>114300</xdr:colOff>
      <xdr:row>16</xdr:row>
      <xdr:rowOff>50217</xdr:rowOff>
    </xdr:to>
    <xdr:cxnSp macro="">
      <xdr:nvCxnSpPr>
        <xdr:cNvPr id="55" name="直線コネクタ 54"/>
        <xdr:cNvCxnSpPr/>
      </xdr:nvCxnSpPr>
      <xdr:spPr bwMode="auto">
        <a:xfrm flipV="1">
          <a:off x="3606800" y="2829585"/>
          <a:ext cx="698500" cy="114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157037</xdr:rowOff>
    </xdr:from>
    <xdr:to>
      <xdr:col>22</xdr:col>
      <xdr:colOff>165100</xdr:colOff>
      <xdr:row>18</xdr:row>
      <xdr:rowOff>87187</xdr:rowOff>
    </xdr:to>
    <xdr:sp macro="" textlink="">
      <xdr:nvSpPr>
        <xdr:cNvPr id="56" name="フローチャート: 判断 55"/>
        <xdr:cNvSpPr/>
      </xdr:nvSpPr>
      <xdr:spPr bwMode="auto">
        <a:xfrm>
          <a:off x="4254500" y="3119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71964</xdr:rowOff>
    </xdr:from>
    <xdr:ext cx="762000" cy="259045"/>
    <xdr:sp macro="" textlink="">
      <xdr:nvSpPr>
        <xdr:cNvPr id="57" name="テキスト ボックス 56"/>
        <xdr:cNvSpPr txBox="1"/>
      </xdr:nvSpPr>
      <xdr:spPr>
        <a:xfrm>
          <a:off x="3924300" y="320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50217</xdr:rowOff>
    </xdr:from>
    <xdr:to>
      <xdr:col>18</xdr:col>
      <xdr:colOff>177800</xdr:colOff>
      <xdr:row>16</xdr:row>
      <xdr:rowOff>64383</xdr:rowOff>
    </xdr:to>
    <xdr:cxnSp macro="">
      <xdr:nvCxnSpPr>
        <xdr:cNvPr id="58" name="直線コネクタ 57"/>
        <xdr:cNvCxnSpPr/>
      </xdr:nvCxnSpPr>
      <xdr:spPr bwMode="auto">
        <a:xfrm flipV="1">
          <a:off x="2908300" y="2841042"/>
          <a:ext cx="698500" cy="141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161620</xdr:rowOff>
    </xdr:from>
    <xdr:to>
      <xdr:col>19</xdr:col>
      <xdr:colOff>38100</xdr:colOff>
      <xdr:row>18</xdr:row>
      <xdr:rowOff>91770</xdr:rowOff>
    </xdr:to>
    <xdr:sp macro="" textlink="">
      <xdr:nvSpPr>
        <xdr:cNvPr id="59" name="フローチャート: 判断 58"/>
        <xdr:cNvSpPr/>
      </xdr:nvSpPr>
      <xdr:spPr bwMode="auto">
        <a:xfrm>
          <a:off x="3556000" y="312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76547</xdr:rowOff>
    </xdr:from>
    <xdr:ext cx="762000" cy="259045"/>
    <xdr:sp macro="" textlink="">
      <xdr:nvSpPr>
        <xdr:cNvPr id="60" name="テキスト ボックス 59"/>
        <xdr:cNvSpPr txBox="1"/>
      </xdr:nvSpPr>
      <xdr:spPr>
        <a:xfrm>
          <a:off x="3225800" y="321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142406</xdr:rowOff>
    </xdr:from>
    <xdr:to>
      <xdr:col>15</xdr:col>
      <xdr:colOff>101600</xdr:colOff>
      <xdr:row>18</xdr:row>
      <xdr:rowOff>72556</xdr:rowOff>
    </xdr:to>
    <xdr:sp macro="" textlink="">
      <xdr:nvSpPr>
        <xdr:cNvPr id="61" name="フローチャート: 判断 60"/>
        <xdr:cNvSpPr/>
      </xdr:nvSpPr>
      <xdr:spPr bwMode="auto">
        <a:xfrm>
          <a:off x="2857500" y="31046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57333</xdr:rowOff>
    </xdr:from>
    <xdr:ext cx="762000" cy="259045"/>
    <xdr:sp macro="" textlink="">
      <xdr:nvSpPr>
        <xdr:cNvPr id="62" name="テキスト ボックス 61"/>
        <xdr:cNvSpPr txBox="1"/>
      </xdr:nvSpPr>
      <xdr:spPr>
        <a:xfrm>
          <a:off x="2527300" y="3191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87417</xdr:rowOff>
    </xdr:from>
    <xdr:to>
      <xdr:col>29</xdr:col>
      <xdr:colOff>177800</xdr:colOff>
      <xdr:row>16</xdr:row>
      <xdr:rowOff>17567</xdr:rowOff>
    </xdr:to>
    <xdr:sp macro="" textlink="">
      <xdr:nvSpPr>
        <xdr:cNvPr id="68" name="楕円 67"/>
        <xdr:cNvSpPr/>
      </xdr:nvSpPr>
      <xdr:spPr bwMode="auto">
        <a:xfrm>
          <a:off x="5600700" y="27067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103944</xdr:rowOff>
    </xdr:from>
    <xdr:ext cx="762000" cy="259045"/>
    <xdr:sp macro="" textlink="">
      <xdr:nvSpPr>
        <xdr:cNvPr id="69" name="人口1人当たり決算額の推移該当値テキスト130"/>
        <xdr:cNvSpPr txBox="1"/>
      </xdr:nvSpPr>
      <xdr:spPr>
        <a:xfrm>
          <a:off x="5740400" y="255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141084</xdr:rowOff>
    </xdr:from>
    <xdr:to>
      <xdr:col>26</xdr:col>
      <xdr:colOff>101600</xdr:colOff>
      <xdr:row>16</xdr:row>
      <xdr:rowOff>71234</xdr:rowOff>
    </xdr:to>
    <xdr:sp macro="" textlink="">
      <xdr:nvSpPr>
        <xdr:cNvPr id="70" name="楕円 69"/>
        <xdr:cNvSpPr/>
      </xdr:nvSpPr>
      <xdr:spPr bwMode="auto">
        <a:xfrm>
          <a:off x="4953000" y="27604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81411</xdr:rowOff>
    </xdr:from>
    <xdr:ext cx="736600" cy="259045"/>
    <xdr:sp macro="" textlink="">
      <xdr:nvSpPr>
        <xdr:cNvPr id="71" name="テキスト ボックス 70"/>
        <xdr:cNvSpPr txBox="1"/>
      </xdr:nvSpPr>
      <xdr:spPr>
        <a:xfrm>
          <a:off x="4622800" y="25293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159410</xdr:rowOff>
    </xdr:from>
    <xdr:to>
      <xdr:col>22</xdr:col>
      <xdr:colOff>165100</xdr:colOff>
      <xdr:row>16</xdr:row>
      <xdr:rowOff>89560</xdr:rowOff>
    </xdr:to>
    <xdr:sp macro="" textlink="">
      <xdr:nvSpPr>
        <xdr:cNvPr id="72" name="楕円 71"/>
        <xdr:cNvSpPr/>
      </xdr:nvSpPr>
      <xdr:spPr bwMode="auto">
        <a:xfrm>
          <a:off x="4254500" y="27787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99737</xdr:rowOff>
    </xdr:from>
    <xdr:ext cx="762000" cy="259045"/>
    <xdr:sp macro="" textlink="">
      <xdr:nvSpPr>
        <xdr:cNvPr id="73" name="テキスト ボックス 72"/>
        <xdr:cNvSpPr txBox="1"/>
      </xdr:nvSpPr>
      <xdr:spPr>
        <a:xfrm>
          <a:off x="3924300" y="25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170867</xdr:rowOff>
    </xdr:from>
    <xdr:to>
      <xdr:col>19</xdr:col>
      <xdr:colOff>38100</xdr:colOff>
      <xdr:row>16</xdr:row>
      <xdr:rowOff>101017</xdr:rowOff>
    </xdr:to>
    <xdr:sp macro="" textlink="">
      <xdr:nvSpPr>
        <xdr:cNvPr id="74" name="楕円 73"/>
        <xdr:cNvSpPr/>
      </xdr:nvSpPr>
      <xdr:spPr bwMode="auto">
        <a:xfrm>
          <a:off x="3556000" y="27902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111194</xdr:rowOff>
    </xdr:from>
    <xdr:ext cx="762000" cy="259045"/>
    <xdr:sp macro="" textlink="">
      <xdr:nvSpPr>
        <xdr:cNvPr id="75" name="テキスト ボックス 74"/>
        <xdr:cNvSpPr txBox="1"/>
      </xdr:nvSpPr>
      <xdr:spPr>
        <a:xfrm>
          <a:off x="3225800" y="2559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13583</xdr:rowOff>
    </xdr:from>
    <xdr:to>
      <xdr:col>15</xdr:col>
      <xdr:colOff>101600</xdr:colOff>
      <xdr:row>16</xdr:row>
      <xdr:rowOff>115183</xdr:rowOff>
    </xdr:to>
    <xdr:sp macro="" textlink="">
      <xdr:nvSpPr>
        <xdr:cNvPr id="76" name="楕円 75"/>
        <xdr:cNvSpPr/>
      </xdr:nvSpPr>
      <xdr:spPr bwMode="auto">
        <a:xfrm>
          <a:off x="2857500" y="28044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125360</xdr:rowOff>
    </xdr:from>
    <xdr:ext cx="762000" cy="259045"/>
    <xdr:sp macro="" textlink="">
      <xdr:nvSpPr>
        <xdr:cNvPr id="77" name="テキスト ボックス 76"/>
        <xdr:cNvSpPr txBox="1"/>
      </xdr:nvSpPr>
      <xdr:spPr>
        <a:xfrm>
          <a:off x="2527300" y="257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89567</xdr:rowOff>
    </xdr:from>
    <xdr:to>
      <xdr:col>29</xdr:col>
      <xdr:colOff>127000</xdr:colOff>
      <xdr:row>38</xdr:row>
      <xdr:rowOff>36170</xdr:rowOff>
    </xdr:to>
    <xdr:cxnSp macro="">
      <xdr:nvCxnSpPr>
        <xdr:cNvPr id="106" name="直線コネクタ 105"/>
        <xdr:cNvCxnSpPr/>
      </xdr:nvCxnSpPr>
      <xdr:spPr bwMode="auto">
        <a:xfrm flipV="1">
          <a:off x="5651500" y="6014117"/>
          <a:ext cx="0" cy="14896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8247</xdr:rowOff>
    </xdr:from>
    <xdr:ext cx="762000" cy="259045"/>
    <xdr:sp macro="" textlink="">
      <xdr:nvSpPr>
        <xdr:cNvPr id="107" name="人口1人当たり決算額の推移最小値テキスト445"/>
        <xdr:cNvSpPr txBox="1"/>
      </xdr:nvSpPr>
      <xdr:spPr>
        <a:xfrm>
          <a:off x="5740400" y="7475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36170</xdr:rowOff>
    </xdr:from>
    <xdr:to>
      <xdr:col>30</xdr:col>
      <xdr:colOff>25400</xdr:colOff>
      <xdr:row>38</xdr:row>
      <xdr:rowOff>36170</xdr:rowOff>
    </xdr:to>
    <xdr:cxnSp macro="">
      <xdr:nvCxnSpPr>
        <xdr:cNvPr id="108" name="直線コネクタ 107"/>
        <xdr:cNvCxnSpPr/>
      </xdr:nvCxnSpPr>
      <xdr:spPr bwMode="auto">
        <a:xfrm>
          <a:off x="5562600" y="75037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4494</xdr:rowOff>
    </xdr:from>
    <xdr:ext cx="762000" cy="259045"/>
    <xdr:sp macro="" textlink="">
      <xdr:nvSpPr>
        <xdr:cNvPr id="109" name="人口1人当たり決算額の推移最大値テキスト445"/>
        <xdr:cNvSpPr txBox="1"/>
      </xdr:nvSpPr>
      <xdr:spPr>
        <a:xfrm>
          <a:off x="5740400" y="5757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89567</xdr:rowOff>
    </xdr:from>
    <xdr:to>
      <xdr:col>30</xdr:col>
      <xdr:colOff>25400</xdr:colOff>
      <xdr:row>33</xdr:row>
      <xdr:rowOff>89567</xdr:rowOff>
    </xdr:to>
    <xdr:cxnSp macro="">
      <xdr:nvCxnSpPr>
        <xdr:cNvPr id="110" name="直線コネクタ 109"/>
        <xdr:cNvCxnSpPr/>
      </xdr:nvCxnSpPr>
      <xdr:spPr bwMode="auto">
        <a:xfrm>
          <a:off x="5562600" y="60141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130410</xdr:rowOff>
    </xdr:from>
    <xdr:to>
      <xdr:col>29</xdr:col>
      <xdr:colOff>127000</xdr:colOff>
      <xdr:row>37</xdr:row>
      <xdr:rowOff>17310</xdr:rowOff>
    </xdr:to>
    <xdr:cxnSp macro="">
      <xdr:nvCxnSpPr>
        <xdr:cNvPr id="111" name="直線コネクタ 110"/>
        <xdr:cNvCxnSpPr/>
      </xdr:nvCxnSpPr>
      <xdr:spPr bwMode="auto">
        <a:xfrm flipV="1">
          <a:off x="5003800" y="7083660"/>
          <a:ext cx="647700" cy="583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115187</xdr:rowOff>
    </xdr:from>
    <xdr:ext cx="762000" cy="259045"/>
    <xdr:sp macro="" textlink="">
      <xdr:nvSpPr>
        <xdr:cNvPr id="112" name="人口1人当たり決算額の推移平均値テキスト445"/>
        <xdr:cNvSpPr txBox="1"/>
      </xdr:nvSpPr>
      <xdr:spPr>
        <a:xfrm>
          <a:off x="5740400" y="7068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119291</xdr:rowOff>
    </xdr:from>
    <xdr:to>
      <xdr:col>29</xdr:col>
      <xdr:colOff>177800</xdr:colOff>
      <xdr:row>37</xdr:row>
      <xdr:rowOff>49441</xdr:rowOff>
    </xdr:to>
    <xdr:sp macro="" textlink="">
      <xdr:nvSpPr>
        <xdr:cNvPr id="113" name="フローチャート: 判断 112"/>
        <xdr:cNvSpPr/>
      </xdr:nvSpPr>
      <xdr:spPr bwMode="auto">
        <a:xfrm>
          <a:off x="5600700" y="70725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17310</xdr:rowOff>
    </xdr:from>
    <xdr:to>
      <xdr:col>26</xdr:col>
      <xdr:colOff>50800</xdr:colOff>
      <xdr:row>37</xdr:row>
      <xdr:rowOff>21463</xdr:rowOff>
    </xdr:to>
    <xdr:cxnSp macro="">
      <xdr:nvCxnSpPr>
        <xdr:cNvPr id="114" name="直線コネクタ 113"/>
        <xdr:cNvCxnSpPr/>
      </xdr:nvCxnSpPr>
      <xdr:spPr bwMode="auto">
        <a:xfrm flipV="1">
          <a:off x="4305300" y="7142010"/>
          <a:ext cx="698500" cy="41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116091</xdr:rowOff>
    </xdr:from>
    <xdr:to>
      <xdr:col>26</xdr:col>
      <xdr:colOff>101600</xdr:colOff>
      <xdr:row>37</xdr:row>
      <xdr:rowOff>46241</xdr:rowOff>
    </xdr:to>
    <xdr:sp macro="" textlink="">
      <xdr:nvSpPr>
        <xdr:cNvPr id="115" name="フローチャート: 判断 114"/>
        <xdr:cNvSpPr/>
      </xdr:nvSpPr>
      <xdr:spPr bwMode="auto">
        <a:xfrm>
          <a:off x="4953000" y="7069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227868</xdr:rowOff>
    </xdr:from>
    <xdr:ext cx="736600" cy="259045"/>
    <xdr:sp macro="" textlink="">
      <xdr:nvSpPr>
        <xdr:cNvPr id="116" name="テキスト ボックス 115"/>
        <xdr:cNvSpPr txBox="1"/>
      </xdr:nvSpPr>
      <xdr:spPr>
        <a:xfrm>
          <a:off x="4622800" y="68382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21463</xdr:rowOff>
    </xdr:from>
    <xdr:to>
      <xdr:col>22</xdr:col>
      <xdr:colOff>114300</xdr:colOff>
      <xdr:row>37</xdr:row>
      <xdr:rowOff>41275</xdr:rowOff>
    </xdr:to>
    <xdr:cxnSp macro="">
      <xdr:nvCxnSpPr>
        <xdr:cNvPr id="117" name="直線コネクタ 116"/>
        <xdr:cNvCxnSpPr/>
      </xdr:nvCxnSpPr>
      <xdr:spPr bwMode="auto">
        <a:xfrm flipV="1">
          <a:off x="3606800" y="7146163"/>
          <a:ext cx="698500" cy="198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134512</xdr:rowOff>
    </xdr:from>
    <xdr:to>
      <xdr:col>22</xdr:col>
      <xdr:colOff>165100</xdr:colOff>
      <xdr:row>37</xdr:row>
      <xdr:rowOff>64662</xdr:rowOff>
    </xdr:to>
    <xdr:sp macro="" textlink="">
      <xdr:nvSpPr>
        <xdr:cNvPr id="118" name="フローチャート: 判断 117"/>
        <xdr:cNvSpPr/>
      </xdr:nvSpPr>
      <xdr:spPr bwMode="auto">
        <a:xfrm>
          <a:off x="4254500" y="7087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246289</xdr:rowOff>
    </xdr:from>
    <xdr:ext cx="762000" cy="259045"/>
    <xdr:sp macro="" textlink="">
      <xdr:nvSpPr>
        <xdr:cNvPr id="119" name="テキスト ボックス 118"/>
        <xdr:cNvSpPr txBox="1"/>
      </xdr:nvSpPr>
      <xdr:spPr>
        <a:xfrm>
          <a:off x="3924300" y="6856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41275</xdr:rowOff>
    </xdr:from>
    <xdr:to>
      <xdr:col>18</xdr:col>
      <xdr:colOff>177800</xdr:colOff>
      <xdr:row>37</xdr:row>
      <xdr:rowOff>83147</xdr:rowOff>
    </xdr:to>
    <xdr:cxnSp macro="">
      <xdr:nvCxnSpPr>
        <xdr:cNvPr id="120" name="直線コネクタ 119"/>
        <xdr:cNvCxnSpPr/>
      </xdr:nvCxnSpPr>
      <xdr:spPr bwMode="auto">
        <a:xfrm flipV="1">
          <a:off x="2908300" y="7165975"/>
          <a:ext cx="698500" cy="418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144856</xdr:rowOff>
    </xdr:from>
    <xdr:to>
      <xdr:col>19</xdr:col>
      <xdr:colOff>38100</xdr:colOff>
      <xdr:row>37</xdr:row>
      <xdr:rowOff>75006</xdr:rowOff>
    </xdr:to>
    <xdr:sp macro="" textlink="">
      <xdr:nvSpPr>
        <xdr:cNvPr id="121" name="フローチャート: 判断 120"/>
        <xdr:cNvSpPr/>
      </xdr:nvSpPr>
      <xdr:spPr bwMode="auto">
        <a:xfrm>
          <a:off x="35560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256633</xdr:rowOff>
    </xdr:from>
    <xdr:ext cx="762000" cy="259045"/>
    <xdr:sp macro="" textlink="">
      <xdr:nvSpPr>
        <xdr:cNvPr id="122" name="テキスト ボックス 121"/>
        <xdr:cNvSpPr txBox="1"/>
      </xdr:nvSpPr>
      <xdr:spPr>
        <a:xfrm>
          <a:off x="3225800" y="686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129940</xdr:rowOff>
    </xdr:from>
    <xdr:to>
      <xdr:col>15</xdr:col>
      <xdr:colOff>101600</xdr:colOff>
      <xdr:row>37</xdr:row>
      <xdr:rowOff>60090</xdr:rowOff>
    </xdr:to>
    <xdr:sp macro="" textlink="">
      <xdr:nvSpPr>
        <xdr:cNvPr id="123" name="フローチャート: 判断 122"/>
        <xdr:cNvSpPr/>
      </xdr:nvSpPr>
      <xdr:spPr bwMode="auto">
        <a:xfrm>
          <a:off x="2857500" y="7083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241717</xdr:rowOff>
    </xdr:from>
    <xdr:ext cx="762000" cy="259045"/>
    <xdr:sp macro="" textlink="">
      <xdr:nvSpPr>
        <xdr:cNvPr id="124" name="テキスト ボックス 123"/>
        <xdr:cNvSpPr txBox="1"/>
      </xdr:nvSpPr>
      <xdr:spPr>
        <a:xfrm>
          <a:off x="2527300" y="685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79610</xdr:rowOff>
    </xdr:from>
    <xdr:to>
      <xdr:col>29</xdr:col>
      <xdr:colOff>177800</xdr:colOff>
      <xdr:row>37</xdr:row>
      <xdr:rowOff>9760</xdr:rowOff>
    </xdr:to>
    <xdr:sp macro="" textlink="">
      <xdr:nvSpPr>
        <xdr:cNvPr id="130" name="楕円 129"/>
        <xdr:cNvSpPr/>
      </xdr:nvSpPr>
      <xdr:spPr bwMode="auto">
        <a:xfrm>
          <a:off x="5600700" y="70328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267587</xdr:rowOff>
    </xdr:from>
    <xdr:ext cx="762000" cy="259045"/>
    <xdr:sp macro="" textlink="">
      <xdr:nvSpPr>
        <xdr:cNvPr id="131" name="人口1人当たり決算額の推移該当値テキスト445"/>
        <xdr:cNvSpPr txBox="1"/>
      </xdr:nvSpPr>
      <xdr:spPr>
        <a:xfrm>
          <a:off x="5740400" y="687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137960</xdr:rowOff>
    </xdr:from>
    <xdr:to>
      <xdr:col>26</xdr:col>
      <xdr:colOff>101600</xdr:colOff>
      <xdr:row>37</xdr:row>
      <xdr:rowOff>68110</xdr:rowOff>
    </xdr:to>
    <xdr:sp macro="" textlink="">
      <xdr:nvSpPr>
        <xdr:cNvPr id="132" name="楕円 131"/>
        <xdr:cNvSpPr/>
      </xdr:nvSpPr>
      <xdr:spPr bwMode="auto">
        <a:xfrm>
          <a:off x="4953000" y="70912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52887</xdr:rowOff>
    </xdr:from>
    <xdr:ext cx="736600" cy="259045"/>
    <xdr:sp macro="" textlink="">
      <xdr:nvSpPr>
        <xdr:cNvPr id="133" name="テキスト ボックス 132"/>
        <xdr:cNvSpPr txBox="1"/>
      </xdr:nvSpPr>
      <xdr:spPr>
        <a:xfrm>
          <a:off x="4622800" y="7177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142113</xdr:rowOff>
    </xdr:from>
    <xdr:to>
      <xdr:col>22</xdr:col>
      <xdr:colOff>165100</xdr:colOff>
      <xdr:row>37</xdr:row>
      <xdr:rowOff>72263</xdr:rowOff>
    </xdr:to>
    <xdr:sp macro="" textlink="">
      <xdr:nvSpPr>
        <xdr:cNvPr id="134" name="楕円 133"/>
        <xdr:cNvSpPr/>
      </xdr:nvSpPr>
      <xdr:spPr bwMode="auto">
        <a:xfrm>
          <a:off x="4254500" y="70953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57040</xdr:rowOff>
    </xdr:from>
    <xdr:ext cx="762000" cy="259045"/>
    <xdr:sp macro="" textlink="">
      <xdr:nvSpPr>
        <xdr:cNvPr id="135" name="テキスト ボックス 134"/>
        <xdr:cNvSpPr txBox="1"/>
      </xdr:nvSpPr>
      <xdr:spPr>
        <a:xfrm>
          <a:off x="3924300" y="7181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161925</xdr:rowOff>
    </xdr:from>
    <xdr:to>
      <xdr:col>19</xdr:col>
      <xdr:colOff>38100</xdr:colOff>
      <xdr:row>37</xdr:row>
      <xdr:rowOff>92075</xdr:rowOff>
    </xdr:to>
    <xdr:sp macro="" textlink="">
      <xdr:nvSpPr>
        <xdr:cNvPr id="136" name="楕円 135"/>
        <xdr:cNvSpPr/>
      </xdr:nvSpPr>
      <xdr:spPr bwMode="auto">
        <a:xfrm>
          <a:off x="3556000" y="71151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76852</xdr:rowOff>
    </xdr:from>
    <xdr:ext cx="762000" cy="259045"/>
    <xdr:sp macro="" textlink="">
      <xdr:nvSpPr>
        <xdr:cNvPr id="137" name="テキスト ボックス 136"/>
        <xdr:cNvSpPr txBox="1"/>
      </xdr:nvSpPr>
      <xdr:spPr>
        <a:xfrm>
          <a:off x="3225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32347</xdr:rowOff>
    </xdr:from>
    <xdr:to>
      <xdr:col>15</xdr:col>
      <xdr:colOff>101600</xdr:colOff>
      <xdr:row>37</xdr:row>
      <xdr:rowOff>133947</xdr:rowOff>
    </xdr:to>
    <xdr:sp macro="" textlink="">
      <xdr:nvSpPr>
        <xdr:cNvPr id="138" name="楕円 137"/>
        <xdr:cNvSpPr/>
      </xdr:nvSpPr>
      <xdr:spPr bwMode="auto">
        <a:xfrm>
          <a:off x="2857500" y="71570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118724</xdr:rowOff>
    </xdr:from>
    <xdr:ext cx="762000" cy="259045"/>
    <xdr:sp macro="" textlink="">
      <xdr:nvSpPr>
        <xdr:cNvPr id="139" name="テキスト ボックス 138"/>
        <xdr:cNvSpPr txBox="1"/>
      </xdr:nvSpPr>
      <xdr:spPr>
        <a:xfrm>
          <a:off x="2527300" y="7243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三重県熊野市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14,981
14,801
373.35
14,161,424
13,139,815
721,628
7,439,811
10,268,139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93694</xdr:rowOff>
    </xdr:from>
    <xdr:to>
      <xdr:col>24</xdr:col>
      <xdr:colOff>62865</xdr:colOff>
      <xdr:row>38</xdr:row>
      <xdr:rowOff>3138</xdr:rowOff>
    </xdr:to>
    <xdr:cxnSp macro="">
      <xdr:nvCxnSpPr>
        <xdr:cNvPr id="55" name="直線コネクタ 54"/>
        <xdr:cNvCxnSpPr/>
      </xdr:nvCxnSpPr>
      <xdr:spPr>
        <a:xfrm flipV="1">
          <a:off x="4633595" y="5237194"/>
          <a:ext cx="1270" cy="1281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6965</xdr:rowOff>
    </xdr:from>
    <xdr:ext cx="534377" cy="259045"/>
    <xdr:sp macro="" textlink="">
      <xdr:nvSpPr>
        <xdr:cNvPr id="56" name="人件費最小値テキスト"/>
        <xdr:cNvSpPr txBox="1"/>
      </xdr:nvSpPr>
      <xdr:spPr>
        <a:xfrm>
          <a:off x="4686300" y="65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3138</xdr:rowOff>
    </xdr:from>
    <xdr:to>
      <xdr:col>24</xdr:col>
      <xdr:colOff>152400</xdr:colOff>
      <xdr:row>38</xdr:row>
      <xdr:rowOff>3138</xdr:rowOff>
    </xdr:to>
    <xdr:cxnSp macro="">
      <xdr:nvCxnSpPr>
        <xdr:cNvPr id="57" name="直線コネクタ 56"/>
        <xdr:cNvCxnSpPr/>
      </xdr:nvCxnSpPr>
      <xdr:spPr>
        <a:xfrm>
          <a:off x="4546600" y="651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40371</xdr:rowOff>
    </xdr:from>
    <xdr:ext cx="599010" cy="259045"/>
    <xdr:sp macro="" textlink="">
      <xdr:nvSpPr>
        <xdr:cNvPr id="58" name="人件費最大値テキスト"/>
        <xdr:cNvSpPr txBox="1"/>
      </xdr:nvSpPr>
      <xdr:spPr>
        <a:xfrm>
          <a:off x="4686300" y="5012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93694</xdr:rowOff>
    </xdr:from>
    <xdr:to>
      <xdr:col>24</xdr:col>
      <xdr:colOff>152400</xdr:colOff>
      <xdr:row>30</xdr:row>
      <xdr:rowOff>93694</xdr:rowOff>
    </xdr:to>
    <xdr:cxnSp macro="">
      <xdr:nvCxnSpPr>
        <xdr:cNvPr id="59" name="直線コネクタ 58"/>
        <xdr:cNvCxnSpPr/>
      </xdr:nvCxnSpPr>
      <xdr:spPr>
        <a:xfrm>
          <a:off x="4546600" y="5237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97790</xdr:rowOff>
    </xdr:from>
    <xdr:to>
      <xdr:col>24</xdr:col>
      <xdr:colOff>63500</xdr:colOff>
      <xdr:row>34</xdr:row>
      <xdr:rowOff>167723</xdr:rowOff>
    </xdr:to>
    <xdr:cxnSp macro="">
      <xdr:nvCxnSpPr>
        <xdr:cNvPr id="60" name="直線コネクタ 59"/>
        <xdr:cNvCxnSpPr/>
      </xdr:nvCxnSpPr>
      <xdr:spPr>
        <a:xfrm flipV="1">
          <a:off x="3797300" y="5927090"/>
          <a:ext cx="838200" cy="69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109069</xdr:rowOff>
    </xdr:from>
    <xdr:ext cx="534377" cy="259045"/>
    <xdr:sp macro="" textlink="">
      <xdr:nvSpPr>
        <xdr:cNvPr id="61" name="人件費平均値テキスト"/>
        <xdr:cNvSpPr txBox="1"/>
      </xdr:nvSpPr>
      <xdr:spPr>
        <a:xfrm>
          <a:off x="4686300" y="6281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130642</xdr:rowOff>
    </xdr:from>
    <xdr:to>
      <xdr:col>24</xdr:col>
      <xdr:colOff>114300</xdr:colOff>
      <xdr:row>37</xdr:row>
      <xdr:rowOff>60792</xdr:rowOff>
    </xdr:to>
    <xdr:sp macro="" textlink="">
      <xdr:nvSpPr>
        <xdr:cNvPr id="62" name="フローチャート: 判断 61"/>
        <xdr:cNvSpPr/>
      </xdr:nvSpPr>
      <xdr:spPr>
        <a:xfrm>
          <a:off x="4584700" y="630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160506</xdr:rowOff>
    </xdr:from>
    <xdr:to>
      <xdr:col>19</xdr:col>
      <xdr:colOff>177800</xdr:colOff>
      <xdr:row>34</xdr:row>
      <xdr:rowOff>167723</xdr:rowOff>
    </xdr:to>
    <xdr:cxnSp macro="">
      <xdr:nvCxnSpPr>
        <xdr:cNvPr id="63" name="直線コネクタ 62"/>
        <xdr:cNvCxnSpPr/>
      </xdr:nvCxnSpPr>
      <xdr:spPr>
        <a:xfrm>
          <a:off x="2908300" y="5989806"/>
          <a:ext cx="889000" cy="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162342</xdr:rowOff>
    </xdr:from>
    <xdr:to>
      <xdr:col>20</xdr:col>
      <xdr:colOff>38100</xdr:colOff>
      <xdr:row>37</xdr:row>
      <xdr:rowOff>92492</xdr:rowOff>
    </xdr:to>
    <xdr:sp macro="" textlink="">
      <xdr:nvSpPr>
        <xdr:cNvPr id="64" name="フローチャート: 判断 63"/>
        <xdr:cNvSpPr/>
      </xdr:nvSpPr>
      <xdr:spPr>
        <a:xfrm>
          <a:off x="3746500" y="633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83619</xdr:rowOff>
    </xdr:from>
    <xdr:ext cx="534377" cy="259045"/>
    <xdr:sp macro="" textlink="">
      <xdr:nvSpPr>
        <xdr:cNvPr id="65" name="テキスト ボックス 64"/>
        <xdr:cNvSpPr txBox="1"/>
      </xdr:nvSpPr>
      <xdr:spPr>
        <a:xfrm>
          <a:off x="3530111" y="642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160506</xdr:rowOff>
    </xdr:from>
    <xdr:to>
      <xdr:col>15</xdr:col>
      <xdr:colOff>50800</xdr:colOff>
      <xdr:row>35</xdr:row>
      <xdr:rowOff>32037</xdr:rowOff>
    </xdr:to>
    <xdr:cxnSp macro="">
      <xdr:nvCxnSpPr>
        <xdr:cNvPr id="66" name="直線コネクタ 65"/>
        <xdr:cNvCxnSpPr/>
      </xdr:nvCxnSpPr>
      <xdr:spPr>
        <a:xfrm flipV="1">
          <a:off x="2019300" y="5989806"/>
          <a:ext cx="889000" cy="4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165020</xdr:rowOff>
    </xdr:from>
    <xdr:to>
      <xdr:col>15</xdr:col>
      <xdr:colOff>101600</xdr:colOff>
      <xdr:row>37</xdr:row>
      <xdr:rowOff>95170</xdr:rowOff>
    </xdr:to>
    <xdr:sp macro="" textlink="">
      <xdr:nvSpPr>
        <xdr:cNvPr id="67" name="フローチャート: 判断 66"/>
        <xdr:cNvSpPr/>
      </xdr:nvSpPr>
      <xdr:spPr>
        <a:xfrm>
          <a:off x="2857500" y="63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86297</xdr:rowOff>
    </xdr:from>
    <xdr:ext cx="534377" cy="259045"/>
    <xdr:sp macro="" textlink="">
      <xdr:nvSpPr>
        <xdr:cNvPr id="68" name="テキスト ボックス 67"/>
        <xdr:cNvSpPr txBox="1"/>
      </xdr:nvSpPr>
      <xdr:spPr>
        <a:xfrm>
          <a:off x="2641111" y="642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25941</xdr:rowOff>
    </xdr:from>
    <xdr:to>
      <xdr:col>10</xdr:col>
      <xdr:colOff>114300</xdr:colOff>
      <xdr:row>35</xdr:row>
      <xdr:rowOff>32037</xdr:rowOff>
    </xdr:to>
    <xdr:cxnSp macro="">
      <xdr:nvCxnSpPr>
        <xdr:cNvPr id="69" name="直線コネクタ 68"/>
        <xdr:cNvCxnSpPr/>
      </xdr:nvCxnSpPr>
      <xdr:spPr>
        <a:xfrm>
          <a:off x="1130300" y="6026691"/>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167950</xdr:rowOff>
    </xdr:from>
    <xdr:to>
      <xdr:col>10</xdr:col>
      <xdr:colOff>165100</xdr:colOff>
      <xdr:row>37</xdr:row>
      <xdr:rowOff>98100</xdr:rowOff>
    </xdr:to>
    <xdr:sp macro="" textlink="">
      <xdr:nvSpPr>
        <xdr:cNvPr id="70" name="フローチャート: 判断 69"/>
        <xdr:cNvSpPr/>
      </xdr:nvSpPr>
      <xdr:spPr>
        <a:xfrm>
          <a:off x="19685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89227</xdr:rowOff>
    </xdr:from>
    <xdr:ext cx="534377" cy="259045"/>
    <xdr:sp macro="" textlink="">
      <xdr:nvSpPr>
        <xdr:cNvPr id="71" name="テキスト ボックス 70"/>
        <xdr:cNvSpPr txBox="1"/>
      </xdr:nvSpPr>
      <xdr:spPr>
        <a:xfrm>
          <a:off x="1752111" y="643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151948</xdr:rowOff>
    </xdr:from>
    <xdr:to>
      <xdr:col>6</xdr:col>
      <xdr:colOff>38100</xdr:colOff>
      <xdr:row>37</xdr:row>
      <xdr:rowOff>82098</xdr:rowOff>
    </xdr:to>
    <xdr:sp macro="" textlink="">
      <xdr:nvSpPr>
        <xdr:cNvPr id="72" name="フローチャート: 判断 71"/>
        <xdr:cNvSpPr/>
      </xdr:nvSpPr>
      <xdr:spPr>
        <a:xfrm>
          <a:off x="1079500" y="632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73225</xdr:rowOff>
    </xdr:from>
    <xdr:ext cx="534377" cy="259045"/>
    <xdr:sp macro="" textlink="">
      <xdr:nvSpPr>
        <xdr:cNvPr id="73" name="テキスト ボックス 72"/>
        <xdr:cNvSpPr txBox="1"/>
      </xdr:nvSpPr>
      <xdr:spPr>
        <a:xfrm>
          <a:off x="863111" y="641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46990</xdr:rowOff>
    </xdr:from>
    <xdr:to>
      <xdr:col>24</xdr:col>
      <xdr:colOff>114300</xdr:colOff>
      <xdr:row>34</xdr:row>
      <xdr:rowOff>148590</xdr:rowOff>
    </xdr:to>
    <xdr:sp macro="" textlink="">
      <xdr:nvSpPr>
        <xdr:cNvPr id="79" name="楕円 78"/>
        <xdr:cNvSpPr/>
      </xdr:nvSpPr>
      <xdr:spPr>
        <a:xfrm>
          <a:off x="4584700" y="587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69867</xdr:rowOff>
    </xdr:from>
    <xdr:ext cx="599010" cy="259045"/>
    <xdr:sp macro="" textlink="">
      <xdr:nvSpPr>
        <xdr:cNvPr id="80" name="人件費該当値テキスト"/>
        <xdr:cNvSpPr txBox="1"/>
      </xdr:nvSpPr>
      <xdr:spPr>
        <a:xfrm>
          <a:off x="4686300" y="5727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116923</xdr:rowOff>
    </xdr:from>
    <xdr:to>
      <xdr:col>20</xdr:col>
      <xdr:colOff>38100</xdr:colOff>
      <xdr:row>35</xdr:row>
      <xdr:rowOff>47073</xdr:rowOff>
    </xdr:to>
    <xdr:sp macro="" textlink="">
      <xdr:nvSpPr>
        <xdr:cNvPr id="81" name="楕円 80"/>
        <xdr:cNvSpPr/>
      </xdr:nvSpPr>
      <xdr:spPr>
        <a:xfrm>
          <a:off x="3746500" y="594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63600</xdr:rowOff>
    </xdr:from>
    <xdr:ext cx="599010" cy="259045"/>
    <xdr:sp macro="" textlink="">
      <xdr:nvSpPr>
        <xdr:cNvPr id="82" name="テキスト ボックス 81"/>
        <xdr:cNvSpPr txBox="1"/>
      </xdr:nvSpPr>
      <xdr:spPr>
        <a:xfrm>
          <a:off x="3497795" y="5721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109706</xdr:rowOff>
    </xdr:from>
    <xdr:to>
      <xdr:col>15</xdr:col>
      <xdr:colOff>101600</xdr:colOff>
      <xdr:row>35</xdr:row>
      <xdr:rowOff>39856</xdr:rowOff>
    </xdr:to>
    <xdr:sp macro="" textlink="">
      <xdr:nvSpPr>
        <xdr:cNvPr id="83" name="楕円 82"/>
        <xdr:cNvSpPr/>
      </xdr:nvSpPr>
      <xdr:spPr>
        <a:xfrm>
          <a:off x="2857500" y="593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56383</xdr:rowOff>
    </xdr:from>
    <xdr:ext cx="599010" cy="259045"/>
    <xdr:sp macro="" textlink="">
      <xdr:nvSpPr>
        <xdr:cNvPr id="84" name="テキスト ボックス 83"/>
        <xdr:cNvSpPr txBox="1"/>
      </xdr:nvSpPr>
      <xdr:spPr>
        <a:xfrm>
          <a:off x="2608795" y="5714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152687</xdr:rowOff>
    </xdr:from>
    <xdr:to>
      <xdr:col>10</xdr:col>
      <xdr:colOff>165100</xdr:colOff>
      <xdr:row>35</xdr:row>
      <xdr:rowOff>82837</xdr:rowOff>
    </xdr:to>
    <xdr:sp macro="" textlink="">
      <xdr:nvSpPr>
        <xdr:cNvPr id="85" name="楕円 84"/>
        <xdr:cNvSpPr/>
      </xdr:nvSpPr>
      <xdr:spPr>
        <a:xfrm>
          <a:off x="1968500" y="598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99364</xdr:rowOff>
    </xdr:from>
    <xdr:ext cx="599010" cy="259045"/>
    <xdr:sp macro="" textlink="">
      <xdr:nvSpPr>
        <xdr:cNvPr id="86" name="テキスト ボックス 85"/>
        <xdr:cNvSpPr txBox="1"/>
      </xdr:nvSpPr>
      <xdr:spPr>
        <a:xfrm>
          <a:off x="1719795" y="5757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146591</xdr:rowOff>
    </xdr:from>
    <xdr:to>
      <xdr:col>6</xdr:col>
      <xdr:colOff>38100</xdr:colOff>
      <xdr:row>35</xdr:row>
      <xdr:rowOff>76741</xdr:rowOff>
    </xdr:to>
    <xdr:sp macro="" textlink="">
      <xdr:nvSpPr>
        <xdr:cNvPr id="87" name="楕円 86"/>
        <xdr:cNvSpPr/>
      </xdr:nvSpPr>
      <xdr:spPr>
        <a:xfrm>
          <a:off x="1079500" y="5975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93268</xdr:rowOff>
    </xdr:from>
    <xdr:ext cx="599010" cy="259045"/>
    <xdr:sp macro="" textlink="">
      <xdr:nvSpPr>
        <xdr:cNvPr id="88" name="テキスト ボックス 87"/>
        <xdr:cNvSpPr txBox="1"/>
      </xdr:nvSpPr>
      <xdr:spPr>
        <a:xfrm>
          <a:off x="830795" y="5751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5594</xdr:rowOff>
    </xdr:from>
    <xdr:to>
      <xdr:col>24</xdr:col>
      <xdr:colOff>62865</xdr:colOff>
      <xdr:row>57</xdr:row>
      <xdr:rowOff>111317</xdr:rowOff>
    </xdr:to>
    <xdr:cxnSp macro="">
      <xdr:nvCxnSpPr>
        <xdr:cNvPr id="110" name="直線コネクタ 109"/>
        <xdr:cNvCxnSpPr/>
      </xdr:nvCxnSpPr>
      <xdr:spPr>
        <a:xfrm flipV="1">
          <a:off x="4633595" y="8749544"/>
          <a:ext cx="1270" cy="1134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115144</xdr:rowOff>
    </xdr:from>
    <xdr:ext cx="534377" cy="259045"/>
    <xdr:sp macro="" textlink="">
      <xdr:nvSpPr>
        <xdr:cNvPr id="111" name="物件費最小値テキスト"/>
        <xdr:cNvSpPr txBox="1"/>
      </xdr:nvSpPr>
      <xdr:spPr>
        <a:xfrm>
          <a:off x="4686300" y="988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111317</xdr:rowOff>
    </xdr:from>
    <xdr:to>
      <xdr:col>24</xdr:col>
      <xdr:colOff>152400</xdr:colOff>
      <xdr:row>57</xdr:row>
      <xdr:rowOff>111317</xdr:rowOff>
    </xdr:to>
    <xdr:cxnSp macro="">
      <xdr:nvCxnSpPr>
        <xdr:cNvPr id="112" name="直線コネクタ 111"/>
        <xdr:cNvCxnSpPr/>
      </xdr:nvCxnSpPr>
      <xdr:spPr>
        <a:xfrm>
          <a:off x="4546600" y="9883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123721</xdr:rowOff>
    </xdr:from>
    <xdr:ext cx="599010" cy="259045"/>
    <xdr:sp macro="" textlink="">
      <xdr:nvSpPr>
        <xdr:cNvPr id="113" name="物件費最大値テキスト"/>
        <xdr:cNvSpPr txBox="1"/>
      </xdr:nvSpPr>
      <xdr:spPr>
        <a:xfrm>
          <a:off x="4686300" y="852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5594</xdr:rowOff>
    </xdr:from>
    <xdr:to>
      <xdr:col>24</xdr:col>
      <xdr:colOff>152400</xdr:colOff>
      <xdr:row>51</xdr:row>
      <xdr:rowOff>5594</xdr:rowOff>
    </xdr:to>
    <xdr:cxnSp macro="">
      <xdr:nvCxnSpPr>
        <xdr:cNvPr id="114" name="直線コネクタ 113"/>
        <xdr:cNvCxnSpPr/>
      </xdr:nvCxnSpPr>
      <xdr:spPr>
        <a:xfrm>
          <a:off x="4546600" y="874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134666</xdr:rowOff>
    </xdr:from>
    <xdr:to>
      <xdr:col>24</xdr:col>
      <xdr:colOff>63500</xdr:colOff>
      <xdr:row>56</xdr:row>
      <xdr:rowOff>37397</xdr:rowOff>
    </xdr:to>
    <xdr:cxnSp macro="">
      <xdr:nvCxnSpPr>
        <xdr:cNvPr id="115" name="直線コネクタ 114"/>
        <xdr:cNvCxnSpPr/>
      </xdr:nvCxnSpPr>
      <xdr:spPr>
        <a:xfrm flipV="1">
          <a:off x="3797300" y="9564416"/>
          <a:ext cx="838200" cy="74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3625</xdr:rowOff>
    </xdr:from>
    <xdr:ext cx="534377" cy="259045"/>
    <xdr:sp macro="" textlink="">
      <xdr:nvSpPr>
        <xdr:cNvPr id="116" name="物件費平均値テキスト"/>
        <xdr:cNvSpPr txBox="1"/>
      </xdr:nvSpPr>
      <xdr:spPr>
        <a:xfrm>
          <a:off x="4686300" y="9604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25198</xdr:rowOff>
    </xdr:from>
    <xdr:to>
      <xdr:col>24</xdr:col>
      <xdr:colOff>114300</xdr:colOff>
      <xdr:row>56</xdr:row>
      <xdr:rowOff>126798</xdr:rowOff>
    </xdr:to>
    <xdr:sp macro="" textlink="">
      <xdr:nvSpPr>
        <xdr:cNvPr id="117" name="フローチャート: 判断 116"/>
        <xdr:cNvSpPr/>
      </xdr:nvSpPr>
      <xdr:spPr>
        <a:xfrm>
          <a:off x="4584700" y="962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37397</xdr:rowOff>
    </xdr:from>
    <xdr:to>
      <xdr:col>19</xdr:col>
      <xdr:colOff>177800</xdr:colOff>
      <xdr:row>56</xdr:row>
      <xdr:rowOff>58414</xdr:rowOff>
    </xdr:to>
    <xdr:cxnSp macro="">
      <xdr:nvCxnSpPr>
        <xdr:cNvPr id="118" name="直線コネクタ 117"/>
        <xdr:cNvCxnSpPr/>
      </xdr:nvCxnSpPr>
      <xdr:spPr>
        <a:xfrm flipV="1">
          <a:off x="2908300" y="9638597"/>
          <a:ext cx="889000" cy="21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41726</xdr:rowOff>
    </xdr:from>
    <xdr:to>
      <xdr:col>20</xdr:col>
      <xdr:colOff>38100</xdr:colOff>
      <xdr:row>56</xdr:row>
      <xdr:rowOff>143326</xdr:rowOff>
    </xdr:to>
    <xdr:sp macro="" textlink="">
      <xdr:nvSpPr>
        <xdr:cNvPr id="119" name="フローチャート: 判断 118"/>
        <xdr:cNvSpPr/>
      </xdr:nvSpPr>
      <xdr:spPr>
        <a:xfrm>
          <a:off x="3746500" y="964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134453</xdr:rowOff>
    </xdr:from>
    <xdr:ext cx="534377" cy="259045"/>
    <xdr:sp macro="" textlink="">
      <xdr:nvSpPr>
        <xdr:cNvPr id="120" name="テキスト ボックス 119"/>
        <xdr:cNvSpPr txBox="1"/>
      </xdr:nvSpPr>
      <xdr:spPr>
        <a:xfrm>
          <a:off x="3530111" y="973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58414</xdr:rowOff>
    </xdr:from>
    <xdr:to>
      <xdr:col>15</xdr:col>
      <xdr:colOff>50800</xdr:colOff>
      <xdr:row>56</xdr:row>
      <xdr:rowOff>92581</xdr:rowOff>
    </xdr:to>
    <xdr:cxnSp macro="">
      <xdr:nvCxnSpPr>
        <xdr:cNvPr id="121" name="直線コネクタ 120"/>
        <xdr:cNvCxnSpPr/>
      </xdr:nvCxnSpPr>
      <xdr:spPr>
        <a:xfrm flipV="1">
          <a:off x="2019300" y="9659614"/>
          <a:ext cx="889000" cy="34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26835</xdr:rowOff>
    </xdr:from>
    <xdr:to>
      <xdr:col>15</xdr:col>
      <xdr:colOff>101600</xdr:colOff>
      <xdr:row>56</xdr:row>
      <xdr:rowOff>128435</xdr:rowOff>
    </xdr:to>
    <xdr:sp macro="" textlink="">
      <xdr:nvSpPr>
        <xdr:cNvPr id="122" name="フローチャート: 判断 121"/>
        <xdr:cNvSpPr/>
      </xdr:nvSpPr>
      <xdr:spPr>
        <a:xfrm>
          <a:off x="2857500" y="9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119562</xdr:rowOff>
    </xdr:from>
    <xdr:ext cx="534377" cy="259045"/>
    <xdr:sp macro="" textlink="">
      <xdr:nvSpPr>
        <xdr:cNvPr id="123" name="テキスト ボックス 122"/>
        <xdr:cNvSpPr txBox="1"/>
      </xdr:nvSpPr>
      <xdr:spPr>
        <a:xfrm>
          <a:off x="2641111" y="972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92581</xdr:rowOff>
    </xdr:from>
    <xdr:to>
      <xdr:col>10</xdr:col>
      <xdr:colOff>114300</xdr:colOff>
      <xdr:row>56</xdr:row>
      <xdr:rowOff>99841</xdr:rowOff>
    </xdr:to>
    <xdr:cxnSp macro="">
      <xdr:nvCxnSpPr>
        <xdr:cNvPr id="124" name="直線コネクタ 123"/>
        <xdr:cNvCxnSpPr/>
      </xdr:nvCxnSpPr>
      <xdr:spPr>
        <a:xfrm flipV="1">
          <a:off x="1130300" y="9693781"/>
          <a:ext cx="889000" cy="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43422</xdr:rowOff>
    </xdr:from>
    <xdr:to>
      <xdr:col>10</xdr:col>
      <xdr:colOff>165100</xdr:colOff>
      <xdr:row>56</xdr:row>
      <xdr:rowOff>145022</xdr:rowOff>
    </xdr:to>
    <xdr:sp macro="" textlink="">
      <xdr:nvSpPr>
        <xdr:cNvPr id="125" name="フローチャート: 判断 124"/>
        <xdr:cNvSpPr/>
      </xdr:nvSpPr>
      <xdr:spPr>
        <a:xfrm>
          <a:off x="19685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136149</xdr:rowOff>
    </xdr:from>
    <xdr:ext cx="534377" cy="259045"/>
    <xdr:sp macro="" textlink="">
      <xdr:nvSpPr>
        <xdr:cNvPr id="126" name="テキスト ボックス 125"/>
        <xdr:cNvSpPr txBox="1"/>
      </xdr:nvSpPr>
      <xdr:spPr>
        <a:xfrm>
          <a:off x="1752111" y="973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43884</xdr:rowOff>
    </xdr:from>
    <xdr:to>
      <xdr:col>6</xdr:col>
      <xdr:colOff>38100</xdr:colOff>
      <xdr:row>56</xdr:row>
      <xdr:rowOff>145484</xdr:rowOff>
    </xdr:to>
    <xdr:sp macro="" textlink="">
      <xdr:nvSpPr>
        <xdr:cNvPr id="127" name="フローチャート: 判断 126"/>
        <xdr:cNvSpPr/>
      </xdr:nvSpPr>
      <xdr:spPr>
        <a:xfrm>
          <a:off x="1079500" y="96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162011</xdr:rowOff>
    </xdr:from>
    <xdr:ext cx="534377" cy="259045"/>
    <xdr:sp macro="" textlink="">
      <xdr:nvSpPr>
        <xdr:cNvPr id="128" name="テキスト ボックス 127"/>
        <xdr:cNvSpPr txBox="1"/>
      </xdr:nvSpPr>
      <xdr:spPr>
        <a:xfrm>
          <a:off x="863111" y="942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83866</xdr:rowOff>
    </xdr:from>
    <xdr:to>
      <xdr:col>24</xdr:col>
      <xdr:colOff>114300</xdr:colOff>
      <xdr:row>56</xdr:row>
      <xdr:rowOff>14016</xdr:rowOff>
    </xdr:to>
    <xdr:sp macro="" textlink="">
      <xdr:nvSpPr>
        <xdr:cNvPr id="134" name="楕円 133"/>
        <xdr:cNvSpPr/>
      </xdr:nvSpPr>
      <xdr:spPr>
        <a:xfrm>
          <a:off x="4584700" y="951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106743</xdr:rowOff>
    </xdr:from>
    <xdr:ext cx="599010" cy="259045"/>
    <xdr:sp macro="" textlink="">
      <xdr:nvSpPr>
        <xdr:cNvPr id="135" name="物件費該当値テキスト"/>
        <xdr:cNvSpPr txBox="1"/>
      </xdr:nvSpPr>
      <xdr:spPr>
        <a:xfrm>
          <a:off x="4686300" y="936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158047</xdr:rowOff>
    </xdr:from>
    <xdr:to>
      <xdr:col>20</xdr:col>
      <xdr:colOff>38100</xdr:colOff>
      <xdr:row>56</xdr:row>
      <xdr:rowOff>88197</xdr:rowOff>
    </xdr:to>
    <xdr:sp macro="" textlink="">
      <xdr:nvSpPr>
        <xdr:cNvPr id="136" name="楕円 135"/>
        <xdr:cNvSpPr/>
      </xdr:nvSpPr>
      <xdr:spPr>
        <a:xfrm>
          <a:off x="3746500" y="958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104724</xdr:rowOff>
    </xdr:from>
    <xdr:ext cx="534377" cy="259045"/>
    <xdr:sp macro="" textlink="">
      <xdr:nvSpPr>
        <xdr:cNvPr id="137" name="テキスト ボックス 136"/>
        <xdr:cNvSpPr txBox="1"/>
      </xdr:nvSpPr>
      <xdr:spPr>
        <a:xfrm>
          <a:off x="3530111" y="936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7614</xdr:rowOff>
    </xdr:from>
    <xdr:to>
      <xdr:col>15</xdr:col>
      <xdr:colOff>101600</xdr:colOff>
      <xdr:row>56</xdr:row>
      <xdr:rowOff>109214</xdr:rowOff>
    </xdr:to>
    <xdr:sp macro="" textlink="">
      <xdr:nvSpPr>
        <xdr:cNvPr id="138" name="楕円 137"/>
        <xdr:cNvSpPr/>
      </xdr:nvSpPr>
      <xdr:spPr>
        <a:xfrm>
          <a:off x="2857500" y="960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125741</xdr:rowOff>
    </xdr:from>
    <xdr:ext cx="534377" cy="259045"/>
    <xdr:sp macro="" textlink="">
      <xdr:nvSpPr>
        <xdr:cNvPr id="139" name="テキスト ボックス 138"/>
        <xdr:cNvSpPr txBox="1"/>
      </xdr:nvSpPr>
      <xdr:spPr>
        <a:xfrm>
          <a:off x="2641111" y="938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41781</xdr:rowOff>
    </xdr:from>
    <xdr:to>
      <xdr:col>10</xdr:col>
      <xdr:colOff>165100</xdr:colOff>
      <xdr:row>56</xdr:row>
      <xdr:rowOff>143381</xdr:rowOff>
    </xdr:to>
    <xdr:sp macro="" textlink="">
      <xdr:nvSpPr>
        <xdr:cNvPr id="140" name="楕円 139"/>
        <xdr:cNvSpPr/>
      </xdr:nvSpPr>
      <xdr:spPr>
        <a:xfrm>
          <a:off x="1968500" y="964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159908</xdr:rowOff>
    </xdr:from>
    <xdr:ext cx="534377" cy="259045"/>
    <xdr:sp macro="" textlink="">
      <xdr:nvSpPr>
        <xdr:cNvPr id="141" name="テキスト ボックス 140"/>
        <xdr:cNvSpPr txBox="1"/>
      </xdr:nvSpPr>
      <xdr:spPr>
        <a:xfrm>
          <a:off x="1752111" y="941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49041</xdr:rowOff>
    </xdr:from>
    <xdr:to>
      <xdr:col>6</xdr:col>
      <xdr:colOff>38100</xdr:colOff>
      <xdr:row>56</xdr:row>
      <xdr:rowOff>150641</xdr:rowOff>
    </xdr:to>
    <xdr:sp macro="" textlink="">
      <xdr:nvSpPr>
        <xdr:cNvPr id="142" name="楕円 141"/>
        <xdr:cNvSpPr/>
      </xdr:nvSpPr>
      <xdr:spPr>
        <a:xfrm>
          <a:off x="1079500" y="9650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141768</xdr:rowOff>
    </xdr:from>
    <xdr:ext cx="534377" cy="259045"/>
    <xdr:sp macro="" textlink="">
      <xdr:nvSpPr>
        <xdr:cNvPr id="143" name="テキスト ボックス 142"/>
        <xdr:cNvSpPr txBox="1"/>
      </xdr:nvSpPr>
      <xdr:spPr>
        <a:xfrm>
          <a:off x="863111" y="974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117602</xdr:rowOff>
    </xdr:from>
    <xdr:to>
      <xdr:col>24</xdr:col>
      <xdr:colOff>62865</xdr:colOff>
      <xdr:row>79</xdr:row>
      <xdr:rowOff>41763</xdr:rowOff>
    </xdr:to>
    <xdr:cxnSp macro="">
      <xdr:nvCxnSpPr>
        <xdr:cNvPr id="167" name="直線コネクタ 166"/>
        <xdr:cNvCxnSpPr/>
      </xdr:nvCxnSpPr>
      <xdr:spPr>
        <a:xfrm flipV="1">
          <a:off x="4633595" y="12290552"/>
          <a:ext cx="1270" cy="1295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45590</xdr:rowOff>
    </xdr:from>
    <xdr:ext cx="378565" cy="259045"/>
    <xdr:sp macro="" textlink="">
      <xdr:nvSpPr>
        <xdr:cNvPr id="168" name="維持補修費最小値テキスト"/>
        <xdr:cNvSpPr txBox="1"/>
      </xdr:nvSpPr>
      <xdr:spPr>
        <a:xfrm>
          <a:off x="4686300" y="13590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41763</xdr:rowOff>
    </xdr:from>
    <xdr:to>
      <xdr:col>24</xdr:col>
      <xdr:colOff>152400</xdr:colOff>
      <xdr:row>79</xdr:row>
      <xdr:rowOff>41763</xdr:rowOff>
    </xdr:to>
    <xdr:cxnSp macro="">
      <xdr:nvCxnSpPr>
        <xdr:cNvPr id="169" name="直線コネクタ 168"/>
        <xdr:cNvCxnSpPr/>
      </xdr:nvCxnSpPr>
      <xdr:spPr>
        <a:xfrm>
          <a:off x="4546600" y="13586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64279</xdr:rowOff>
    </xdr:from>
    <xdr:ext cx="534377" cy="259045"/>
    <xdr:sp macro="" textlink="">
      <xdr:nvSpPr>
        <xdr:cNvPr id="170" name="維持補修費最大値テキスト"/>
        <xdr:cNvSpPr txBox="1"/>
      </xdr:nvSpPr>
      <xdr:spPr>
        <a:xfrm>
          <a:off x="4686300" y="1206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117602</xdr:rowOff>
    </xdr:from>
    <xdr:to>
      <xdr:col>24</xdr:col>
      <xdr:colOff>152400</xdr:colOff>
      <xdr:row>71</xdr:row>
      <xdr:rowOff>117602</xdr:rowOff>
    </xdr:to>
    <xdr:cxnSp macro="">
      <xdr:nvCxnSpPr>
        <xdr:cNvPr id="171" name="直線コネクタ 170"/>
        <xdr:cNvCxnSpPr/>
      </xdr:nvCxnSpPr>
      <xdr:spPr>
        <a:xfrm>
          <a:off x="4546600" y="12290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33440</xdr:rowOff>
    </xdr:from>
    <xdr:to>
      <xdr:col>24</xdr:col>
      <xdr:colOff>63500</xdr:colOff>
      <xdr:row>78</xdr:row>
      <xdr:rowOff>78263</xdr:rowOff>
    </xdr:to>
    <xdr:cxnSp macro="">
      <xdr:nvCxnSpPr>
        <xdr:cNvPr id="172" name="直線コネクタ 171"/>
        <xdr:cNvCxnSpPr/>
      </xdr:nvCxnSpPr>
      <xdr:spPr>
        <a:xfrm>
          <a:off x="3797300" y="13406540"/>
          <a:ext cx="838200" cy="4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34129</xdr:rowOff>
    </xdr:from>
    <xdr:ext cx="469744" cy="259045"/>
    <xdr:sp macro="" textlink="">
      <xdr:nvSpPr>
        <xdr:cNvPr id="173" name="維持補修費平均値テキスト"/>
        <xdr:cNvSpPr txBox="1"/>
      </xdr:nvSpPr>
      <xdr:spPr>
        <a:xfrm>
          <a:off x="4686300" y="132357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11252</xdr:rowOff>
    </xdr:from>
    <xdr:to>
      <xdr:col>24</xdr:col>
      <xdr:colOff>114300</xdr:colOff>
      <xdr:row>78</xdr:row>
      <xdr:rowOff>112852</xdr:rowOff>
    </xdr:to>
    <xdr:sp macro="" textlink="">
      <xdr:nvSpPr>
        <xdr:cNvPr id="174" name="フローチャート: 判断 173"/>
        <xdr:cNvSpPr/>
      </xdr:nvSpPr>
      <xdr:spPr>
        <a:xfrm>
          <a:off x="4584700" y="1338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33440</xdr:rowOff>
    </xdr:from>
    <xdr:to>
      <xdr:col>19</xdr:col>
      <xdr:colOff>177800</xdr:colOff>
      <xdr:row>78</xdr:row>
      <xdr:rowOff>60185</xdr:rowOff>
    </xdr:to>
    <xdr:cxnSp macro="">
      <xdr:nvCxnSpPr>
        <xdr:cNvPr id="175" name="直線コネクタ 174"/>
        <xdr:cNvCxnSpPr/>
      </xdr:nvCxnSpPr>
      <xdr:spPr>
        <a:xfrm flipV="1">
          <a:off x="2908300" y="13406540"/>
          <a:ext cx="889000" cy="2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21216</xdr:rowOff>
    </xdr:from>
    <xdr:to>
      <xdr:col>20</xdr:col>
      <xdr:colOff>38100</xdr:colOff>
      <xdr:row>78</xdr:row>
      <xdr:rowOff>122816</xdr:rowOff>
    </xdr:to>
    <xdr:sp macro="" textlink="">
      <xdr:nvSpPr>
        <xdr:cNvPr id="176" name="フローチャート: 判断 175"/>
        <xdr:cNvSpPr/>
      </xdr:nvSpPr>
      <xdr:spPr>
        <a:xfrm>
          <a:off x="3746500" y="1339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113943</xdr:rowOff>
    </xdr:from>
    <xdr:ext cx="469744" cy="259045"/>
    <xdr:sp macro="" textlink="">
      <xdr:nvSpPr>
        <xdr:cNvPr id="177" name="テキスト ボックス 176"/>
        <xdr:cNvSpPr txBox="1"/>
      </xdr:nvSpPr>
      <xdr:spPr>
        <a:xfrm>
          <a:off x="3562428" y="13487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60185</xdr:rowOff>
    </xdr:from>
    <xdr:to>
      <xdr:col>15</xdr:col>
      <xdr:colOff>50800</xdr:colOff>
      <xdr:row>78</xdr:row>
      <xdr:rowOff>61461</xdr:rowOff>
    </xdr:to>
    <xdr:cxnSp macro="">
      <xdr:nvCxnSpPr>
        <xdr:cNvPr id="178" name="直線コネクタ 177"/>
        <xdr:cNvCxnSpPr/>
      </xdr:nvCxnSpPr>
      <xdr:spPr>
        <a:xfrm flipV="1">
          <a:off x="2019300" y="13433285"/>
          <a:ext cx="889000" cy="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20434</xdr:rowOff>
    </xdr:from>
    <xdr:to>
      <xdr:col>15</xdr:col>
      <xdr:colOff>101600</xdr:colOff>
      <xdr:row>78</xdr:row>
      <xdr:rowOff>122034</xdr:rowOff>
    </xdr:to>
    <xdr:sp macro="" textlink="">
      <xdr:nvSpPr>
        <xdr:cNvPr id="179" name="フローチャート: 判断 178"/>
        <xdr:cNvSpPr/>
      </xdr:nvSpPr>
      <xdr:spPr>
        <a:xfrm>
          <a:off x="2857500" y="1339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113161</xdr:rowOff>
    </xdr:from>
    <xdr:ext cx="469744" cy="259045"/>
    <xdr:sp macro="" textlink="">
      <xdr:nvSpPr>
        <xdr:cNvPr id="180" name="テキスト ボックス 179"/>
        <xdr:cNvSpPr txBox="1"/>
      </xdr:nvSpPr>
      <xdr:spPr>
        <a:xfrm>
          <a:off x="2673428" y="13486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61461</xdr:rowOff>
    </xdr:from>
    <xdr:to>
      <xdr:col>10</xdr:col>
      <xdr:colOff>114300</xdr:colOff>
      <xdr:row>78</xdr:row>
      <xdr:rowOff>67139</xdr:rowOff>
    </xdr:to>
    <xdr:cxnSp macro="">
      <xdr:nvCxnSpPr>
        <xdr:cNvPr id="181" name="直線コネクタ 180"/>
        <xdr:cNvCxnSpPr/>
      </xdr:nvCxnSpPr>
      <xdr:spPr>
        <a:xfrm flipV="1">
          <a:off x="1130300" y="13434561"/>
          <a:ext cx="889000" cy="5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21349</xdr:rowOff>
    </xdr:from>
    <xdr:to>
      <xdr:col>10</xdr:col>
      <xdr:colOff>165100</xdr:colOff>
      <xdr:row>78</xdr:row>
      <xdr:rowOff>122949</xdr:rowOff>
    </xdr:to>
    <xdr:sp macro="" textlink="">
      <xdr:nvSpPr>
        <xdr:cNvPr id="182" name="フローチャート: 判断 181"/>
        <xdr:cNvSpPr/>
      </xdr:nvSpPr>
      <xdr:spPr>
        <a:xfrm>
          <a:off x="1968500" y="13394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114076</xdr:rowOff>
    </xdr:from>
    <xdr:ext cx="469744" cy="259045"/>
    <xdr:sp macro="" textlink="">
      <xdr:nvSpPr>
        <xdr:cNvPr id="183" name="テキスト ボックス 182"/>
        <xdr:cNvSpPr txBox="1"/>
      </xdr:nvSpPr>
      <xdr:spPr>
        <a:xfrm>
          <a:off x="1784428" y="1348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10776</xdr:rowOff>
    </xdr:from>
    <xdr:to>
      <xdr:col>6</xdr:col>
      <xdr:colOff>38100</xdr:colOff>
      <xdr:row>78</xdr:row>
      <xdr:rowOff>112376</xdr:rowOff>
    </xdr:to>
    <xdr:sp macro="" textlink="">
      <xdr:nvSpPr>
        <xdr:cNvPr id="184" name="フローチャート: 判断 183"/>
        <xdr:cNvSpPr/>
      </xdr:nvSpPr>
      <xdr:spPr>
        <a:xfrm>
          <a:off x="1079500" y="1338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128903</xdr:rowOff>
    </xdr:from>
    <xdr:ext cx="469744" cy="259045"/>
    <xdr:sp macro="" textlink="">
      <xdr:nvSpPr>
        <xdr:cNvPr id="185" name="テキスト ボックス 184"/>
        <xdr:cNvSpPr txBox="1"/>
      </xdr:nvSpPr>
      <xdr:spPr>
        <a:xfrm>
          <a:off x="895428" y="1315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27463</xdr:rowOff>
    </xdr:from>
    <xdr:to>
      <xdr:col>24</xdr:col>
      <xdr:colOff>114300</xdr:colOff>
      <xdr:row>78</xdr:row>
      <xdr:rowOff>129063</xdr:rowOff>
    </xdr:to>
    <xdr:sp macro="" textlink="">
      <xdr:nvSpPr>
        <xdr:cNvPr id="191" name="楕円 190"/>
        <xdr:cNvSpPr/>
      </xdr:nvSpPr>
      <xdr:spPr>
        <a:xfrm>
          <a:off x="4584700" y="1340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5890</xdr:rowOff>
    </xdr:from>
    <xdr:ext cx="469744" cy="259045"/>
    <xdr:sp macro="" textlink="">
      <xdr:nvSpPr>
        <xdr:cNvPr id="192" name="維持補修費該当値テキスト"/>
        <xdr:cNvSpPr txBox="1"/>
      </xdr:nvSpPr>
      <xdr:spPr>
        <a:xfrm>
          <a:off x="4686300" y="13378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154090</xdr:rowOff>
    </xdr:from>
    <xdr:to>
      <xdr:col>20</xdr:col>
      <xdr:colOff>38100</xdr:colOff>
      <xdr:row>78</xdr:row>
      <xdr:rowOff>84240</xdr:rowOff>
    </xdr:to>
    <xdr:sp macro="" textlink="">
      <xdr:nvSpPr>
        <xdr:cNvPr id="193" name="楕円 192"/>
        <xdr:cNvSpPr/>
      </xdr:nvSpPr>
      <xdr:spPr>
        <a:xfrm>
          <a:off x="3746500" y="133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100767</xdr:rowOff>
    </xdr:from>
    <xdr:ext cx="469744" cy="259045"/>
    <xdr:sp macro="" textlink="">
      <xdr:nvSpPr>
        <xdr:cNvPr id="194" name="テキスト ボックス 193"/>
        <xdr:cNvSpPr txBox="1"/>
      </xdr:nvSpPr>
      <xdr:spPr>
        <a:xfrm>
          <a:off x="3562428" y="1313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9385</xdr:rowOff>
    </xdr:from>
    <xdr:to>
      <xdr:col>15</xdr:col>
      <xdr:colOff>101600</xdr:colOff>
      <xdr:row>78</xdr:row>
      <xdr:rowOff>110985</xdr:rowOff>
    </xdr:to>
    <xdr:sp macro="" textlink="">
      <xdr:nvSpPr>
        <xdr:cNvPr id="195" name="楕円 194"/>
        <xdr:cNvSpPr/>
      </xdr:nvSpPr>
      <xdr:spPr>
        <a:xfrm>
          <a:off x="2857500" y="1338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127512</xdr:rowOff>
    </xdr:from>
    <xdr:ext cx="469744" cy="259045"/>
    <xdr:sp macro="" textlink="">
      <xdr:nvSpPr>
        <xdr:cNvPr id="196" name="テキスト ボックス 195"/>
        <xdr:cNvSpPr txBox="1"/>
      </xdr:nvSpPr>
      <xdr:spPr>
        <a:xfrm>
          <a:off x="2673428" y="1315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10661</xdr:rowOff>
    </xdr:from>
    <xdr:to>
      <xdr:col>10</xdr:col>
      <xdr:colOff>165100</xdr:colOff>
      <xdr:row>78</xdr:row>
      <xdr:rowOff>112261</xdr:rowOff>
    </xdr:to>
    <xdr:sp macro="" textlink="">
      <xdr:nvSpPr>
        <xdr:cNvPr id="197" name="楕円 196"/>
        <xdr:cNvSpPr/>
      </xdr:nvSpPr>
      <xdr:spPr>
        <a:xfrm>
          <a:off x="1968500" y="1338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128788</xdr:rowOff>
    </xdr:from>
    <xdr:ext cx="469744" cy="259045"/>
    <xdr:sp macro="" textlink="">
      <xdr:nvSpPr>
        <xdr:cNvPr id="198" name="テキスト ボックス 197"/>
        <xdr:cNvSpPr txBox="1"/>
      </xdr:nvSpPr>
      <xdr:spPr>
        <a:xfrm>
          <a:off x="1784428" y="1315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16339</xdr:rowOff>
    </xdr:from>
    <xdr:to>
      <xdr:col>6</xdr:col>
      <xdr:colOff>38100</xdr:colOff>
      <xdr:row>78</xdr:row>
      <xdr:rowOff>117939</xdr:rowOff>
    </xdr:to>
    <xdr:sp macro="" textlink="">
      <xdr:nvSpPr>
        <xdr:cNvPr id="199" name="楕円 198"/>
        <xdr:cNvSpPr/>
      </xdr:nvSpPr>
      <xdr:spPr>
        <a:xfrm>
          <a:off x="1079500" y="1338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109066</xdr:rowOff>
    </xdr:from>
    <xdr:ext cx="469744" cy="259045"/>
    <xdr:sp macro="" textlink="">
      <xdr:nvSpPr>
        <xdr:cNvPr id="200" name="テキスト ボックス 199"/>
        <xdr:cNvSpPr txBox="1"/>
      </xdr:nvSpPr>
      <xdr:spPr>
        <a:xfrm>
          <a:off x="895428" y="13482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44628</xdr:rowOff>
    </xdr:from>
    <xdr:to>
      <xdr:col>24</xdr:col>
      <xdr:colOff>62865</xdr:colOff>
      <xdr:row>98</xdr:row>
      <xdr:rowOff>25929</xdr:rowOff>
    </xdr:to>
    <xdr:cxnSp macro="">
      <xdr:nvCxnSpPr>
        <xdr:cNvPr id="227" name="直線コネクタ 226"/>
        <xdr:cNvCxnSpPr/>
      </xdr:nvCxnSpPr>
      <xdr:spPr>
        <a:xfrm flipV="1">
          <a:off x="4633595" y="15646578"/>
          <a:ext cx="1270" cy="1181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29756</xdr:rowOff>
    </xdr:from>
    <xdr:ext cx="534377" cy="259045"/>
    <xdr:sp macro="" textlink="">
      <xdr:nvSpPr>
        <xdr:cNvPr id="228" name="扶助費最小値テキスト"/>
        <xdr:cNvSpPr txBox="1"/>
      </xdr:nvSpPr>
      <xdr:spPr>
        <a:xfrm>
          <a:off x="4686300" y="1683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25929</xdr:rowOff>
    </xdr:from>
    <xdr:to>
      <xdr:col>24</xdr:col>
      <xdr:colOff>152400</xdr:colOff>
      <xdr:row>98</xdr:row>
      <xdr:rowOff>25929</xdr:rowOff>
    </xdr:to>
    <xdr:cxnSp macro="">
      <xdr:nvCxnSpPr>
        <xdr:cNvPr id="229" name="直線コネクタ 228"/>
        <xdr:cNvCxnSpPr/>
      </xdr:nvCxnSpPr>
      <xdr:spPr>
        <a:xfrm>
          <a:off x="4546600" y="16828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162755</xdr:rowOff>
    </xdr:from>
    <xdr:ext cx="599010" cy="259045"/>
    <xdr:sp macro="" textlink="">
      <xdr:nvSpPr>
        <xdr:cNvPr id="230" name="扶助費最大値テキスト"/>
        <xdr:cNvSpPr txBox="1"/>
      </xdr:nvSpPr>
      <xdr:spPr>
        <a:xfrm>
          <a:off x="4686300" y="15421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44628</xdr:rowOff>
    </xdr:from>
    <xdr:to>
      <xdr:col>24</xdr:col>
      <xdr:colOff>152400</xdr:colOff>
      <xdr:row>91</xdr:row>
      <xdr:rowOff>44628</xdr:rowOff>
    </xdr:to>
    <xdr:cxnSp macro="">
      <xdr:nvCxnSpPr>
        <xdr:cNvPr id="231" name="直線コネクタ 230"/>
        <xdr:cNvCxnSpPr/>
      </xdr:nvCxnSpPr>
      <xdr:spPr>
        <a:xfrm>
          <a:off x="4546600" y="15646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116664</xdr:rowOff>
    </xdr:from>
    <xdr:to>
      <xdr:col>24</xdr:col>
      <xdr:colOff>63500</xdr:colOff>
      <xdr:row>96</xdr:row>
      <xdr:rowOff>160731</xdr:rowOff>
    </xdr:to>
    <xdr:cxnSp macro="">
      <xdr:nvCxnSpPr>
        <xdr:cNvPr id="232" name="直線コネクタ 231"/>
        <xdr:cNvCxnSpPr/>
      </xdr:nvCxnSpPr>
      <xdr:spPr>
        <a:xfrm>
          <a:off x="3797300" y="16575864"/>
          <a:ext cx="838200" cy="44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137811</xdr:rowOff>
    </xdr:from>
    <xdr:ext cx="599010" cy="259045"/>
    <xdr:sp macro="" textlink="">
      <xdr:nvSpPr>
        <xdr:cNvPr id="233" name="扶助費平均値テキスト"/>
        <xdr:cNvSpPr txBox="1"/>
      </xdr:nvSpPr>
      <xdr:spPr>
        <a:xfrm>
          <a:off x="4686300" y="162541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114934</xdr:rowOff>
    </xdr:from>
    <xdr:to>
      <xdr:col>24</xdr:col>
      <xdr:colOff>114300</xdr:colOff>
      <xdr:row>96</xdr:row>
      <xdr:rowOff>45084</xdr:rowOff>
    </xdr:to>
    <xdr:sp macro="" textlink="">
      <xdr:nvSpPr>
        <xdr:cNvPr id="234" name="フローチャート: 判断 233"/>
        <xdr:cNvSpPr/>
      </xdr:nvSpPr>
      <xdr:spPr>
        <a:xfrm>
          <a:off x="4584700" y="1640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116664</xdr:rowOff>
    </xdr:from>
    <xdr:to>
      <xdr:col>19</xdr:col>
      <xdr:colOff>177800</xdr:colOff>
      <xdr:row>97</xdr:row>
      <xdr:rowOff>74372</xdr:rowOff>
    </xdr:to>
    <xdr:cxnSp macro="">
      <xdr:nvCxnSpPr>
        <xdr:cNvPr id="235" name="直線コネクタ 234"/>
        <xdr:cNvCxnSpPr/>
      </xdr:nvCxnSpPr>
      <xdr:spPr>
        <a:xfrm flipV="1">
          <a:off x="2908300" y="16575864"/>
          <a:ext cx="889000" cy="129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150394</xdr:rowOff>
    </xdr:from>
    <xdr:to>
      <xdr:col>20</xdr:col>
      <xdr:colOff>38100</xdr:colOff>
      <xdr:row>96</xdr:row>
      <xdr:rowOff>80544</xdr:rowOff>
    </xdr:to>
    <xdr:sp macro="" textlink="">
      <xdr:nvSpPr>
        <xdr:cNvPr id="236" name="フローチャート: 判断 235"/>
        <xdr:cNvSpPr/>
      </xdr:nvSpPr>
      <xdr:spPr>
        <a:xfrm>
          <a:off x="3746500" y="1643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97071</xdr:rowOff>
    </xdr:from>
    <xdr:ext cx="599010" cy="259045"/>
    <xdr:sp macro="" textlink="">
      <xdr:nvSpPr>
        <xdr:cNvPr id="237" name="テキスト ボックス 236"/>
        <xdr:cNvSpPr txBox="1"/>
      </xdr:nvSpPr>
      <xdr:spPr>
        <a:xfrm>
          <a:off x="3497795" y="16213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125893</xdr:rowOff>
    </xdr:from>
    <xdr:to>
      <xdr:col>15</xdr:col>
      <xdr:colOff>50800</xdr:colOff>
      <xdr:row>97</xdr:row>
      <xdr:rowOff>74372</xdr:rowOff>
    </xdr:to>
    <xdr:cxnSp macro="">
      <xdr:nvCxnSpPr>
        <xdr:cNvPr id="238" name="直線コネクタ 237"/>
        <xdr:cNvCxnSpPr/>
      </xdr:nvCxnSpPr>
      <xdr:spPr>
        <a:xfrm>
          <a:off x="2019300" y="16585093"/>
          <a:ext cx="889000" cy="119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62480</xdr:rowOff>
    </xdr:from>
    <xdr:to>
      <xdr:col>15</xdr:col>
      <xdr:colOff>101600</xdr:colOff>
      <xdr:row>96</xdr:row>
      <xdr:rowOff>164080</xdr:rowOff>
    </xdr:to>
    <xdr:sp macro="" textlink="">
      <xdr:nvSpPr>
        <xdr:cNvPr id="239" name="フローチャート: 判断 238"/>
        <xdr:cNvSpPr/>
      </xdr:nvSpPr>
      <xdr:spPr>
        <a:xfrm>
          <a:off x="2857500" y="1652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9157</xdr:rowOff>
    </xdr:from>
    <xdr:ext cx="599010" cy="259045"/>
    <xdr:sp macro="" textlink="">
      <xdr:nvSpPr>
        <xdr:cNvPr id="240" name="テキスト ボックス 239"/>
        <xdr:cNvSpPr txBox="1"/>
      </xdr:nvSpPr>
      <xdr:spPr>
        <a:xfrm>
          <a:off x="2608795" y="16296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125893</xdr:rowOff>
    </xdr:from>
    <xdr:to>
      <xdr:col>10</xdr:col>
      <xdr:colOff>114300</xdr:colOff>
      <xdr:row>97</xdr:row>
      <xdr:rowOff>138198</xdr:rowOff>
    </xdr:to>
    <xdr:cxnSp macro="">
      <xdr:nvCxnSpPr>
        <xdr:cNvPr id="241" name="直線コネクタ 240"/>
        <xdr:cNvCxnSpPr/>
      </xdr:nvCxnSpPr>
      <xdr:spPr>
        <a:xfrm flipV="1">
          <a:off x="1130300" y="16585093"/>
          <a:ext cx="889000" cy="18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161765</xdr:rowOff>
    </xdr:from>
    <xdr:to>
      <xdr:col>10</xdr:col>
      <xdr:colOff>165100</xdr:colOff>
      <xdr:row>96</xdr:row>
      <xdr:rowOff>91915</xdr:rowOff>
    </xdr:to>
    <xdr:sp macro="" textlink="">
      <xdr:nvSpPr>
        <xdr:cNvPr id="242" name="フローチャート: 判断 241"/>
        <xdr:cNvSpPr/>
      </xdr:nvSpPr>
      <xdr:spPr>
        <a:xfrm>
          <a:off x="1968500" y="1644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108442</xdr:rowOff>
    </xdr:from>
    <xdr:ext cx="599010" cy="259045"/>
    <xdr:sp macro="" textlink="">
      <xdr:nvSpPr>
        <xdr:cNvPr id="243" name="テキスト ボックス 242"/>
        <xdr:cNvSpPr txBox="1"/>
      </xdr:nvSpPr>
      <xdr:spPr>
        <a:xfrm>
          <a:off x="1719795" y="16224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113340</xdr:rowOff>
    </xdr:from>
    <xdr:to>
      <xdr:col>6</xdr:col>
      <xdr:colOff>38100</xdr:colOff>
      <xdr:row>97</xdr:row>
      <xdr:rowOff>43490</xdr:rowOff>
    </xdr:to>
    <xdr:sp macro="" textlink="">
      <xdr:nvSpPr>
        <xdr:cNvPr id="244" name="フローチャート: 判断 243"/>
        <xdr:cNvSpPr/>
      </xdr:nvSpPr>
      <xdr:spPr>
        <a:xfrm>
          <a:off x="1079500" y="1657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60017</xdr:rowOff>
    </xdr:from>
    <xdr:ext cx="599010" cy="259045"/>
    <xdr:sp macro="" textlink="">
      <xdr:nvSpPr>
        <xdr:cNvPr id="245" name="テキスト ボックス 244"/>
        <xdr:cNvSpPr txBox="1"/>
      </xdr:nvSpPr>
      <xdr:spPr>
        <a:xfrm>
          <a:off x="830795" y="16347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109931</xdr:rowOff>
    </xdr:from>
    <xdr:to>
      <xdr:col>24</xdr:col>
      <xdr:colOff>114300</xdr:colOff>
      <xdr:row>97</xdr:row>
      <xdr:rowOff>40081</xdr:rowOff>
    </xdr:to>
    <xdr:sp macro="" textlink="">
      <xdr:nvSpPr>
        <xdr:cNvPr id="251" name="楕円 250"/>
        <xdr:cNvSpPr/>
      </xdr:nvSpPr>
      <xdr:spPr>
        <a:xfrm>
          <a:off x="4584700" y="1656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88358</xdr:rowOff>
    </xdr:from>
    <xdr:ext cx="599010" cy="259045"/>
    <xdr:sp macro="" textlink="">
      <xdr:nvSpPr>
        <xdr:cNvPr id="252" name="扶助費該当値テキスト"/>
        <xdr:cNvSpPr txBox="1"/>
      </xdr:nvSpPr>
      <xdr:spPr>
        <a:xfrm>
          <a:off x="4686300" y="16547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65864</xdr:rowOff>
    </xdr:from>
    <xdr:to>
      <xdr:col>20</xdr:col>
      <xdr:colOff>38100</xdr:colOff>
      <xdr:row>96</xdr:row>
      <xdr:rowOff>167464</xdr:rowOff>
    </xdr:to>
    <xdr:sp macro="" textlink="">
      <xdr:nvSpPr>
        <xdr:cNvPr id="253" name="楕円 252"/>
        <xdr:cNvSpPr/>
      </xdr:nvSpPr>
      <xdr:spPr>
        <a:xfrm>
          <a:off x="3746500" y="1652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158591</xdr:rowOff>
    </xdr:from>
    <xdr:ext cx="599010" cy="259045"/>
    <xdr:sp macro="" textlink="">
      <xdr:nvSpPr>
        <xdr:cNvPr id="254" name="テキスト ボックス 253"/>
        <xdr:cNvSpPr txBox="1"/>
      </xdr:nvSpPr>
      <xdr:spPr>
        <a:xfrm>
          <a:off x="3497795" y="16617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23572</xdr:rowOff>
    </xdr:from>
    <xdr:to>
      <xdr:col>15</xdr:col>
      <xdr:colOff>101600</xdr:colOff>
      <xdr:row>97</xdr:row>
      <xdr:rowOff>125172</xdr:rowOff>
    </xdr:to>
    <xdr:sp macro="" textlink="">
      <xdr:nvSpPr>
        <xdr:cNvPr id="255" name="楕円 254"/>
        <xdr:cNvSpPr/>
      </xdr:nvSpPr>
      <xdr:spPr>
        <a:xfrm>
          <a:off x="2857500" y="1665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116299</xdr:rowOff>
    </xdr:from>
    <xdr:ext cx="599010" cy="259045"/>
    <xdr:sp macro="" textlink="">
      <xdr:nvSpPr>
        <xdr:cNvPr id="256" name="テキスト ボックス 255"/>
        <xdr:cNvSpPr txBox="1"/>
      </xdr:nvSpPr>
      <xdr:spPr>
        <a:xfrm>
          <a:off x="2608795" y="16746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75093</xdr:rowOff>
    </xdr:from>
    <xdr:to>
      <xdr:col>10</xdr:col>
      <xdr:colOff>165100</xdr:colOff>
      <xdr:row>97</xdr:row>
      <xdr:rowOff>5243</xdr:rowOff>
    </xdr:to>
    <xdr:sp macro="" textlink="">
      <xdr:nvSpPr>
        <xdr:cNvPr id="257" name="楕円 256"/>
        <xdr:cNvSpPr/>
      </xdr:nvSpPr>
      <xdr:spPr>
        <a:xfrm>
          <a:off x="1968500" y="16534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167820</xdr:rowOff>
    </xdr:from>
    <xdr:ext cx="599010" cy="259045"/>
    <xdr:sp macro="" textlink="">
      <xdr:nvSpPr>
        <xdr:cNvPr id="258" name="テキスト ボックス 257"/>
        <xdr:cNvSpPr txBox="1"/>
      </xdr:nvSpPr>
      <xdr:spPr>
        <a:xfrm>
          <a:off x="1719795" y="16627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87398</xdr:rowOff>
    </xdr:from>
    <xdr:to>
      <xdr:col>6</xdr:col>
      <xdr:colOff>38100</xdr:colOff>
      <xdr:row>98</xdr:row>
      <xdr:rowOff>17548</xdr:rowOff>
    </xdr:to>
    <xdr:sp macro="" textlink="">
      <xdr:nvSpPr>
        <xdr:cNvPr id="259" name="楕円 258"/>
        <xdr:cNvSpPr/>
      </xdr:nvSpPr>
      <xdr:spPr>
        <a:xfrm>
          <a:off x="1079500" y="167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8675</xdr:rowOff>
    </xdr:from>
    <xdr:ext cx="534377" cy="259045"/>
    <xdr:sp macro="" textlink="">
      <xdr:nvSpPr>
        <xdr:cNvPr id="260" name="テキスト ボックス 259"/>
        <xdr:cNvSpPr txBox="1"/>
      </xdr:nvSpPr>
      <xdr:spPr>
        <a:xfrm>
          <a:off x="863111" y="1681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90185</xdr:rowOff>
    </xdr:from>
    <xdr:to>
      <xdr:col>54</xdr:col>
      <xdr:colOff>189865</xdr:colOff>
      <xdr:row>38</xdr:row>
      <xdr:rowOff>58813</xdr:rowOff>
    </xdr:to>
    <xdr:cxnSp macro="">
      <xdr:nvCxnSpPr>
        <xdr:cNvPr id="284" name="直線コネクタ 283"/>
        <xdr:cNvCxnSpPr/>
      </xdr:nvCxnSpPr>
      <xdr:spPr>
        <a:xfrm flipV="1">
          <a:off x="10475595" y="5405135"/>
          <a:ext cx="1270" cy="1168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62640</xdr:rowOff>
    </xdr:from>
    <xdr:ext cx="534377" cy="259045"/>
    <xdr:sp macro="" textlink="">
      <xdr:nvSpPr>
        <xdr:cNvPr id="285" name="補助費等最小値テキスト"/>
        <xdr:cNvSpPr txBox="1"/>
      </xdr:nvSpPr>
      <xdr:spPr>
        <a:xfrm>
          <a:off x="10528300" y="657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58813</xdr:rowOff>
    </xdr:from>
    <xdr:to>
      <xdr:col>55</xdr:col>
      <xdr:colOff>88900</xdr:colOff>
      <xdr:row>38</xdr:row>
      <xdr:rowOff>58813</xdr:rowOff>
    </xdr:to>
    <xdr:cxnSp macro="">
      <xdr:nvCxnSpPr>
        <xdr:cNvPr id="286" name="直線コネクタ 285"/>
        <xdr:cNvCxnSpPr/>
      </xdr:nvCxnSpPr>
      <xdr:spPr>
        <a:xfrm>
          <a:off x="10388600" y="657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36862</xdr:rowOff>
    </xdr:from>
    <xdr:ext cx="599010" cy="259045"/>
    <xdr:sp macro="" textlink="">
      <xdr:nvSpPr>
        <xdr:cNvPr id="287" name="補助費等最大値テキスト"/>
        <xdr:cNvSpPr txBox="1"/>
      </xdr:nvSpPr>
      <xdr:spPr>
        <a:xfrm>
          <a:off x="10528300" y="518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90185</xdr:rowOff>
    </xdr:from>
    <xdr:to>
      <xdr:col>55</xdr:col>
      <xdr:colOff>88900</xdr:colOff>
      <xdr:row>31</xdr:row>
      <xdr:rowOff>90185</xdr:rowOff>
    </xdr:to>
    <xdr:cxnSp macro="">
      <xdr:nvCxnSpPr>
        <xdr:cNvPr id="288" name="直線コネクタ 287"/>
        <xdr:cNvCxnSpPr/>
      </xdr:nvCxnSpPr>
      <xdr:spPr>
        <a:xfrm>
          <a:off x="10388600" y="5405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87160</xdr:rowOff>
    </xdr:from>
    <xdr:to>
      <xdr:col>55</xdr:col>
      <xdr:colOff>0</xdr:colOff>
      <xdr:row>37</xdr:row>
      <xdr:rowOff>105231</xdr:rowOff>
    </xdr:to>
    <xdr:cxnSp macro="">
      <xdr:nvCxnSpPr>
        <xdr:cNvPr id="289" name="直線コネクタ 288"/>
        <xdr:cNvCxnSpPr/>
      </xdr:nvCxnSpPr>
      <xdr:spPr>
        <a:xfrm>
          <a:off x="9639300" y="6430810"/>
          <a:ext cx="838200" cy="18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15178</xdr:rowOff>
    </xdr:from>
    <xdr:ext cx="534377" cy="259045"/>
    <xdr:sp macro="" textlink="">
      <xdr:nvSpPr>
        <xdr:cNvPr id="290" name="補助費等平均値テキスト"/>
        <xdr:cNvSpPr txBox="1"/>
      </xdr:nvSpPr>
      <xdr:spPr>
        <a:xfrm>
          <a:off x="10528300" y="6187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163751</xdr:rowOff>
    </xdr:from>
    <xdr:to>
      <xdr:col>55</xdr:col>
      <xdr:colOff>50800</xdr:colOff>
      <xdr:row>37</xdr:row>
      <xdr:rowOff>93901</xdr:rowOff>
    </xdr:to>
    <xdr:sp macro="" textlink="">
      <xdr:nvSpPr>
        <xdr:cNvPr id="291" name="フローチャート: 判断 290"/>
        <xdr:cNvSpPr/>
      </xdr:nvSpPr>
      <xdr:spPr>
        <a:xfrm>
          <a:off x="10426700" y="633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164576</xdr:rowOff>
    </xdr:from>
    <xdr:to>
      <xdr:col>50</xdr:col>
      <xdr:colOff>114300</xdr:colOff>
      <xdr:row>37</xdr:row>
      <xdr:rowOff>87160</xdr:rowOff>
    </xdr:to>
    <xdr:cxnSp macro="">
      <xdr:nvCxnSpPr>
        <xdr:cNvPr id="292" name="直線コネクタ 291"/>
        <xdr:cNvCxnSpPr/>
      </xdr:nvCxnSpPr>
      <xdr:spPr>
        <a:xfrm>
          <a:off x="8750300" y="6336776"/>
          <a:ext cx="889000" cy="94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167234</xdr:rowOff>
    </xdr:from>
    <xdr:to>
      <xdr:col>50</xdr:col>
      <xdr:colOff>165100</xdr:colOff>
      <xdr:row>37</xdr:row>
      <xdr:rowOff>97384</xdr:rowOff>
    </xdr:to>
    <xdr:sp macro="" textlink="">
      <xdr:nvSpPr>
        <xdr:cNvPr id="293" name="フローチャート: 判断 292"/>
        <xdr:cNvSpPr/>
      </xdr:nvSpPr>
      <xdr:spPr>
        <a:xfrm>
          <a:off x="9588500" y="633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113911</xdr:rowOff>
    </xdr:from>
    <xdr:ext cx="534377" cy="259045"/>
    <xdr:sp macro="" textlink="">
      <xdr:nvSpPr>
        <xdr:cNvPr id="294" name="テキスト ボックス 293"/>
        <xdr:cNvSpPr txBox="1"/>
      </xdr:nvSpPr>
      <xdr:spPr>
        <a:xfrm>
          <a:off x="9372111" y="611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164576</xdr:rowOff>
    </xdr:from>
    <xdr:to>
      <xdr:col>45</xdr:col>
      <xdr:colOff>177800</xdr:colOff>
      <xdr:row>37</xdr:row>
      <xdr:rowOff>65672</xdr:rowOff>
    </xdr:to>
    <xdr:cxnSp macro="">
      <xdr:nvCxnSpPr>
        <xdr:cNvPr id="295" name="直線コネクタ 294"/>
        <xdr:cNvCxnSpPr/>
      </xdr:nvCxnSpPr>
      <xdr:spPr>
        <a:xfrm flipV="1">
          <a:off x="7861300" y="6336776"/>
          <a:ext cx="889000" cy="72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162525</xdr:rowOff>
    </xdr:from>
    <xdr:to>
      <xdr:col>46</xdr:col>
      <xdr:colOff>38100</xdr:colOff>
      <xdr:row>37</xdr:row>
      <xdr:rowOff>92675</xdr:rowOff>
    </xdr:to>
    <xdr:sp macro="" textlink="">
      <xdr:nvSpPr>
        <xdr:cNvPr id="296" name="フローチャート: 判断 295"/>
        <xdr:cNvSpPr/>
      </xdr:nvSpPr>
      <xdr:spPr>
        <a:xfrm>
          <a:off x="8699500" y="633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83802</xdr:rowOff>
    </xdr:from>
    <xdr:ext cx="534377" cy="259045"/>
    <xdr:sp macro="" textlink="">
      <xdr:nvSpPr>
        <xdr:cNvPr id="297" name="テキスト ボックス 296"/>
        <xdr:cNvSpPr txBox="1"/>
      </xdr:nvSpPr>
      <xdr:spPr>
        <a:xfrm>
          <a:off x="8483111" y="642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27336</xdr:rowOff>
    </xdr:from>
    <xdr:to>
      <xdr:col>41</xdr:col>
      <xdr:colOff>50800</xdr:colOff>
      <xdr:row>37</xdr:row>
      <xdr:rowOff>65672</xdr:rowOff>
    </xdr:to>
    <xdr:cxnSp macro="">
      <xdr:nvCxnSpPr>
        <xdr:cNvPr id="298" name="直線コネクタ 297"/>
        <xdr:cNvCxnSpPr/>
      </xdr:nvCxnSpPr>
      <xdr:spPr>
        <a:xfrm>
          <a:off x="6972300" y="6028086"/>
          <a:ext cx="889000" cy="381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6040</xdr:rowOff>
    </xdr:from>
    <xdr:to>
      <xdr:col>41</xdr:col>
      <xdr:colOff>101600</xdr:colOff>
      <xdr:row>37</xdr:row>
      <xdr:rowOff>107640</xdr:rowOff>
    </xdr:to>
    <xdr:sp macro="" textlink="">
      <xdr:nvSpPr>
        <xdr:cNvPr id="299" name="フローチャート: 判断 298"/>
        <xdr:cNvSpPr/>
      </xdr:nvSpPr>
      <xdr:spPr>
        <a:xfrm>
          <a:off x="7810500" y="6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124167</xdr:rowOff>
    </xdr:from>
    <xdr:ext cx="534377" cy="259045"/>
    <xdr:sp macro="" textlink="">
      <xdr:nvSpPr>
        <xdr:cNvPr id="300" name="テキスト ボックス 299"/>
        <xdr:cNvSpPr txBox="1"/>
      </xdr:nvSpPr>
      <xdr:spPr>
        <a:xfrm>
          <a:off x="7594111" y="612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118401</xdr:rowOff>
    </xdr:from>
    <xdr:to>
      <xdr:col>36</xdr:col>
      <xdr:colOff>165100</xdr:colOff>
      <xdr:row>35</xdr:row>
      <xdr:rowOff>48551</xdr:rowOff>
    </xdr:to>
    <xdr:sp macro="" textlink="">
      <xdr:nvSpPr>
        <xdr:cNvPr id="301" name="フローチャート: 判断 300"/>
        <xdr:cNvSpPr/>
      </xdr:nvSpPr>
      <xdr:spPr>
        <a:xfrm>
          <a:off x="6921500" y="594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65078</xdr:rowOff>
    </xdr:from>
    <xdr:ext cx="599010" cy="259045"/>
    <xdr:sp macro="" textlink="">
      <xdr:nvSpPr>
        <xdr:cNvPr id="302" name="テキスト ボックス 301"/>
        <xdr:cNvSpPr txBox="1"/>
      </xdr:nvSpPr>
      <xdr:spPr>
        <a:xfrm>
          <a:off x="6672795" y="5722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54431</xdr:rowOff>
    </xdr:from>
    <xdr:to>
      <xdr:col>55</xdr:col>
      <xdr:colOff>50800</xdr:colOff>
      <xdr:row>37</xdr:row>
      <xdr:rowOff>156031</xdr:rowOff>
    </xdr:to>
    <xdr:sp macro="" textlink="">
      <xdr:nvSpPr>
        <xdr:cNvPr id="308" name="楕円 307"/>
        <xdr:cNvSpPr/>
      </xdr:nvSpPr>
      <xdr:spPr>
        <a:xfrm>
          <a:off x="10426700" y="639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142178</xdr:rowOff>
    </xdr:from>
    <xdr:ext cx="534377" cy="259045"/>
    <xdr:sp macro="" textlink="">
      <xdr:nvSpPr>
        <xdr:cNvPr id="309" name="補助費等該当値テキスト"/>
        <xdr:cNvSpPr txBox="1"/>
      </xdr:nvSpPr>
      <xdr:spPr>
        <a:xfrm>
          <a:off x="10528300" y="6314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36360</xdr:rowOff>
    </xdr:from>
    <xdr:to>
      <xdr:col>50</xdr:col>
      <xdr:colOff>165100</xdr:colOff>
      <xdr:row>37</xdr:row>
      <xdr:rowOff>137960</xdr:rowOff>
    </xdr:to>
    <xdr:sp macro="" textlink="">
      <xdr:nvSpPr>
        <xdr:cNvPr id="310" name="楕円 309"/>
        <xdr:cNvSpPr/>
      </xdr:nvSpPr>
      <xdr:spPr>
        <a:xfrm>
          <a:off x="9588500" y="638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129087</xdr:rowOff>
    </xdr:from>
    <xdr:ext cx="534377" cy="259045"/>
    <xdr:sp macro="" textlink="">
      <xdr:nvSpPr>
        <xdr:cNvPr id="311" name="テキスト ボックス 310"/>
        <xdr:cNvSpPr txBox="1"/>
      </xdr:nvSpPr>
      <xdr:spPr>
        <a:xfrm>
          <a:off x="9372111" y="647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113776</xdr:rowOff>
    </xdr:from>
    <xdr:to>
      <xdr:col>46</xdr:col>
      <xdr:colOff>38100</xdr:colOff>
      <xdr:row>37</xdr:row>
      <xdr:rowOff>43926</xdr:rowOff>
    </xdr:to>
    <xdr:sp macro="" textlink="">
      <xdr:nvSpPr>
        <xdr:cNvPr id="312" name="楕円 311"/>
        <xdr:cNvSpPr/>
      </xdr:nvSpPr>
      <xdr:spPr>
        <a:xfrm>
          <a:off x="8699500" y="628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60453</xdr:rowOff>
    </xdr:from>
    <xdr:ext cx="599010" cy="259045"/>
    <xdr:sp macro="" textlink="">
      <xdr:nvSpPr>
        <xdr:cNvPr id="313" name="テキスト ボックス 312"/>
        <xdr:cNvSpPr txBox="1"/>
      </xdr:nvSpPr>
      <xdr:spPr>
        <a:xfrm>
          <a:off x="8450795" y="6061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14872</xdr:rowOff>
    </xdr:from>
    <xdr:to>
      <xdr:col>41</xdr:col>
      <xdr:colOff>101600</xdr:colOff>
      <xdr:row>37</xdr:row>
      <xdr:rowOff>116472</xdr:rowOff>
    </xdr:to>
    <xdr:sp macro="" textlink="">
      <xdr:nvSpPr>
        <xdr:cNvPr id="314" name="楕円 313"/>
        <xdr:cNvSpPr/>
      </xdr:nvSpPr>
      <xdr:spPr>
        <a:xfrm>
          <a:off x="7810500" y="635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107599</xdr:rowOff>
    </xdr:from>
    <xdr:ext cx="534377" cy="259045"/>
    <xdr:sp macro="" textlink="">
      <xdr:nvSpPr>
        <xdr:cNvPr id="315" name="テキスト ボックス 314"/>
        <xdr:cNvSpPr txBox="1"/>
      </xdr:nvSpPr>
      <xdr:spPr>
        <a:xfrm>
          <a:off x="7594111" y="645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147986</xdr:rowOff>
    </xdr:from>
    <xdr:to>
      <xdr:col>36</xdr:col>
      <xdr:colOff>165100</xdr:colOff>
      <xdr:row>35</xdr:row>
      <xdr:rowOff>78136</xdr:rowOff>
    </xdr:to>
    <xdr:sp macro="" textlink="">
      <xdr:nvSpPr>
        <xdr:cNvPr id="316" name="楕円 315"/>
        <xdr:cNvSpPr/>
      </xdr:nvSpPr>
      <xdr:spPr>
        <a:xfrm>
          <a:off x="6921500" y="597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69263</xdr:rowOff>
    </xdr:from>
    <xdr:ext cx="599010" cy="259045"/>
    <xdr:sp macro="" textlink="">
      <xdr:nvSpPr>
        <xdr:cNvPr id="317" name="テキスト ボックス 316"/>
        <xdr:cNvSpPr txBox="1"/>
      </xdr:nvSpPr>
      <xdr:spPr>
        <a:xfrm>
          <a:off x="6672795" y="6070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105634</xdr:rowOff>
    </xdr:from>
    <xdr:to>
      <xdr:col>54</xdr:col>
      <xdr:colOff>189865</xdr:colOff>
      <xdr:row>58</xdr:row>
      <xdr:rowOff>88420</xdr:rowOff>
    </xdr:to>
    <xdr:cxnSp macro="">
      <xdr:nvCxnSpPr>
        <xdr:cNvPr id="339" name="直線コネクタ 338"/>
        <xdr:cNvCxnSpPr/>
      </xdr:nvCxnSpPr>
      <xdr:spPr>
        <a:xfrm flipV="1">
          <a:off x="10475595" y="8678134"/>
          <a:ext cx="1270" cy="1354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92247</xdr:rowOff>
    </xdr:from>
    <xdr:ext cx="534377" cy="259045"/>
    <xdr:sp macro="" textlink="">
      <xdr:nvSpPr>
        <xdr:cNvPr id="340" name="普通建設事業費最小値テキスト"/>
        <xdr:cNvSpPr txBox="1"/>
      </xdr:nvSpPr>
      <xdr:spPr>
        <a:xfrm>
          <a:off x="10528300" y="1003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88420</xdr:rowOff>
    </xdr:from>
    <xdr:to>
      <xdr:col>55</xdr:col>
      <xdr:colOff>88900</xdr:colOff>
      <xdr:row>58</xdr:row>
      <xdr:rowOff>88420</xdr:rowOff>
    </xdr:to>
    <xdr:cxnSp macro="">
      <xdr:nvCxnSpPr>
        <xdr:cNvPr id="341" name="直線コネクタ 340"/>
        <xdr:cNvCxnSpPr/>
      </xdr:nvCxnSpPr>
      <xdr:spPr>
        <a:xfrm>
          <a:off x="10388600" y="1003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52311</xdr:rowOff>
    </xdr:from>
    <xdr:ext cx="599010" cy="259045"/>
    <xdr:sp macro="" textlink="">
      <xdr:nvSpPr>
        <xdr:cNvPr id="342" name="普通建設事業費最大値テキスト"/>
        <xdr:cNvSpPr txBox="1"/>
      </xdr:nvSpPr>
      <xdr:spPr>
        <a:xfrm>
          <a:off x="10528300" y="8453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105634</xdr:rowOff>
    </xdr:from>
    <xdr:to>
      <xdr:col>55</xdr:col>
      <xdr:colOff>88900</xdr:colOff>
      <xdr:row>50</xdr:row>
      <xdr:rowOff>105634</xdr:rowOff>
    </xdr:to>
    <xdr:cxnSp macro="">
      <xdr:nvCxnSpPr>
        <xdr:cNvPr id="343" name="直線コネクタ 342"/>
        <xdr:cNvCxnSpPr/>
      </xdr:nvCxnSpPr>
      <xdr:spPr>
        <a:xfrm>
          <a:off x="10388600" y="867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21879</xdr:rowOff>
    </xdr:from>
    <xdr:to>
      <xdr:col>55</xdr:col>
      <xdr:colOff>0</xdr:colOff>
      <xdr:row>55</xdr:row>
      <xdr:rowOff>47643</xdr:rowOff>
    </xdr:to>
    <xdr:cxnSp macro="">
      <xdr:nvCxnSpPr>
        <xdr:cNvPr id="344" name="直線コネクタ 343"/>
        <xdr:cNvCxnSpPr/>
      </xdr:nvCxnSpPr>
      <xdr:spPr>
        <a:xfrm flipV="1">
          <a:off x="9639300" y="9451629"/>
          <a:ext cx="838200" cy="25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30925</xdr:rowOff>
    </xdr:from>
    <xdr:ext cx="534377" cy="259045"/>
    <xdr:sp macro="" textlink="">
      <xdr:nvSpPr>
        <xdr:cNvPr id="345" name="普通建設事業費平均値テキスト"/>
        <xdr:cNvSpPr txBox="1"/>
      </xdr:nvSpPr>
      <xdr:spPr>
        <a:xfrm>
          <a:off x="10528300" y="9632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52498</xdr:rowOff>
    </xdr:from>
    <xdr:to>
      <xdr:col>55</xdr:col>
      <xdr:colOff>50800</xdr:colOff>
      <xdr:row>56</xdr:row>
      <xdr:rowOff>154098</xdr:rowOff>
    </xdr:to>
    <xdr:sp macro="" textlink="">
      <xdr:nvSpPr>
        <xdr:cNvPr id="346" name="フローチャート: 判断 345"/>
        <xdr:cNvSpPr/>
      </xdr:nvSpPr>
      <xdr:spPr>
        <a:xfrm>
          <a:off x="10426700" y="9653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138123</xdr:rowOff>
    </xdr:from>
    <xdr:to>
      <xdr:col>50</xdr:col>
      <xdr:colOff>114300</xdr:colOff>
      <xdr:row>55</xdr:row>
      <xdr:rowOff>47643</xdr:rowOff>
    </xdr:to>
    <xdr:cxnSp macro="">
      <xdr:nvCxnSpPr>
        <xdr:cNvPr id="347" name="直線コネクタ 346"/>
        <xdr:cNvCxnSpPr/>
      </xdr:nvCxnSpPr>
      <xdr:spPr>
        <a:xfrm>
          <a:off x="8750300" y="9396423"/>
          <a:ext cx="889000" cy="8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103306</xdr:rowOff>
    </xdr:from>
    <xdr:to>
      <xdr:col>50</xdr:col>
      <xdr:colOff>165100</xdr:colOff>
      <xdr:row>57</xdr:row>
      <xdr:rowOff>33456</xdr:rowOff>
    </xdr:to>
    <xdr:sp macro="" textlink="">
      <xdr:nvSpPr>
        <xdr:cNvPr id="348" name="フローチャート: 判断 347"/>
        <xdr:cNvSpPr/>
      </xdr:nvSpPr>
      <xdr:spPr>
        <a:xfrm>
          <a:off x="9588500" y="970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24583</xdr:rowOff>
    </xdr:from>
    <xdr:ext cx="534377" cy="259045"/>
    <xdr:sp macro="" textlink="">
      <xdr:nvSpPr>
        <xdr:cNvPr id="349" name="テキスト ボックス 348"/>
        <xdr:cNvSpPr txBox="1"/>
      </xdr:nvSpPr>
      <xdr:spPr>
        <a:xfrm>
          <a:off x="9372111" y="9797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138123</xdr:rowOff>
    </xdr:from>
    <xdr:to>
      <xdr:col>45</xdr:col>
      <xdr:colOff>177800</xdr:colOff>
      <xdr:row>55</xdr:row>
      <xdr:rowOff>49805</xdr:rowOff>
    </xdr:to>
    <xdr:cxnSp macro="">
      <xdr:nvCxnSpPr>
        <xdr:cNvPr id="350" name="直線コネクタ 349"/>
        <xdr:cNvCxnSpPr/>
      </xdr:nvCxnSpPr>
      <xdr:spPr>
        <a:xfrm flipV="1">
          <a:off x="7861300" y="9396423"/>
          <a:ext cx="889000" cy="8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88927</xdr:rowOff>
    </xdr:from>
    <xdr:to>
      <xdr:col>46</xdr:col>
      <xdr:colOff>38100</xdr:colOff>
      <xdr:row>57</xdr:row>
      <xdr:rowOff>19077</xdr:rowOff>
    </xdr:to>
    <xdr:sp macro="" textlink="">
      <xdr:nvSpPr>
        <xdr:cNvPr id="351" name="フローチャート: 判断 350"/>
        <xdr:cNvSpPr/>
      </xdr:nvSpPr>
      <xdr:spPr>
        <a:xfrm>
          <a:off x="8699500" y="969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10204</xdr:rowOff>
    </xdr:from>
    <xdr:ext cx="534377" cy="259045"/>
    <xdr:sp macro="" textlink="">
      <xdr:nvSpPr>
        <xdr:cNvPr id="352" name="テキスト ボックス 351"/>
        <xdr:cNvSpPr txBox="1"/>
      </xdr:nvSpPr>
      <xdr:spPr>
        <a:xfrm>
          <a:off x="8483111" y="978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49805</xdr:rowOff>
    </xdr:from>
    <xdr:to>
      <xdr:col>41</xdr:col>
      <xdr:colOff>50800</xdr:colOff>
      <xdr:row>56</xdr:row>
      <xdr:rowOff>45420</xdr:rowOff>
    </xdr:to>
    <xdr:cxnSp macro="">
      <xdr:nvCxnSpPr>
        <xdr:cNvPr id="353" name="直線コネクタ 352"/>
        <xdr:cNvCxnSpPr/>
      </xdr:nvCxnSpPr>
      <xdr:spPr>
        <a:xfrm flipV="1">
          <a:off x="6972300" y="9479555"/>
          <a:ext cx="889000" cy="167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105912</xdr:rowOff>
    </xdr:from>
    <xdr:to>
      <xdr:col>41</xdr:col>
      <xdr:colOff>101600</xdr:colOff>
      <xdr:row>57</xdr:row>
      <xdr:rowOff>36062</xdr:rowOff>
    </xdr:to>
    <xdr:sp macro="" textlink="">
      <xdr:nvSpPr>
        <xdr:cNvPr id="354" name="フローチャート: 判断 353"/>
        <xdr:cNvSpPr/>
      </xdr:nvSpPr>
      <xdr:spPr>
        <a:xfrm>
          <a:off x="7810500" y="970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27189</xdr:rowOff>
    </xdr:from>
    <xdr:ext cx="534377" cy="259045"/>
    <xdr:sp macro="" textlink="">
      <xdr:nvSpPr>
        <xdr:cNvPr id="355" name="テキスト ボックス 354"/>
        <xdr:cNvSpPr txBox="1"/>
      </xdr:nvSpPr>
      <xdr:spPr>
        <a:xfrm>
          <a:off x="7594111" y="979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43354</xdr:rowOff>
    </xdr:from>
    <xdr:to>
      <xdr:col>36</xdr:col>
      <xdr:colOff>165100</xdr:colOff>
      <xdr:row>56</xdr:row>
      <xdr:rowOff>144954</xdr:rowOff>
    </xdr:to>
    <xdr:sp macro="" textlink="">
      <xdr:nvSpPr>
        <xdr:cNvPr id="356" name="フローチャート: 判断 355"/>
        <xdr:cNvSpPr/>
      </xdr:nvSpPr>
      <xdr:spPr>
        <a:xfrm>
          <a:off x="6921500" y="964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136081</xdr:rowOff>
    </xdr:from>
    <xdr:ext cx="534377" cy="259045"/>
    <xdr:sp macro="" textlink="">
      <xdr:nvSpPr>
        <xdr:cNvPr id="357" name="テキスト ボックス 356"/>
        <xdr:cNvSpPr txBox="1"/>
      </xdr:nvSpPr>
      <xdr:spPr>
        <a:xfrm>
          <a:off x="6705111" y="9737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142529</xdr:rowOff>
    </xdr:from>
    <xdr:to>
      <xdr:col>55</xdr:col>
      <xdr:colOff>50800</xdr:colOff>
      <xdr:row>55</xdr:row>
      <xdr:rowOff>72679</xdr:rowOff>
    </xdr:to>
    <xdr:sp macro="" textlink="">
      <xdr:nvSpPr>
        <xdr:cNvPr id="363" name="楕円 362"/>
        <xdr:cNvSpPr/>
      </xdr:nvSpPr>
      <xdr:spPr>
        <a:xfrm>
          <a:off x="10426700" y="940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165406</xdr:rowOff>
    </xdr:from>
    <xdr:ext cx="599010" cy="259045"/>
    <xdr:sp macro="" textlink="">
      <xdr:nvSpPr>
        <xdr:cNvPr id="364" name="普通建設事業費該当値テキスト"/>
        <xdr:cNvSpPr txBox="1"/>
      </xdr:nvSpPr>
      <xdr:spPr>
        <a:xfrm>
          <a:off x="10528300" y="9252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168293</xdr:rowOff>
    </xdr:from>
    <xdr:to>
      <xdr:col>50</xdr:col>
      <xdr:colOff>165100</xdr:colOff>
      <xdr:row>55</xdr:row>
      <xdr:rowOff>98443</xdr:rowOff>
    </xdr:to>
    <xdr:sp macro="" textlink="">
      <xdr:nvSpPr>
        <xdr:cNvPr id="365" name="楕円 364"/>
        <xdr:cNvSpPr/>
      </xdr:nvSpPr>
      <xdr:spPr>
        <a:xfrm>
          <a:off x="9588500" y="942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114970</xdr:rowOff>
    </xdr:from>
    <xdr:ext cx="599010" cy="259045"/>
    <xdr:sp macro="" textlink="">
      <xdr:nvSpPr>
        <xdr:cNvPr id="366" name="テキスト ボックス 365"/>
        <xdr:cNvSpPr txBox="1"/>
      </xdr:nvSpPr>
      <xdr:spPr>
        <a:xfrm>
          <a:off x="9339795" y="9201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87323</xdr:rowOff>
    </xdr:from>
    <xdr:to>
      <xdr:col>46</xdr:col>
      <xdr:colOff>38100</xdr:colOff>
      <xdr:row>55</xdr:row>
      <xdr:rowOff>17473</xdr:rowOff>
    </xdr:to>
    <xdr:sp macro="" textlink="">
      <xdr:nvSpPr>
        <xdr:cNvPr id="367" name="楕円 366"/>
        <xdr:cNvSpPr/>
      </xdr:nvSpPr>
      <xdr:spPr>
        <a:xfrm>
          <a:off x="8699500" y="9345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34000</xdr:rowOff>
    </xdr:from>
    <xdr:ext cx="599010" cy="259045"/>
    <xdr:sp macro="" textlink="">
      <xdr:nvSpPr>
        <xdr:cNvPr id="368" name="テキスト ボックス 367"/>
        <xdr:cNvSpPr txBox="1"/>
      </xdr:nvSpPr>
      <xdr:spPr>
        <a:xfrm>
          <a:off x="8450795" y="9120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170455</xdr:rowOff>
    </xdr:from>
    <xdr:to>
      <xdr:col>41</xdr:col>
      <xdr:colOff>101600</xdr:colOff>
      <xdr:row>55</xdr:row>
      <xdr:rowOff>100605</xdr:rowOff>
    </xdr:to>
    <xdr:sp macro="" textlink="">
      <xdr:nvSpPr>
        <xdr:cNvPr id="369" name="楕円 368"/>
        <xdr:cNvSpPr/>
      </xdr:nvSpPr>
      <xdr:spPr>
        <a:xfrm>
          <a:off x="7810500" y="942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117132</xdr:rowOff>
    </xdr:from>
    <xdr:ext cx="599010" cy="259045"/>
    <xdr:sp macro="" textlink="">
      <xdr:nvSpPr>
        <xdr:cNvPr id="370" name="テキスト ボックス 369"/>
        <xdr:cNvSpPr txBox="1"/>
      </xdr:nvSpPr>
      <xdr:spPr>
        <a:xfrm>
          <a:off x="7561795" y="9203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166070</xdr:rowOff>
    </xdr:from>
    <xdr:to>
      <xdr:col>36</xdr:col>
      <xdr:colOff>165100</xdr:colOff>
      <xdr:row>56</xdr:row>
      <xdr:rowOff>96220</xdr:rowOff>
    </xdr:to>
    <xdr:sp macro="" textlink="">
      <xdr:nvSpPr>
        <xdr:cNvPr id="371" name="楕円 370"/>
        <xdr:cNvSpPr/>
      </xdr:nvSpPr>
      <xdr:spPr>
        <a:xfrm>
          <a:off x="6921500" y="959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112747</xdr:rowOff>
    </xdr:from>
    <xdr:ext cx="534377" cy="259045"/>
    <xdr:sp macro="" textlink="">
      <xdr:nvSpPr>
        <xdr:cNvPr id="372" name="テキスト ボックス 371"/>
        <xdr:cNvSpPr txBox="1"/>
      </xdr:nvSpPr>
      <xdr:spPr>
        <a:xfrm>
          <a:off x="6705111" y="937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3" name="直線コネクタ 382"/>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4" name="テキスト ボックス 383"/>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7" name="直線コネクタ 386"/>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8" name="テキスト ボックス 387"/>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21737</xdr:rowOff>
    </xdr:from>
    <xdr:to>
      <xdr:col>54</xdr:col>
      <xdr:colOff>189865</xdr:colOff>
      <xdr:row>78</xdr:row>
      <xdr:rowOff>25400</xdr:rowOff>
    </xdr:to>
    <xdr:cxnSp macro="">
      <xdr:nvCxnSpPr>
        <xdr:cNvPr id="392" name="直線コネクタ 391"/>
        <xdr:cNvCxnSpPr/>
      </xdr:nvCxnSpPr>
      <xdr:spPr>
        <a:xfrm flipV="1">
          <a:off x="10475595" y="12194687"/>
          <a:ext cx="1270" cy="1203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3"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4" name="直線コネクタ 393"/>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139864</xdr:rowOff>
    </xdr:from>
    <xdr:ext cx="599010" cy="259045"/>
    <xdr:sp macro="" textlink="">
      <xdr:nvSpPr>
        <xdr:cNvPr id="395" name="普通建設事業費 （ うち新規整備　）最大値テキスト"/>
        <xdr:cNvSpPr txBox="1"/>
      </xdr:nvSpPr>
      <xdr:spPr>
        <a:xfrm>
          <a:off x="10528300" y="1196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21737</xdr:rowOff>
    </xdr:from>
    <xdr:to>
      <xdr:col>55</xdr:col>
      <xdr:colOff>88900</xdr:colOff>
      <xdr:row>71</xdr:row>
      <xdr:rowOff>21737</xdr:rowOff>
    </xdr:to>
    <xdr:cxnSp macro="">
      <xdr:nvCxnSpPr>
        <xdr:cNvPr id="396" name="直線コネクタ 395"/>
        <xdr:cNvCxnSpPr/>
      </xdr:nvCxnSpPr>
      <xdr:spPr>
        <a:xfrm>
          <a:off x="10388600" y="1219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56500</xdr:rowOff>
    </xdr:from>
    <xdr:to>
      <xdr:col>55</xdr:col>
      <xdr:colOff>0</xdr:colOff>
      <xdr:row>77</xdr:row>
      <xdr:rowOff>79984</xdr:rowOff>
    </xdr:to>
    <xdr:cxnSp macro="">
      <xdr:nvCxnSpPr>
        <xdr:cNvPr id="397" name="直線コネクタ 396"/>
        <xdr:cNvCxnSpPr/>
      </xdr:nvCxnSpPr>
      <xdr:spPr>
        <a:xfrm flipV="1">
          <a:off x="9639300" y="13258150"/>
          <a:ext cx="838200" cy="23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26063</xdr:rowOff>
    </xdr:from>
    <xdr:ext cx="534377" cy="259045"/>
    <xdr:sp macro="" textlink="">
      <xdr:nvSpPr>
        <xdr:cNvPr id="398" name="普通建設事業費 （ うち新規整備　）平均値テキスト"/>
        <xdr:cNvSpPr txBox="1"/>
      </xdr:nvSpPr>
      <xdr:spPr>
        <a:xfrm>
          <a:off x="10528300" y="13056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3186</xdr:rowOff>
    </xdr:from>
    <xdr:to>
      <xdr:col>55</xdr:col>
      <xdr:colOff>50800</xdr:colOff>
      <xdr:row>77</xdr:row>
      <xdr:rowOff>104786</xdr:rowOff>
    </xdr:to>
    <xdr:sp macro="" textlink="">
      <xdr:nvSpPr>
        <xdr:cNvPr id="399" name="フローチャート: 判断 398"/>
        <xdr:cNvSpPr/>
      </xdr:nvSpPr>
      <xdr:spPr>
        <a:xfrm>
          <a:off x="10426700" y="1320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83452</xdr:rowOff>
    </xdr:from>
    <xdr:to>
      <xdr:col>50</xdr:col>
      <xdr:colOff>114300</xdr:colOff>
      <xdr:row>77</xdr:row>
      <xdr:rowOff>79984</xdr:rowOff>
    </xdr:to>
    <xdr:cxnSp macro="">
      <xdr:nvCxnSpPr>
        <xdr:cNvPr id="400" name="直線コネクタ 399"/>
        <xdr:cNvCxnSpPr/>
      </xdr:nvCxnSpPr>
      <xdr:spPr>
        <a:xfrm>
          <a:off x="8750300" y="13113652"/>
          <a:ext cx="889000" cy="16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30459</xdr:rowOff>
    </xdr:from>
    <xdr:to>
      <xdr:col>50</xdr:col>
      <xdr:colOff>165100</xdr:colOff>
      <xdr:row>77</xdr:row>
      <xdr:rowOff>132059</xdr:rowOff>
    </xdr:to>
    <xdr:sp macro="" textlink="">
      <xdr:nvSpPr>
        <xdr:cNvPr id="401" name="フローチャート: 判断 400"/>
        <xdr:cNvSpPr/>
      </xdr:nvSpPr>
      <xdr:spPr>
        <a:xfrm>
          <a:off x="9588500" y="1323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123186</xdr:rowOff>
    </xdr:from>
    <xdr:ext cx="534377" cy="259045"/>
    <xdr:sp macro="" textlink="">
      <xdr:nvSpPr>
        <xdr:cNvPr id="402" name="テキスト ボックス 401"/>
        <xdr:cNvSpPr txBox="1"/>
      </xdr:nvSpPr>
      <xdr:spPr>
        <a:xfrm>
          <a:off x="9372111" y="13324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83452</xdr:rowOff>
    </xdr:from>
    <xdr:to>
      <xdr:col>45</xdr:col>
      <xdr:colOff>177800</xdr:colOff>
      <xdr:row>77</xdr:row>
      <xdr:rowOff>29280</xdr:rowOff>
    </xdr:to>
    <xdr:cxnSp macro="">
      <xdr:nvCxnSpPr>
        <xdr:cNvPr id="403" name="直線コネクタ 402"/>
        <xdr:cNvCxnSpPr/>
      </xdr:nvCxnSpPr>
      <xdr:spPr>
        <a:xfrm flipV="1">
          <a:off x="7861300" y="13113652"/>
          <a:ext cx="889000" cy="11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48620</xdr:rowOff>
    </xdr:from>
    <xdr:to>
      <xdr:col>46</xdr:col>
      <xdr:colOff>38100</xdr:colOff>
      <xdr:row>77</xdr:row>
      <xdr:rowOff>150220</xdr:rowOff>
    </xdr:to>
    <xdr:sp macro="" textlink="">
      <xdr:nvSpPr>
        <xdr:cNvPr id="404" name="フローチャート: 判断 403"/>
        <xdr:cNvSpPr/>
      </xdr:nvSpPr>
      <xdr:spPr>
        <a:xfrm>
          <a:off x="8699500" y="1325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141347</xdr:rowOff>
    </xdr:from>
    <xdr:ext cx="534377" cy="259045"/>
    <xdr:sp macro="" textlink="">
      <xdr:nvSpPr>
        <xdr:cNvPr id="405" name="テキスト ボックス 404"/>
        <xdr:cNvSpPr txBox="1"/>
      </xdr:nvSpPr>
      <xdr:spPr>
        <a:xfrm>
          <a:off x="8483111" y="1334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29280</xdr:rowOff>
    </xdr:from>
    <xdr:to>
      <xdr:col>41</xdr:col>
      <xdr:colOff>50800</xdr:colOff>
      <xdr:row>77</xdr:row>
      <xdr:rowOff>104141</xdr:rowOff>
    </xdr:to>
    <xdr:cxnSp macro="">
      <xdr:nvCxnSpPr>
        <xdr:cNvPr id="406" name="直線コネクタ 405"/>
        <xdr:cNvCxnSpPr/>
      </xdr:nvCxnSpPr>
      <xdr:spPr>
        <a:xfrm flipV="1">
          <a:off x="6972300" y="13230930"/>
          <a:ext cx="889000" cy="74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41025</xdr:rowOff>
    </xdr:from>
    <xdr:to>
      <xdr:col>41</xdr:col>
      <xdr:colOff>101600</xdr:colOff>
      <xdr:row>77</xdr:row>
      <xdr:rowOff>142625</xdr:rowOff>
    </xdr:to>
    <xdr:sp macro="" textlink="">
      <xdr:nvSpPr>
        <xdr:cNvPr id="407" name="フローチャート: 判断 406"/>
        <xdr:cNvSpPr/>
      </xdr:nvSpPr>
      <xdr:spPr>
        <a:xfrm>
          <a:off x="7810500" y="1324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133752</xdr:rowOff>
    </xdr:from>
    <xdr:ext cx="534377" cy="259045"/>
    <xdr:sp macro="" textlink="">
      <xdr:nvSpPr>
        <xdr:cNvPr id="408" name="テキスト ボックス 407"/>
        <xdr:cNvSpPr txBox="1"/>
      </xdr:nvSpPr>
      <xdr:spPr>
        <a:xfrm>
          <a:off x="7594111" y="13335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40689</xdr:rowOff>
    </xdr:from>
    <xdr:to>
      <xdr:col>36</xdr:col>
      <xdr:colOff>165100</xdr:colOff>
      <xdr:row>77</xdr:row>
      <xdr:rowOff>142289</xdr:rowOff>
    </xdr:to>
    <xdr:sp macro="" textlink="">
      <xdr:nvSpPr>
        <xdr:cNvPr id="409" name="フローチャート: 判断 408"/>
        <xdr:cNvSpPr/>
      </xdr:nvSpPr>
      <xdr:spPr>
        <a:xfrm>
          <a:off x="6921500" y="1324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158816</xdr:rowOff>
    </xdr:from>
    <xdr:ext cx="534377" cy="259045"/>
    <xdr:sp macro="" textlink="">
      <xdr:nvSpPr>
        <xdr:cNvPr id="410" name="テキスト ボックス 409"/>
        <xdr:cNvSpPr txBox="1"/>
      </xdr:nvSpPr>
      <xdr:spPr>
        <a:xfrm>
          <a:off x="6705111" y="1301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5700</xdr:rowOff>
    </xdr:from>
    <xdr:to>
      <xdr:col>55</xdr:col>
      <xdr:colOff>50800</xdr:colOff>
      <xdr:row>77</xdr:row>
      <xdr:rowOff>107300</xdr:rowOff>
    </xdr:to>
    <xdr:sp macro="" textlink="">
      <xdr:nvSpPr>
        <xdr:cNvPr id="416" name="楕円 415"/>
        <xdr:cNvSpPr/>
      </xdr:nvSpPr>
      <xdr:spPr>
        <a:xfrm>
          <a:off x="10426700" y="1320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155577</xdr:rowOff>
    </xdr:from>
    <xdr:ext cx="534377" cy="259045"/>
    <xdr:sp macro="" textlink="">
      <xdr:nvSpPr>
        <xdr:cNvPr id="417" name="普通建設事業費 （ うち新規整備　）該当値テキスト"/>
        <xdr:cNvSpPr txBox="1"/>
      </xdr:nvSpPr>
      <xdr:spPr>
        <a:xfrm>
          <a:off x="10528300" y="13185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29184</xdr:rowOff>
    </xdr:from>
    <xdr:to>
      <xdr:col>50</xdr:col>
      <xdr:colOff>165100</xdr:colOff>
      <xdr:row>77</xdr:row>
      <xdr:rowOff>130784</xdr:rowOff>
    </xdr:to>
    <xdr:sp macro="" textlink="">
      <xdr:nvSpPr>
        <xdr:cNvPr id="418" name="楕円 417"/>
        <xdr:cNvSpPr/>
      </xdr:nvSpPr>
      <xdr:spPr>
        <a:xfrm>
          <a:off x="9588500" y="1323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147311</xdr:rowOff>
    </xdr:from>
    <xdr:ext cx="534377" cy="259045"/>
    <xdr:sp macro="" textlink="">
      <xdr:nvSpPr>
        <xdr:cNvPr id="419" name="テキスト ボックス 418"/>
        <xdr:cNvSpPr txBox="1"/>
      </xdr:nvSpPr>
      <xdr:spPr>
        <a:xfrm>
          <a:off x="9372111" y="1300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32652</xdr:rowOff>
    </xdr:from>
    <xdr:to>
      <xdr:col>46</xdr:col>
      <xdr:colOff>38100</xdr:colOff>
      <xdr:row>76</xdr:row>
      <xdr:rowOff>134252</xdr:rowOff>
    </xdr:to>
    <xdr:sp macro="" textlink="">
      <xdr:nvSpPr>
        <xdr:cNvPr id="420" name="楕円 419"/>
        <xdr:cNvSpPr/>
      </xdr:nvSpPr>
      <xdr:spPr>
        <a:xfrm>
          <a:off x="8699500" y="1306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150780</xdr:rowOff>
    </xdr:from>
    <xdr:ext cx="534377" cy="259045"/>
    <xdr:sp macro="" textlink="">
      <xdr:nvSpPr>
        <xdr:cNvPr id="421" name="テキスト ボックス 420"/>
        <xdr:cNvSpPr txBox="1"/>
      </xdr:nvSpPr>
      <xdr:spPr>
        <a:xfrm>
          <a:off x="8483111" y="1283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149930</xdr:rowOff>
    </xdr:from>
    <xdr:to>
      <xdr:col>41</xdr:col>
      <xdr:colOff>101600</xdr:colOff>
      <xdr:row>77</xdr:row>
      <xdr:rowOff>80080</xdr:rowOff>
    </xdr:to>
    <xdr:sp macro="" textlink="">
      <xdr:nvSpPr>
        <xdr:cNvPr id="422" name="楕円 421"/>
        <xdr:cNvSpPr/>
      </xdr:nvSpPr>
      <xdr:spPr>
        <a:xfrm>
          <a:off x="7810500" y="1318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96607</xdr:rowOff>
    </xdr:from>
    <xdr:ext cx="534377" cy="259045"/>
    <xdr:sp macro="" textlink="">
      <xdr:nvSpPr>
        <xdr:cNvPr id="423" name="テキスト ボックス 422"/>
        <xdr:cNvSpPr txBox="1"/>
      </xdr:nvSpPr>
      <xdr:spPr>
        <a:xfrm>
          <a:off x="7594111" y="1295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53341</xdr:rowOff>
    </xdr:from>
    <xdr:to>
      <xdr:col>36</xdr:col>
      <xdr:colOff>165100</xdr:colOff>
      <xdr:row>77</xdr:row>
      <xdr:rowOff>154941</xdr:rowOff>
    </xdr:to>
    <xdr:sp macro="" textlink="">
      <xdr:nvSpPr>
        <xdr:cNvPr id="424" name="楕円 423"/>
        <xdr:cNvSpPr/>
      </xdr:nvSpPr>
      <xdr:spPr>
        <a:xfrm>
          <a:off x="6921500" y="1325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146068</xdr:rowOff>
    </xdr:from>
    <xdr:ext cx="534377" cy="259045"/>
    <xdr:sp macro="" textlink="">
      <xdr:nvSpPr>
        <xdr:cNvPr id="425" name="テキスト ボックス 424"/>
        <xdr:cNvSpPr txBox="1"/>
      </xdr:nvSpPr>
      <xdr:spPr>
        <a:xfrm>
          <a:off x="6705111" y="1334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6" name="直線コネクタ 435"/>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7" name="テキスト ボックス 436"/>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9" name="テキスト ボックス 438"/>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0" name="直線コネクタ 439"/>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1" name="テキスト ボックス 440"/>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3" name="テキスト ボックス 44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104158</xdr:rowOff>
    </xdr:from>
    <xdr:to>
      <xdr:col>54</xdr:col>
      <xdr:colOff>189865</xdr:colOff>
      <xdr:row>98</xdr:row>
      <xdr:rowOff>15370</xdr:rowOff>
    </xdr:to>
    <xdr:cxnSp macro="">
      <xdr:nvCxnSpPr>
        <xdr:cNvPr id="445" name="直線コネクタ 444"/>
        <xdr:cNvCxnSpPr/>
      </xdr:nvCxnSpPr>
      <xdr:spPr>
        <a:xfrm flipV="1">
          <a:off x="10475595" y="15534658"/>
          <a:ext cx="1270" cy="128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19197</xdr:rowOff>
    </xdr:from>
    <xdr:ext cx="469744" cy="259045"/>
    <xdr:sp macro="" textlink="">
      <xdr:nvSpPr>
        <xdr:cNvPr id="446" name="普通建設事業費 （ うち更新整備　）最小値テキスト"/>
        <xdr:cNvSpPr txBox="1"/>
      </xdr:nvSpPr>
      <xdr:spPr>
        <a:xfrm>
          <a:off x="10528300" y="1682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15370</xdr:rowOff>
    </xdr:from>
    <xdr:to>
      <xdr:col>55</xdr:col>
      <xdr:colOff>88900</xdr:colOff>
      <xdr:row>98</xdr:row>
      <xdr:rowOff>15370</xdr:rowOff>
    </xdr:to>
    <xdr:cxnSp macro="">
      <xdr:nvCxnSpPr>
        <xdr:cNvPr id="447" name="直線コネクタ 446"/>
        <xdr:cNvCxnSpPr/>
      </xdr:nvCxnSpPr>
      <xdr:spPr>
        <a:xfrm>
          <a:off x="10388600" y="1681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50835</xdr:rowOff>
    </xdr:from>
    <xdr:ext cx="599010" cy="259045"/>
    <xdr:sp macro="" textlink="">
      <xdr:nvSpPr>
        <xdr:cNvPr id="448" name="普通建設事業費 （ うち更新整備　）最大値テキスト"/>
        <xdr:cNvSpPr txBox="1"/>
      </xdr:nvSpPr>
      <xdr:spPr>
        <a:xfrm>
          <a:off x="10528300" y="15309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104158</xdr:rowOff>
    </xdr:from>
    <xdr:to>
      <xdr:col>55</xdr:col>
      <xdr:colOff>88900</xdr:colOff>
      <xdr:row>90</xdr:row>
      <xdr:rowOff>104158</xdr:rowOff>
    </xdr:to>
    <xdr:cxnSp macro="">
      <xdr:nvCxnSpPr>
        <xdr:cNvPr id="449" name="直線コネクタ 448"/>
        <xdr:cNvCxnSpPr/>
      </xdr:nvCxnSpPr>
      <xdr:spPr>
        <a:xfrm>
          <a:off x="10388600" y="1553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117497</xdr:rowOff>
    </xdr:from>
    <xdr:to>
      <xdr:col>55</xdr:col>
      <xdr:colOff>0</xdr:colOff>
      <xdr:row>94</xdr:row>
      <xdr:rowOff>129174</xdr:rowOff>
    </xdr:to>
    <xdr:cxnSp macro="">
      <xdr:nvCxnSpPr>
        <xdr:cNvPr id="450" name="直線コネクタ 449"/>
        <xdr:cNvCxnSpPr/>
      </xdr:nvCxnSpPr>
      <xdr:spPr>
        <a:xfrm flipV="1">
          <a:off x="9639300" y="16233797"/>
          <a:ext cx="838200" cy="1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22265</xdr:rowOff>
    </xdr:from>
    <xdr:ext cx="534377" cy="259045"/>
    <xdr:sp macro="" textlink="">
      <xdr:nvSpPr>
        <xdr:cNvPr id="451" name="普通建設事業費 （ うち更新整備　）平均値テキスト"/>
        <xdr:cNvSpPr txBox="1"/>
      </xdr:nvSpPr>
      <xdr:spPr>
        <a:xfrm>
          <a:off x="10528300" y="164814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43838</xdr:rowOff>
    </xdr:from>
    <xdr:to>
      <xdr:col>55</xdr:col>
      <xdr:colOff>50800</xdr:colOff>
      <xdr:row>96</xdr:row>
      <xdr:rowOff>145438</xdr:rowOff>
    </xdr:to>
    <xdr:sp macro="" textlink="">
      <xdr:nvSpPr>
        <xdr:cNvPr id="452" name="フローチャート: 判断 451"/>
        <xdr:cNvSpPr/>
      </xdr:nvSpPr>
      <xdr:spPr>
        <a:xfrm>
          <a:off x="10426700" y="1650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129174</xdr:rowOff>
    </xdr:from>
    <xdr:to>
      <xdr:col>50</xdr:col>
      <xdr:colOff>114300</xdr:colOff>
      <xdr:row>95</xdr:row>
      <xdr:rowOff>9678</xdr:rowOff>
    </xdr:to>
    <xdr:cxnSp macro="">
      <xdr:nvCxnSpPr>
        <xdr:cNvPr id="453" name="直線コネクタ 452"/>
        <xdr:cNvCxnSpPr/>
      </xdr:nvCxnSpPr>
      <xdr:spPr>
        <a:xfrm flipV="1">
          <a:off x="8750300" y="16245474"/>
          <a:ext cx="889000" cy="51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73636</xdr:rowOff>
    </xdr:from>
    <xdr:to>
      <xdr:col>50</xdr:col>
      <xdr:colOff>165100</xdr:colOff>
      <xdr:row>97</xdr:row>
      <xdr:rowOff>3786</xdr:rowOff>
    </xdr:to>
    <xdr:sp macro="" textlink="">
      <xdr:nvSpPr>
        <xdr:cNvPr id="454" name="フローチャート: 判断 453"/>
        <xdr:cNvSpPr/>
      </xdr:nvSpPr>
      <xdr:spPr>
        <a:xfrm>
          <a:off x="9588500" y="1653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166363</xdr:rowOff>
    </xdr:from>
    <xdr:ext cx="534377" cy="259045"/>
    <xdr:sp macro="" textlink="">
      <xdr:nvSpPr>
        <xdr:cNvPr id="455" name="テキスト ボックス 454"/>
        <xdr:cNvSpPr txBox="1"/>
      </xdr:nvSpPr>
      <xdr:spPr>
        <a:xfrm>
          <a:off x="9372111" y="1662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162840</xdr:rowOff>
    </xdr:from>
    <xdr:to>
      <xdr:col>45</xdr:col>
      <xdr:colOff>177800</xdr:colOff>
      <xdr:row>95</xdr:row>
      <xdr:rowOff>9678</xdr:rowOff>
    </xdr:to>
    <xdr:cxnSp macro="">
      <xdr:nvCxnSpPr>
        <xdr:cNvPr id="456" name="直線コネクタ 455"/>
        <xdr:cNvCxnSpPr/>
      </xdr:nvCxnSpPr>
      <xdr:spPr>
        <a:xfrm>
          <a:off x="7861300" y="162791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44031</xdr:rowOff>
    </xdr:from>
    <xdr:to>
      <xdr:col>46</xdr:col>
      <xdr:colOff>38100</xdr:colOff>
      <xdr:row>96</xdr:row>
      <xdr:rowOff>145631</xdr:rowOff>
    </xdr:to>
    <xdr:sp macro="" textlink="">
      <xdr:nvSpPr>
        <xdr:cNvPr id="457" name="フローチャート: 判断 456"/>
        <xdr:cNvSpPr/>
      </xdr:nvSpPr>
      <xdr:spPr>
        <a:xfrm>
          <a:off x="8699500" y="16503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136758</xdr:rowOff>
    </xdr:from>
    <xdr:ext cx="534377" cy="259045"/>
    <xdr:sp macro="" textlink="">
      <xdr:nvSpPr>
        <xdr:cNvPr id="458" name="テキスト ボックス 457"/>
        <xdr:cNvSpPr txBox="1"/>
      </xdr:nvSpPr>
      <xdr:spPr>
        <a:xfrm>
          <a:off x="8483111" y="1659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162840</xdr:rowOff>
    </xdr:from>
    <xdr:to>
      <xdr:col>41</xdr:col>
      <xdr:colOff>50800</xdr:colOff>
      <xdr:row>95</xdr:row>
      <xdr:rowOff>102798</xdr:rowOff>
    </xdr:to>
    <xdr:cxnSp macro="">
      <xdr:nvCxnSpPr>
        <xdr:cNvPr id="459" name="直線コネクタ 458"/>
        <xdr:cNvCxnSpPr/>
      </xdr:nvCxnSpPr>
      <xdr:spPr>
        <a:xfrm flipV="1">
          <a:off x="6972300" y="16279140"/>
          <a:ext cx="889000" cy="11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64160</xdr:rowOff>
    </xdr:from>
    <xdr:to>
      <xdr:col>41</xdr:col>
      <xdr:colOff>101600</xdr:colOff>
      <xdr:row>96</xdr:row>
      <xdr:rowOff>165760</xdr:rowOff>
    </xdr:to>
    <xdr:sp macro="" textlink="">
      <xdr:nvSpPr>
        <xdr:cNvPr id="460" name="フローチャート: 判断 459"/>
        <xdr:cNvSpPr/>
      </xdr:nvSpPr>
      <xdr:spPr>
        <a:xfrm>
          <a:off x="7810500" y="1652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156887</xdr:rowOff>
    </xdr:from>
    <xdr:ext cx="534377" cy="259045"/>
    <xdr:sp macro="" textlink="">
      <xdr:nvSpPr>
        <xdr:cNvPr id="461" name="テキスト ボックス 460"/>
        <xdr:cNvSpPr txBox="1"/>
      </xdr:nvSpPr>
      <xdr:spPr>
        <a:xfrm>
          <a:off x="7594111" y="16616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164675</xdr:rowOff>
    </xdr:from>
    <xdr:to>
      <xdr:col>36</xdr:col>
      <xdr:colOff>165100</xdr:colOff>
      <xdr:row>96</xdr:row>
      <xdr:rowOff>94825</xdr:rowOff>
    </xdr:to>
    <xdr:sp macro="" textlink="">
      <xdr:nvSpPr>
        <xdr:cNvPr id="462" name="フローチャート: 判断 461"/>
        <xdr:cNvSpPr/>
      </xdr:nvSpPr>
      <xdr:spPr>
        <a:xfrm>
          <a:off x="6921500" y="1645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85952</xdr:rowOff>
    </xdr:from>
    <xdr:ext cx="534377" cy="259045"/>
    <xdr:sp macro="" textlink="">
      <xdr:nvSpPr>
        <xdr:cNvPr id="463" name="テキスト ボックス 462"/>
        <xdr:cNvSpPr txBox="1"/>
      </xdr:nvSpPr>
      <xdr:spPr>
        <a:xfrm>
          <a:off x="6705111" y="1654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4" name="テキスト ボックス 46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5" name="テキスト ボックス 46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6" name="テキスト ボックス 46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7" name="テキスト ボックス 46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8" name="テキスト ボックス 46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66697</xdr:rowOff>
    </xdr:from>
    <xdr:to>
      <xdr:col>55</xdr:col>
      <xdr:colOff>50800</xdr:colOff>
      <xdr:row>94</xdr:row>
      <xdr:rowOff>168297</xdr:rowOff>
    </xdr:to>
    <xdr:sp macro="" textlink="">
      <xdr:nvSpPr>
        <xdr:cNvPr id="469" name="楕円 468"/>
        <xdr:cNvSpPr/>
      </xdr:nvSpPr>
      <xdr:spPr>
        <a:xfrm>
          <a:off x="10426700" y="1618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89574</xdr:rowOff>
    </xdr:from>
    <xdr:ext cx="599010" cy="259045"/>
    <xdr:sp macro="" textlink="">
      <xdr:nvSpPr>
        <xdr:cNvPr id="470" name="普通建設事業費 （ うち更新整備　）該当値テキスト"/>
        <xdr:cNvSpPr txBox="1"/>
      </xdr:nvSpPr>
      <xdr:spPr>
        <a:xfrm>
          <a:off x="10528300" y="16034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78374</xdr:rowOff>
    </xdr:from>
    <xdr:to>
      <xdr:col>50</xdr:col>
      <xdr:colOff>165100</xdr:colOff>
      <xdr:row>95</xdr:row>
      <xdr:rowOff>8524</xdr:rowOff>
    </xdr:to>
    <xdr:sp macro="" textlink="">
      <xdr:nvSpPr>
        <xdr:cNvPr id="471" name="楕円 470"/>
        <xdr:cNvSpPr/>
      </xdr:nvSpPr>
      <xdr:spPr>
        <a:xfrm>
          <a:off x="9588500" y="1619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25051</xdr:rowOff>
    </xdr:from>
    <xdr:ext cx="599010" cy="259045"/>
    <xdr:sp macro="" textlink="">
      <xdr:nvSpPr>
        <xdr:cNvPr id="472" name="テキスト ボックス 471"/>
        <xdr:cNvSpPr txBox="1"/>
      </xdr:nvSpPr>
      <xdr:spPr>
        <a:xfrm>
          <a:off x="9339795" y="15969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130328</xdr:rowOff>
    </xdr:from>
    <xdr:to>
      <xdr:col>46</xdr:col>
      <xdr:colOff>38100</xdr:colOff>
      <xdr:row>95</xdr:row>
      <xdr:rowOff>60478</xdr:rowOff>
    </xdr:to>
    <xdr:sp macro="" textlink="">
      <xdr:nvSpPr>
        <xdr:cNvPr id="473" name="楕円 472"/>
        <xdr:cNvSpPr/>
      </xdr:nvSpPr>
      <xdr:spPr>
        <a:xfrm>
          <a:off x="8699500" y="1624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77005</xdr:rowOff>
    </xdr:from>
    <xdr:ext cx="534377" cy="259045"/>
    <xdr:sp macro="" textlink="">
      <xdr:nvSpPr>
        <xdr:cNvPr id="474" name="テキスト ボックス 473"/>
        <xdr:cNvSpPr txBox="1"/>
      </xdr:nvSpPr>
      <xdr:spPr>
        <a:xfrm>
          <a:off x="8483111" y="1602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112040</xdr:rowOff>
    </xdr:from>
    <xdr:to>
      <xdr:col>41</xdr:col>
      <xdr:colOff>101600</xdr:colOff>
      <xdr:row>95</xdr:row>
      <xdr:rowOff>42190</xdr:rowOff>
    </xdr:to>
    <xdr:sp macro="" textlink="">
      <xdr:nvSpPr>
        <xdr:cNvPr id="475" name="楕円 474"/>
        <xdr:cNvSpPr/>
      </xdr:nvSpPr>
      <xdr:spPr>
        <a:xfrm>
          <a:off x="7810500" y="1622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58717</xdr:rowOff>
    </xdr:from>
    <xdr:ext cx="534377" cy="259045"/>
    <xdr:sp macro="" textlink="">
      <xdr:nvSpPr>
        <xdr:cNvPr id="476" name="テキスト ボックス 475"/>
        <xdr:cNvSpPr txBox="1"/>
      </xdr:nvSpPr>
      <xdr:spPr>
        <a:xfrm>
          <a:off x="7594111" y="1600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51998</xdr:rowOff>
    </xdr:from>
    <xdr:to>
      <xdr:col>36</xdr:col>
      <xdr:colOff>165100</xdr:colOff>
      <xdr:row>95</xdr:row>
      <xdr:rowOff>153598</xdr:rowOff>
    </xdr:to>
    <xdr:sp macro="" textlink="">
      <xdr:nvSpPr>
        <xdr:cNvPr id="477" name="楕円 476"/>
        <xdr:cNvSpPr/>
      </xdr:nvSpPr>
      <xdr:spPr>
        <a:xfrm>
          <a:off x="6921500" y="1633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170125</xdr:rowOff>
    </xdr:from>
    <xdr:ext cx="534377" cy="259045"/>
    <xdr:sp macro="" textlink="">
      <xdr:nvSpPr>
        <xdr:cNvPr id="478" name="テキスト ボックス 477"/>
        <xdr:cNvSpPr txBox="1"/>
      </xdr:nvSpPr>
      <xdr:spPr>
        <a:xfrm>
          <a:off x="6705111" y="16114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9" name="正方形/長方形 47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0" name="正方形/長方形 47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1" name="正方形/長方形 48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2" name="正方形/長方形 48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3" name="正方形/長方形 48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4" name="正方形/長方形 48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5" name="正方形/長方形 48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6" name="正方形/長方形 48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7" name="テキスト ボックス 48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8" name="直線コネクタ 48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89" name="直線コネクタ 48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0" name="テキスト ボックス 489"/>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1" name="直線コネクタ 49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2" name="テキスト ボックス 49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3" name="直線コネクタ 49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4" name="テキスト ボックス 493"/>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5" name="直線コネクタ 49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6" name="テキスト ボックス 495"/>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8" name="テキスト ボックス 49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32098</xdr:rowOff>
    </xdr:from>
    <xdr:to>
      <xdr:col>85</xdr:col>
      <xdr:colOff>126364</xdr:colOff>
      <xdr:row>38</xdr:row>
      <xdr:rowOff>139700</xdr:rowOff>
    </xdr:to>
    <xdr:cxnSp macro="">
      <xdr:nvCxnSpPr>
        <xdr:cNvPr id="500" name="直線コネクタ 499"/>
        <xdr:cNvCxnSpPr/>
      </xdr:nvCxnSpPr>
      <xdr:spPr>
        <a:xfrm flipV="1">
          <a:off x="16317595" y="5175598"/>
          <a:ext cx="1269" cy="147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1"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2" name="直線コネクタ 501"/>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150225</xdr:rowOff>
    </xdr:from>
    <xdr:ext cx="534377" cy="259045"/>
    <xdr:sp macro="" textlink="">
      <xdr:nvSpPr>
        <xdr:cNvPr id="503" name="災害復旧事業費最大値テキスト"/>
        <xdr:cNvSpPr txBox="1"/>
      </xdr:nvSpPr>
      <xdr:spPr>
        <a:xfrm>
          <a:off x="16370300" y="495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32098</xdr:rowOff>
    </xdr:from>
    <xdr:to>
      <xdr:col>86</xdr:col>
      <xdr:colOff>25400</xdr:colOff>
      <xdr:row>30</xdr:row>
      <xdr:rowOff>32098</xdr:rowOff>
    </xdr:to>
    <xdr:cxnSp macro="">
      <xdr:nvCxnSpPr>
        <xdr:cNvPr id="504" name="直線コネクタ 503"/>
        <xdr:cNvCxnSpPr/>
      </xdr:nvCxnSpPr>
      <xdr:spPr>
        <a:xfrm>
          <a:off x="16230600" y="5175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86551</xdr:rowOff>
    </xdr:from>
    <xdr:to>
      <xdr:col>85</xdr:col>
      <xdr:colOff>127000</xdr:colOff>
      <xdr:row>37</xdr:row>
      <xdr:rowOff>91946</xdr:rowOff>
    </xdr:to>
    <xdr:cxnSp macro="">
      <xdr:nvCxnSpPr>
        <xdr:cNvPr id="505" name="直線コネクタ 504"/>
        <xdr:cNvCxnSpPr/>
      </xdr:nvCxnSpPr>
      <xdr:spPr>
        <a:xfrm>
          <a:off x="15481300" y="6430201"/>
          <a:ext cx="838200" cy="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123174</xdr:rowOff>
    </xdr:from>
    <xdr:ext cx="469744" cy="259045"/>
    <xdr:sp macro="" textlink="">
      <xdr:nvSpPr>
        <xdr:cNvPr id="506" name="災害復旧事業費平均値テキスト"/>
        <xdr:cNvSpPr txBox="1"/>
      </xdr:nvSpPr>
      <xdr:spPr>
        <a:xfrm>
          <a:off x="16370300" y="64668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144747</xdr:rowOff>
    </xdr:from>
    <xdr:to>
      <xdr:col>85</xdr:col>
      <xdr:colOff>177800</xdr:colOff>
      <xdr:row>38</xdr:row>
      <xdr:rowOff>74897</xdr:rowOff>
    </xdr:to>
    <xdr:sp macro="" textlink="">
      <xdr:nvSpPr>
        <xdr:cNvPr id="507" name="フローチャート: 判断 506"/>
        <xdr:cNvSpPr/>
      </xdr:nvSpPr>
      <xdr:spPr>
        <a:xfrm>
          <a:off x="16268700" y="648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86551</xdr:rowOff>
    </xdr:from>
    <xdr:to>
      <xdr:col>81</xdr:col>
      <xdr:colOff>50800</xdr:colOff>
      <xdr:row>38</xdr:row>
      <xdr:rowOff>74137</xdr:rowOff>
    </xdr:to>
    <xdr:cxnSp macro="">
      <xdr:nvCxnSpPr>
        <xdr:cNvPr id="508" name="直線コネクタ 507"/>
        <xdr:cNvCxnSpPr/>
      </xdr:nvCxnSpPr>
      <xdr:spPr>
        <a:xfrm flipV="1">
          <a:off x="14592300" y="6430201"/>
          <a:ext cx="889000" cy="159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168956</xdr:rowOff>
    </xdr:from>
    <xdr:to>
      <xdr:col>81</xdr:col>
      <xdr:colOff>101600</xdr:colOff>
      <xdr:row>38</xdr:row>
      <xdr:rowOff>99106</xdr:rowOff>
    </xdr:to>
    <xdr:sp macro="" textlink="">
      <xdr:nvSpPr>
        <xdr:cNvPr id="509" name="フローチャート: 判断 508"/>
        <xdr:cNvSpPr/>
      </xdr:nvSpPr>
      <xdr:spPr>
        <a:xfrm>
          <a:off x="15430500" y="651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90233</xdr:rowOff>
    </xdr:from>
    <xdr:ext cx="469744" cy="259045"/>
    <xdr:sp macro="" textlink="">
      <xdr:nvSpPr>
        <xdr:cNvPr id="510" name="テキスト ボックス 509"/>
        <xdr:cNvSpPr txBox="1"/>
      </xdr:nvSpPr>
      <xdr:spPr>
        <a:xfrm>
          <a:off x="15246428" y="6605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74137</xdr:rowOff>
    </xdr:from>
    <xdr:to>
      <xdr:col>76</xdr:col>
      <xdr:colOff>114300</xdr:colOff>
      <xdr:row>38</xdr:row>
      <xdr:rowOff>82070</xdr:rowOff>
    </xdr:to>
    <xdr:cxnSp macro="">
      <xdr:nvCxnSpPr>
        <xdr:cNvPr id="511" name="直線コネクタ 510"/>
        <xdr:cNvCxnSpPr/>
      </xdr:nvCxnSpPr>
      <xdr:spPr>
        <a:xfrm flipV="1">
          <a:off x="13703300" y="6589237"/>
          <a:ext cx="889000" cy="7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126322</xdr:rowOff>
    </xdr:from>
    <xdr:to>
      <xdr:col>76</xdr:col>
      <xdr:colOff>165100</xdr:colOff>
      <xdr:row>38</xdr:row>
      <xdr:rowOff>56472</xdr:rowOff>
    </xdr:to>
    <xdr:sp macro="" textlink="">
      <xdr:nvSpPr>
        <xdr:cNvPr id="512" name="フローチャート: 判断 511"/>
        <xdr:cNvSpPr/>
      </xdr:nvSpPr>
      <xdr:spPr>
        <a:xfrm>
          <a:off x="14541500" y="646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72999</xdr:rowOff>
    </xdr:from>
    <xdr:ext cx="469744" cy="259045"/>
    <xdr:sp macro="" textlink="">
      <xdr:nvSpPr>
        <xdr:cNvPr id="513" name="テキスト ボックス 512"/>
        <xdr:cNvSpPr txBox="1"/>
      </xdr:nvSpPr>
      <xdr:spPr>
        <a:xfrm>
          <a:off x="14357428" y="6245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134877</xdr:rowOff>
    </xdr:from>
    <xdr:to>
      <xdr:col>71</xdr:col>
      <xdr:colOff>177800</xdr:colOff>
      <xdr:row>38</xdr:row>
      <xdr:rowOff>82070</xdr:rowOff>
    </xdr:to>
    <xdr:cxnSp macro="">
      <xdr:nvCxnSpPr>
        <xdr:cNvPr id="514" name="直線コネクタ 513"/>
        <xdr:cNvCxnSpPr/>
      </xdr:nvCxnSpPr>
      <xdr:spPr>
        <a:xfrm>
          <a:off x="12814300" y="6478527"/>
          <a:ext cx="889000" cy="118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82499</xdr:rowOff>
    </xdr:from>
    <xdr:to>
      <xdr:col>72</xdr:col>
      <xdr:colOff>38100</xdr:colOff>
      <xdr:row>38</xdr:row>
      <xdr:rowOff>12649</xdr:rowOff>
    </xdr:to>
    <xdr:sp macro="" textlink="">
      <xdr:nvSpPr>
        <xdr:cNvPr id="515" name="フローチャート: 判断 514"/>
        <xdr:cNvSpPr/>
      </xdr:nvSpPr>
      <xdr:spPr>
        <a:xfrm>
          <a:off x="13652500" y="642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29176</xdr:rowOff>
    </xdr:from>
    <xdr:ext cx="469744" cy="259045"/>
    <xdr:sp macro="" textlink="">
      <xdr:nvSpPr>
        <xdr:cNvPr id="516" name="テキスト ボックス 515"/>
        <xdr:cNvSpPr txBox="1"/>
      </xdr:nvSpPr>
      <xdr:spPr>
        <a:xfrm>
          <a:off x="13468428" y="6201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114755</xdr:rowOff>
    </xdr:from>
    <xdr:to>
      <xdr:col>67</xdr:col>
      <xdr:colOff>101600</xdr:colOff>
      <xdr:row>37</xdr:row>
      <xdr:rowOff>44905</xdr:rowOff>
    </xdr:to>
    <xdr:sp macro="" textlink="">
      <xdr:nvSpPr>
        <xdr:cNvPr id="517" name="フローチャート: 判断 516"/>
        <xdr:cNvSpPr/>
      </xdr:nvSpPr>
      <xdr:spPr>
        <a:xfrm>
          <a:off x="12763500" y="628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61432</xdr:rowOff>
    </xdr:from>
    <xdr:ext cx="534377" cy="259045"/>
    <xdr:sp macro="" textlink="">
      <xdr:nvSpPr>
        <xdr:cNvPr id="518" name="テキスト ボックス 517"/>
        <xdr:cNvSpPr txBox="1"/>
      </xdr:nvSpPr>
      <xdr:spPr>
        <a:xfrm>
          <a:off x="12547111" y="606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41146</xdr:rowOff>
    </xdr:from>
    <xdr:to>
      <xdr:col>85</xdr:col>
      <xdr:colOff>177800</xdr:colOff>
      <xdr:row>37</xdr:row>
      <xdr:rowOff>142746</xdr:rowOff>
    </xdr:to>
    <xdr:sp macro="" textlink="">
      <xdr:nvSpPr>
        <xdr:cNvPr id="524" name="楕円 523"/>
        <xdr:cNvSpPr/>
      </xdr:nvSpPr>
      <xdr:spPr>
        <a:xfrm>
          <a:off x="16268700" y="638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64023</xdr:rowOff>
    </xdr:from>
    <xdr:ext cx="469744" cy="259045"/>
    <xdr:sp macro="" textlink="">
      <xdr:nvSpPr>
        <xdr:cNvPr id="525" name="災害復旧事業費該当値テキスト"/>
        <xdr:cNvSpPr txBox="1"/>
      </xdr:nvSpPr>
      <xdr:spPr>
        <a:xfrm>
          <a:off x="16370300" y="6236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35751</xdr:rowOff>
    </xdr:from>
    <xdr:to>
      <xdr:col>81</xdr:col>
      <xdr:colOff>101600</xdr:colOff>
      <xdr:row>37</xdr:row>
      <xdr:rowOff>137351</xdr:rowOff>
    </xdr:to>
    <xdr:sp macro="" textlink="">
      <xdr:nvSpPr>
        <xdr:cNvPr id="526" name="楕円 525"/>
        <xdr:cNvSpPr/>
      </xdr:nvSpPr>
      <xdr:spPr>
        <a:xfrm>
          <a:off x="15430500" y="637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153878</xdr:rowOff>
    </xdr:from>
    <xdr:ext cx="469744" cy="259045"/>
    <xdr:sp macro="" textlink="">
      <xdr:nvSpPr>
        <xdr:cNvPr id="527" name="テキスト ボックス 526"/>
        <xdr:cNvSpPr txBox="1"/>
      </xdr:nvSpPr>
      <xdr:spPr>
        <a:xfrm>
          <a:off x="15246428" y="615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23337</xdr:rowOff>
    </xdr:from>
    <xdr:to>
      <xdr:col>76</xdr:col>
      <xdr:colOff>165100</xdr:colOff>
      <xdr:row>38</xdr:row>
      <xdr:rowOff>124937</xdr:rowOff>
    </xdr:to>
    <xdr:sp macro="" textlink="">
      <xdr:nvSpPr>
        <xdr:cNvPr id="528" name="楕円 527"/>
        <xdr:cNvSpPr/>
      </xdr:nvSpPr>
      <xdr:spPr>
        <a:xfrm>
          <a:off x="14541500" y="653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116064</xdr:rowOff>
    </xdr:from>
    <xdr:ext cx="469744" cy="259045"/>
    <xdr:sp macro="" textlink="">
      <xdr:nvSpPr>
        <xdr:cNvPr id="529" name="テキスト ボックス 528"/>
        <xdr:cNvSpPr txBox="1"/>
      </xdr:nvSpPr>
      <xdr:spPr>
        <a:xfrm>
          <a:off x="14357428" y="6631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31270</xdr:rowOff>
    </xdr:from>
    <xdr:to>
      <xdr:col>72</xdr:col>
      <xdr:colOff>38100</xdr:colOff>
      <xdr:row>38</xdr:row>
      <xdr:rowOff>132870</xdr:rowOff>
    </xdr:to>
    <xdr:sp macro="" textlink="">
      <xdr:nvSpPr>
        <xdr:cNvPr id="530" name="楕円 529"/>
        <xdr:cNvSpPr/>
      </xdr:nvSpPr>
      <xdr:spPr>
        <a:xfrm>
          <a:off x="13652500" y="654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123997</xdr:rowOff>
    </xdr:from>
    <xdr:ext cx="469744" cy="259045"/>
    <xdr:sp macro="" textlink="">
      <xdr:nvSpPr>
        <xdr:cNvPr id="531" name="テキスト ボックス 530"/>
        <xdr:cNvSpPr txBox="1"/>
      </xdr:nvSpPr>
      <xdr:spPr>
        <a:xfrm>
          <a:off x="13468428" y="663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84077</xdr:rowOff>
    </xdr:from>
    <xdr:to>
      <xdr:col>67</xdr:col>
      <xdr:colOff>101600</xdr:colOff>
      <xdr:row>38</xdr:row>
      <xdr:rowOff>14227</xdr:rowOff>
    </xdr:to>
    <xdr:sp macro="" textlink="">
      <xdr:nvSpPr>
        <xdr:cNvPr id="532" name="楕円 531"/>
        <xdr:cNvSpPr/>
      </xdr:nvSpPr>
      <xdr:spPr>
        <a:xfrm>
          <a:off x="12763500" y="6427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5353</xdr:rowOff>
    </xdr:from>
    <xdr:ext cx="469744" cy="259045"/>
    <xdr:sp macro="" textlink="">
      <xdr:nvSpPr>
        <xdr:cNvPr id="533" name="テキスト ボックス 532"/>
        <xdr:cNvSpPr txBox="1"/>
      </xdr:nvSpPr>
      <xdr:spPr>
        <a:xfrm>
          <a:off x="12579428" y="652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5" name="正方形/長方形 53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6" name="正方形/長方形 53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7" name="正方形/長方形 53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8" name="正方形/長方形 53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9" name="正方形/長方形 53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0" name="正方形/長方形 53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4" name="直線コネクタ 54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5" name="テキスト ボックス 54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6" name="直線コネクタ 54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7" name="テキスト ボックス 54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9" name="直線コネクタ 54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1" name="直線コネクタ 55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4" name="直線コネクタ 55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6" name="フローチャート: 判断 55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7" name="直線コネクタ 55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8" name="フローチャート: 判断 55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9" name="テキスト ボックス 55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0" name="直線コネクタ 55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1" name="フローチャート: 判断 56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2" name="テキスト ボックス 56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3" name="直線コネクタ 56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4" name="フローチャート: 判断 56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5" name="テキスト ボックス 56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6" name="フローチャート: 判断 56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7" name="テキスト ボックス 56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8" name="テキスト ボックス 56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9" name="テキスト ボックス 56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0" name="テキスト ボックス 56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1" name="テキスト ボックス 57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2" name="テキスト ボックス 57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楕円 57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5" name="楕円 57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6" name="テキスト ボックス 57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7" name="楕円 57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8" name="テキスト ボックス 57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9" name="楕円 57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0" name="テキスト ボックス 57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楕円 58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2" name="テキスト ボックス 58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3" name="正方形/長方形 58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4" name="正方形/長方形 58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5" name="正方形/長方形 58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6" name="正方形/長方形 58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7" name="正方形/長方形 58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8" name="正方形/長方形 58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9" name="正方形/長方形 58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0" name="正方形/長方形 58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1" name="テキスト ボックス 59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2" name="直線コネクタ 59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3" name="テキスト ボックス 592"/>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4" name="直線コネクタ 59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5" name="テキスト ボックス 594"/>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6" name="直線コネクタ 59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7" name="テキスト ボックス 59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8" name="直線コネクタ 59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9" name="テキスト ボックス 59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0" name="直線コネクタ 59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1" name="テキスト ボックス 60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2" name="直線コネクタ 60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3" name="テキスト ボックス 60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144310</xdr:rowOff>
    </xdr:from>
    <xdr:to>
      <xdr:col>85</xdr:col>
      <xdr:colOff>126364</xdr:colOff>
      <xdr:row>79</xdr:row>
      <xdr:rowOff>107620</xdr:rowOff>
    </xdr:to>
    <xdr:cxnSp macro="">
      <xdr:nvCxnSpPr>
        <xdr:cNvPr id="607" name="直線コネクタ 606"/>
        <xdr:cNvCxnSpPr/>
      </xdr:nvCxnSpPr>
      <xdr:spPr>
        <a:xfrm flipV="1">
          <a:off x="16317595" y="11974360"/>
          <a:ext cx="1269" cy="167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111447</xdr:rowOff>
    </xdr:from>
    <xdr:ext cx="534377" cy="259045"/>
    <xdr:sp macro="" textlink="">
      <xdr:nvSpPr>
        <xdr:cNvPr id="608" name="公債費最小値テキスト"/>
        <xdr:cNvSpPr txBox="1"/>
      </xdr:nvSpPr>
      <xdr:spPr>
        <a:xfrm>
          <a:off x="16370300" y="1365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107620</xdr:rowOff>
    </xdr:from>
    <xdr:to>
      <xdr:col>86</xdr:col>
      <xdr:colOff>25400</xdr:colOff>
      <xdr:row>79</xdr:row>
      <xdr:rowOff>107620</xdr:rowOff>
    </xdr:to>
    <xdr:cxnSp macro="">
      <xdr:nvCxnSpPr>
        <xdr:cNvPr id="609" name="直線コネクタ 608"/>
        <xdr:cNvCxnSpPr/>
      </xdr:nvCxnSpPr>
      <xdr:spPr>
        <a:xfrm>
          <a:off x="16230600" y="136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90987</xdr:rowOff>
    </xdr:from>
    <xdr:ext cx="599010" cy="259045"/>
    <xdr:sp macro="" textlink="">
      <xdr:nvSpPr>
        <xdr:cNvPr id="610" name="公債費最大値テキスト"/>
        <xdr:cNvSpPr txBox="1"/>
      </xdr:nvSpPr>
      <xdr:spPr>
        <a:xfrm>
          <a:off x="16370300" y="11749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144310</xdr:rowOff>
    </xdr:from>
    <xdr:to>
      <xdr:col>86</xdr:col>
      <xdr:colOff>25400</xdr:colOff>
      <xdr:row>69</xdr:row>
      <xdr:rowOff>144310</xdr:rowOff>
    </xdr:to>
    <xdr:cxnSp macro="">
      <xdr:nvCxnSpPr>
        <xdr:cNvPr id="611" name="直線コネクタ 610"/>
        <xdr:cNvCxnSpPr/>
      </xdr:nvCxnSpPr>
      <xdr:spPr>
        <a:xfrm>
          <a:off x="16230600" y="11974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121958</xdr:rowOff>
    </xdr:from>
    <xdr:to>
      <xdr:col>85</xdr:col>
      <xdr:colOff>127000</xdr:colOff>
      <xdr:row>73</xdr:row>
      <xdr:rowOff>165519</xdr:rowOff>
    </xdr:to>
    <xdr:cxnSp macro="">
      <xdr:nvCxnSpPr>
        <xdr:cNvPr id="612" name="直線コネクタ 611"/>
        <xdr:cNvCxnSpPr/>
      </xdr:nvCxnSpPr>
      <xdr:spPr>
        <a:xfrm>
          <a:off x="15481300" y="12637808"/>
          <a:ext cx="838200" cy="43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88092</xdr:rowOff>
    </xdr:from>
    <xdr:ext cx="534377" cy="259045"/>
    <xdr:sp macro="" textlink="">
      <xdr:nvSpPr>
        <xdr:cNvPr id="613" name="公債費平均値テキスト"/>
        <xdr:cNvSpPr txBox="1"/>
      </xdr:nvSpPr>
      <xdr:spPr>
        <a:xfrm>
          <a:off x="16370300" y="13118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109665</xdr:rowOff>
    </xdr:from>
    <xdr:to>
      <xdr:col>85</xdr:col>
      <xdr:colOff>177800</xdr:colOff>
      <xdr:row>77</xdr:row>
      <xdr:rowOff>39815</xdr:rowOff>
    </xdr:to>
    <xdr:sp macro="" textlink="">
      <xdr:nvSpPr>
        <xdr:cNvPr id="614" name="フローチャート: 判断 613"/>
        <xdr:cNvSpPr/>
      </xdr:nvSpPr>
      <xdr:spPr>
        <a:xfrm>
          <a:off x="16268700" y="1313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121958</xdr:rowOff>
    </xdr:from>
    <xdr:to>
      <xdr:col>81</xdr:col>
      <xdr:colOff>50800</xdr:colOff>
      <xdr:row>73</xdr:row>
      <xdr:rowOff>122110</xdr:rowOff>
    </xdr:to>
    <xdr:cxnSp macro="">
      <xdr:nvCxnSpPr>
        <xdr:cNvPr id="615" name="直線コネクタ 614"/>
        <xdr:cNvCxnSpPr/>
      </xdr:nvCxnSpPr>
      <xdr:spPr>
        <a:xfrm flipV="1">
          <a:off x="14592300" y="12637808"/>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101309</xdr:rowOff>
    </xdr:from>
    <xdr:to>
      <xdr:col>81</xdr:col>
      <xdr:colOff>101600</xdr:colOff>
      <xdr:row>77</xdr:row>
      <xdr:rowOff>31459</xdr:rowOff>
    </xdr:to>
    <xdr:sp macro="" textlink="">
      <xdr:nvSpPr>
        <xdr:cNvPr id="616" name="フローチャート: 判断 615"/>
        <xdr:cNvSpPr/>
      </xdr:nvSpPr>
      <xdr:spPr>
        <a:xfrm>
          <a:off x="15430500" y="1313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22586</xdr:rowOff>
    </xdr:from>
    <xdr:ext cx="534377" cy="259045"/>
    <xdr:sp macro="" textlink="">
      <xdr:nvSpPr>
        <xdr:cNvPr id="617" name="テキスト ボックス 616"/>
        <xdr:cNvSpPr txBox="1"/>
      </xdr:nvSpPr>
      <xdr:spPr>
        <a:xfrm>
          <a:off x="15214111" y="1322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119405</xdr:rowOff>
    </xdr:from>
    <xdr:to>
      <xdr:col>76</xdr:col>
      <xdr:colOff>114300</xdr:colOff>
      <xdr:row>73</xdr:row>
      <xdr:rowOff>122110</xdr:rowOff>
    </xdr:to>
    <xdr:cxnSp macro="">
      <xdr:nvCxnSpPr>
        <xdr:cNvPr id="618" name="直線コネクタ 617"/>
        <xdr:cNvCxnSpPr/>
      </xdr:nvCxnSpPr>
      <xdr:spPr>
        <a:xfrm>
          <a:off x="13703300" y="12635255"/>
          <a:ext cx="889000" cy="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138010</xdr:rowOff>
    </xdr:from>
    <xdr:to>
      <xdr:col>76</xdr:col>
      <xdr:colOff>165100</xdr:colOff>
      <xdr:row>77</xdr:row>
      <xdr:rowOff>68160</xdr:rowOff>
    </xdr:to>
    <xdr:sp macro="" textlink="">
      <xdr:nvSpPr>
        <xdr:cNvPr id="619" name="フローチャート: 判断 618"/>
        <xdr:cNvSpPr/>
      </xdr:nvSpPr>
      <xdr:spPr>
        <a:xfrm>
          <a:off x="14541500" y="1316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59287</xdr:rowOff>
    </xdr:from>
    <xdr:ext cx="534377" cy="259045"/>
    <xdr:sp macro="" textlink="">
      <xdr:nvSpPr>
        <xdr:cNvPr id="620" name="テキスト ボックス 619"/>
        <xdr:cNvSpPr txBox="1"/>
      </xdr:nvSpPr>
      <xdr:spPr>
        <a:xfrm>
          <a:off x="14325111" y="1326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119405</xdr:rowOff>
    </xdr:from>
    <xdr:to>
      <xdr:col>71</xdr:col>
      <xdr:colOff>177800</xdr:colOff>
      <xdr:row>74</xdr:row>
      <xdr:rowOff>6680</xdr:rowOff>
    </xdr:to>
    <xdr:cxnSp macro="">
      <xdr:nvCxnSpPr>
        <xdr:cNvPr id="621" name="直線コネクタ 620"/>
        <xdr:cNvCxnSpPr/>
      </xdr:nvCxnSpPr>
      <xdr:spPr>
        <a:xfrm flipV="1">
          <a:off x="12814300" y="12635255"/>
          <a:ext cx="889000" cy="5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149949</xdr:rowOff>
    </xdr:from>
    <xdr:to>
      <xdr:col>72</xdr:col>
      <xdr:colOff>38100</xdr:colOff>
      <xdr:row>77</xdr:row>
      <xdr:rowOff>80099</xdr:rowOff>
    </xdr:to>
    <xdr:sp macro="" textlink="">
      <xdr:nvSpPr>
        <xdr:cNvPr id="622" name="フローチャート: 判断 621"/>
        <xdr:cNvSpPr/>
      </xdr:nvSpPr>
      <xdr:spPr>
        <a:xfrm>
          <a:off x="13652500" y="131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71226</xdr:rowOff>
    </xdr:from>
    <xdr:ext cx="534377" cy="259045"/>
    <xdr:sp macro="" textlink="">
      <xdr:nvSpPr>
        <xdr:cNvPr id="623" name="テキスト ボックス 622"/>
        <xdr:cNvSpPr txBox="1"/>
      </xdr:nvSpPr>
      <xdr:spPr>
        <a:xfrm>
          <a:off x="13436111" y="1327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121958</xdr:rowOff>
    </xdr:from>
    <xdr:to>
      <xdr:col>67</xdr:col>
      <xdr:colOff>101600</xdr:colOff>
      <xdr:row>77</xdr:row>
      <xdr:rowOff>52108</xdr:rowOff>
    </xdr:to>
    <xdr:sp macro="" textlink="">
      <xdr:nvSpPr>
        <xdr:cNvPr id="624" name="フローチャート: 判断 623"/>
        <xdr:cNvSpPr/>
      </xdr:nvSpPr>
      <xdr:spPr>
        <a:xfrm>
          <a:off x="12763500" y="1315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43235</xdr:rowOff>
    </xdr:from>
    <xdr:ext cx="534377" cy="259045"/>
    <xdr:sp macro="" textlink="">
      <xdr:nvSpPr>
        <xdr:cNvPr id="625" name="テキスト ボックス 624"/>
        <xdr:cNvSpPr txBox="1"/>
      </xdr:nvSpPr>
      <xdr:spPr>
        <a:xfrm>
          <a:off x="12547111" y="1324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114719</xdr:rowOff>
    </xdr:from>
    <xdr:to>
      <xdr:col>85</xdr:col>
      <xdr:colOff>177800</xdr:colOff>
      <xdr:row>74</xdr:row>
      <xdr:rowOff>44869</xdr:rowOff>
    </xdr:to>
    <xdr:sp macro="" textlink="">
      <xdr:nvSpPr>
        <xdr:cNvPr id="631" name="楕円 630"/>
        <xdr:cNvSpPr/>
      </xdr:nvSpPr>
      <xdr:spPr>
        <a:xfrm>
          <a:off x="16268700" y="1263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137596</xdr:rowOff>
    </xdr:from>
    <xdr:ext cx="599010" cy="259045"/>
    <xdr:sp macro="" textlink="">
      <xdr:nvSpPr>
        <xdr:cNvPr id="632" name="公債費該当値テキスト"/>
        <xdr:cNvSpPr txBox="1"/>
      </xdr:nvSpPr>
      <xdr:spPr>
        <a:xfrm>
          <a:off x="16370300" y="12481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71158</xdr:rowOff>
    </xdr:from>
    <xdr:to>
      <xdr:col>81</xdr:col>
      <xdr:colOff>101600</xdr:colOff>
      <xdr:row>74</xdr:row>
      <xdr:rowOff>1308</xdr:rowOff>
    </xdr:to>
    <xdr:sp macro="" textlink="">
      <xdr:nvSpPr>
        <xdr:cNvPr id="633" name="楕円 632"/>
        <xdr:cNvSpPr/>
      </xdr:nvSpPr>
      <xdr:spPr>
        <a:xfrm>
          <a:off x="15430500" y="1258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17835</xdr:rowOff>
    </xdr:from>
    <xdr:ext cx="599010" cy="259045"/>
    <xdr:sp macro="" textlink="">
      <xdr:nvSpPr>
        <xdr:cNvPr id="634" name="テキスト ボックス 633"/>
        <xdr:cNvSpPr txBox="1"/>
      </xdr:nvSpPr>
      <xdr:spPr>
        <a:xfrm>
          <a:off x="15181795" y="12362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71310</xdr:rowOff>
    </xdr:from>
    <xdr:to>
      <xdr:col>76</xdr:col>
      <xdr:colOff>165100</xdr:colOff>
      <xdr:row>74</xdr:row>
      <xdr:rowOff>1460</xdr:rowOff>
    </xdr:to>
    <xdr:sp macro="" textlink="">
      <xdr:nvSpPr>
        <xdr:cNvPr id="635" name="楕円 634"/>
        <xdr:cNvSpPr/>
      </xdr:nvSpPr>
      <xdr:spPr>
        <a:xfrm>
          <a:off x="14541500" y="1258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17987</xdr:rowOff>
    </xdr:from>
    <xdr:ext cx="599010" cy="259045"/>
    <xdr:sp macro="" textlink="">
      <xdr:nvSpPr>
        <xdr:cNvPr id="636" name="テキスト ボックス 635"/>
        <xdr:cNvSpPr txBox="1"/>
      </xdr:nvSpPr>
      <xdr:spPr>
        <a:xfrm>
          <a:off x="14292795" y="12362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68605</xdr:rowOff>
    </xdr:from>
    <xdr:to>
      <xdr:col>72</xdr:col>
      <xdr:colOff>38100</xdr:colOff>
      <xdr:row>73</xdr:row>
      <xdr:rowOff>170205</xdr:rowOff>
    </xdr:to>
    <xdr:sp macro="" textlink="">
      <xdr:nvSpPr>
        <xdr:cNvPr id="637" name="楕円 636"/>
        <xdr:cNvSpPr/>
      </xdr:nvSpPr>
      <xdr:spPr>
        <a:xfrm>
          <a:off x="13652500" y="1258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15282</xdr:rowOff>
    </xdr:from>
    <xdr:ext cx="599010" cy="259045"/>
    <xdr:sp macro="" textlink="">
      <xdr:nvSpPr>
        <xdr:cNvPr id="638" name="テキスト ボックス 637"/>
        <xdr:cNvSpPr txBox="1"/>
      </xdr:nvSpPr>
      <xdr:spPr>
        <a:xfrm>
          <a:off x="13403795" y="12359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127330</xdr:rowOff>
    </xdr:from>
    <xdr:to>
      <xdr:col>67</xdr:col>
      <xdr:colOff>101600</xdr:colOff>
      <xdr:row>74</xdr:row>
      <xdr:rowOff>57480</xdr:rowOff>
    </xdr:to>
    <xdr:sp macro="" textlink="">
      <xdr:nvSpPr>
        <xdr:cNvPr id="639" name="楕円 638"/>
        <xdr:cNvSpPr/>
      </xdr:nvSpPr>
      <xdr:spPr>
        <a:xfrm>
          <a:off x="12763500" y="1264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74007</xdr:rowOff>
    </xdr:from>
    <xdr:ext cx="599010" cy="259045"/>
    <xdr:sp macro="" textlink="">
      <xdr:nvSpPr>
        <xdr:cNvPr id="640" name="テキスト ボックス 639"/>
        <xdr:cNvSpPr txBox="1"/>
      </xdr:nvSpPr>
      <xdr:spPr>
        <a:xfrm>
          <a:off x="12514795" y="12418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1" name="直線コネクタ 65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2" name="テキスト ボックス 65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3" name="直線コネクタ 65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4" name="テキスト ボックス 65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5" name="直線コネクタ 65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6" name="テキスト ボックス 65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7" name="直線コネクタ 65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8" name="テキスト ボックス 65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9" name="直線コネクタ 65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0" name="テキスト ボックス 65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2" name="テキスト ボックス 66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52237</xdr:rowOff>
    </xdr:from>
    <xdr:to>
      <xdr:col>85</xdr:col>
      <xdr:colOff>126364</xdr:colOff>
      <xdr:row>99</xdr:row>
      <xdr:rowOff>39920</xdr:rowOff>
    </xdr:to>
    <xdr:cxnSp macro="">
      <xdr:nvCxnSpPr>
        <xdr:cNvPr id="664" name="直線コネクタ 663"/>
        <xdr:cNvCxnSpPr/>
      </xdr:nvCxnSpPr>
      <xdr:spPr>
        <a:xfrm flipV="1">
          <a:off x="16317595" y="15482737"/>
          <a:ext cx="1269" cy="1530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43747</xdr:rowOff>
    </xdr:from>
    <xdr:ext cx="469744" cy="259045"/>
    <xdr:sp macro="" textlink="">
      <xdr:nvSpPr>
        <xdr:cNvPr id="665" name="積立金最小値テキスト"/>
        <xdr:cNvSpPr txBox="1"/>
      </xdr:nvSpPr>
      <xdr:spPr>
        <a:xfrm>
          <a:off x="16370300" y="17017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39920</xdr:rowOff>
    </xdr:from>
    <xdr:to>
      <xdr:col>86</xdr:col>
      <xdr:colOff>25400</xdr:colOff>
      <xdr:row>99</xdr:row>
      <xdr:rowOff>39920</xdr:rowOff>
    </xdr:to>
    <xdr:cxnSp macro="">
      <xdr:nvCxnSpPr>
        <xdr:cNvPr id="666" name="直線コネクタ 665"/>
        <xdr:cNvCxnSpPr/>
      </xdr:nvCxnSpPr>
      <xdr:spPr>
        <a:xfrm>
          <a:off x="16230600" y="1701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170364</xdr:rowOff>
    </xdr:from>
    <xdr:ext cx="599010" cy="259045"/>
    <xdr:sp macro="" textlink="">
      <xdr:nvSpPr>
        <xdr:cNvPr id="667" name="積立金最大値テキスト"/>
        <xdr:cNvSpPr txBox="1"/>
      </xdr:nvSpPr>
      <xdr:spPr>
        <a:xfrm>
          <a:off x="16370300" y="15257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52237</xdr:rowOff>
    </xdr:from>
    <xdr:to>
      <xdr:col>86</xdr:col>
      <xdr:colOff>25400</xdr:colOff>
      <xdr:row>90</xdr:row>
      <xdr:rowOff>52237</xdr:rowOff>
    </xdr:to>
    <xdr:cxnSp macro="">
      <xdr:nvCxnSpPr>
        <xdr:cNvPr id="668" name="直線コネクタ 667"/>
        <xdr:cNvCxnSpPr/>
      </xdr:nvCxnSpPr>
      <xdr:spPr>
        <a:xfrm>
          <a:off x="16230600" y="15482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154868</xdr:rowOff>
    </xdr:from>
    <xdr:to>
      <xdr:col>85</xdr:col>
      <xdr:colOff>127000</xdr:colOff>
      <xdr:row>98</xdr:row>
      <xdr:rowOff>158747</xdr:rowOff>
    </xdr:to>
    <xdr:cxnSp macro="">
      <xdr:nvCxnSpPr>
        <xdr:cNvPr id="669" name="直線コネクタ 668"/>
        <xdr:cNvCxnSpPr/>
      </xdr:nvCxnSpPr>
      <xdr:spPr>
        <a:xfrm>
          <a:off x="15481300" y="16956968"/>
          <a:ext cx="838200" cy="3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64099</xdr:rowOff>
    </xdr:from>
    <xdr:ext cx="534377" cy="259045"/>
    <xdr:sp macro="" textlink="">
      <xdr:nvSpPr>
        <xdr:cNvPr id="670" name="積立金平均値テキスト"/>
        <xdr:cNvSpPr txBox="1"/>
      </xdr:nvSpPr>
      <xdr:spPr>
        <a:xfrm>
          <a:off x="16370300" y="166947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41222</xdr:rowOff>
    </xdr:from>
    <xdr:to>
      <xdr:col>85</xdr:col>
      <xdr:colOff>177800</xdr:colOff>
      <xdr:row>98</xdr:row>
      <xdr:rowOff>142822</xdr:rowOff>
    </xdr:to>
    <xdr:sp macro="" textlink="">
      <xdr:nvSpPr>
        <xdr:cNvPr id="671" name="フローチャート: 判断 670"/>
        <xdr:cNvSpPr/>
      </xdr:nvSpPr>
      <xdr:spPr>
        <a:xfrm>
          <a:off x="16268700" y="1684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154868</xdr:rowOff>
    </xdr:from>
    <xdr:to>
      <xdr:col>81</xdr:col>
      <xdr:colOff>50800</xdr:colOff>
      <xdr:row>98</xdr:row>
      <xdr:rowOff>158164</xdr:rowOff>
    </xdr:to>
    <xdr:cxnSp macro="">
      <xdr:nvCxnSpPr>
        <xdr:cNvPr id="672" name="直線コネクタ 671"/>
        <xdr:cNvCxnSpPr/>
      </xdr:nvCxnSpPr>
      <xdr:spPr>
        <a:xfrm flipV="1">
          <a:off x="14592300" y="16956968"/>
          <a:ext cx="889000" cy="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55235</xdr:rowOff>
    </xdr:from>
    <xdr:to>
      <xdr:col>81</xdr:col>
      <xdr:colOff>101600</xdr:colOff>
      <xdr:row>98</xdr:row>
      <xdr:rowOff>156835</xdr:rowOff>
    </xdr:to>
    <xdr:sp macro="" textlink="">
      <xdr:nvSpPr>
        <xdr:cNvPr id="673" name="フローチャート: 判断 672"/>
        <xdr:cNvSpPr/>
      </xdr:nvSpPr>
      <xdr:spPr>
        <a:xfrm>
          <a:off x="15430500" y="1685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1912</xdr:rowOff>
    </xdr:from>
    <xdr:ext cx="534377" cy="259045"/>
    <xdr:sp macro="" textlink="">
      <xdr:nvSpPr>
        <xdr:cNvPr id="674" name="テキスト ボックス 673"/>
        <xdr:cNvSpPr txBox="1"/>
      </xdr:nvSpPr>
      <xdr:spPr>
        <a:xfrm>
          <a:off x="15214111" y="1663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51209</xdr:rowOff>
    </xdr:from>
    <xdr:to>
      <xdr:col>76</xdr:col>
      <xdr:colOff>114300</xdr:colOff>
      <xdr:row>98</xdr:row>
      <xdr:rowOff>158164</xdr:rowOff>
    </xdr:to>
    <xdr:cxnSp macro="">
      <xdr:nvCxnSpPr>
        <xdr:cNvPr id="675" name="直線コネクタ 674"/>
        <xdr:cNvCxnSpPr/>
      </xdr:nvCxnSpPr>
      <xdr:spPr>
        <a:xfrm>
          <a:off x="13703300" y="16853309"/>
          <a:ext cx="889000" cy="106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40673</xdr:rowOff>
    </xdr:from>
    <xdr:to>
      <xdr:col>76</xdr:col>
      <xdr:colOff>165100</xdr:colOff>
      <xdr:row>98</xdr:row>
      <xdr:rowOff>142273</xdr:rowOff>
    </xdr:to>
    <xdr:sp macro="" textlink="">
      <xdr:nvSpPr>
        <xdr:cNvPr id="676" name="フローチャート: 判断 675"/>
        <xdr:cNvSpPr/>
      </xdr:nvSpPr>
      <xdr:spPr>
        <a:xfrm>
          <a:off x="14541500" y="168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158800</xdr:rowOff>
    </xdr:from>
    <xdr:ext cx="534377" cy="259045"/>
    <xdr:sp macro="" textlink="">
      <xdr:nvSpPr>
        <xdr:cNvPr id="677" name="テキスト ボックス 676"/>
        <xdr:cNvSpPr txBox="1"/>
      </xdr:nvSpPr>
      <xdr:spPr>
        <a:xfrm>
          <a:off x="14325111" y="1661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51209</xdr:rowOff>
    </xdr:from>
    <xdr:to>
      <xdr:col>71</xdr:col>
      <xdr:colOff>177800</xdr:colOff>
      <xdr:row>98</xdr:row>
      <xdr:rowOff>135437</xdr:rowOff>
    </xdr:to>
    <xdr:cxnSp macro="">
      <xdr:nvCxnSpPr>
        <xdr:cNvPr id="678" name="直線コネクタ 677"/>
        <xdr:cNvCxnSpPr/>
      </xdr:nvCxnSpPr>
      <xdr:spPr>
        <a:xfrm flipV="1">
          <a:off x="12814300" y="16853309"/>
          <a:ext cx="889000" cy="84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26366</xdr:rowOff>
    </xdr:from>
    <xdr:to>
      <xdr:col>72</xdr:col>
      <xdr:colOff>38100</xdr:colOff>
      <xdr:row>98</xdr:row>
      <xdr:rowOff>127966</xdr:rowOff>
    </xdr:to>
    <xdr:sp macro="" textlink="">
      <xdr:nvSpPr>
        <xdr:cNvPr id="679" name="フローチャート: 判断 678"/>
        <xdr:cNvSpPr/>
      </xdr:nvSpPr>
      <xdr:spPr>
        <a:xfrm>
          <a:off x="13652500" y="168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119093</xdr:rowOff>
    </xdr:from>
    <xdr:ext cx="534377" cy="259045"/>
    <xdr:sp macro="" textlink="">
      <xdr:nvSpPr>
        <xdr:cNvPr id="680" name="テキスト ボックス 679"/>
        <xdr:cNvSpPr txBox="1"/>
      </xdr:nvSpPr>
      <xdr:spPr>
        <a:xfrm>
          <a:off x="13436111" y="1692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52980</xdr:rowOff>
    </xdr:from>
    <xdr:to>
      <xdr:col>67</xdr:col>
      <xdr:colOff>101600</xdr:colOff>
      <xdr:row>98</xdr:row>
      <xdr:rowOff>154580</xdr:rowOff>
    </xdr:to>
    <xdr:sp macro="" textlink="">
      <xdr:nvSpPr>
        <xdr:cNvPr id="681" name="フローチャート: 判断 680"/>
        <xdr:cNvSpPr/>
      </xdr:nvSpPr>
      <xdr:spPr>
        <a:xfrm>
          <a:off x="12763500" y="168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171107</xdr:rowOff>
    </xdr:from>
    <xdr:ext cx="534377" cy="259045"/>
    <xdr:sp macro="" textlink="">
      <xdr:nvSpPr>
        <xdr:cNvPr id="682" name="テキスト ボックス 681"/>
        <xdr:cNvSpPr txBox="1"/>
      </xdr:nvSpPr>
      <xdr:spPr>
        <a:xfrm>
          <a:off x="12547111" y="1663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107947</xdr:rowOff>
    </xdr:from>
    <xdr:to>
      <xdr:col>85</xdr:col>
      <xdr:colOff>177800</xdr:colOff>
      <xdr:row>99</xdr:row>
      <xdr:rowOff>38097</xdr:rowOff>
    </xdr:to>
    <xdr:sp macro="" textlink="">
      <xdr:nvSpPr>
        <xdr:cNvPr id="688" name="楕円 687"/>
        <xdr:cNvSpPr/>
      </xdr:nvSpPr>
      <xdr:spPr>
        <a:xfrm>
          <a:off x="16268700" y="1691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22874</xdr:rowOff>
    </xdr:from>
    <xdr:ext cx="534377" cy="259045"/>
    <xdr:sp macro="" textlink="">
      <xdr:nvSpPr>
        <xdr:cNvPr id="689" name="積立金該当値テキスト"/>
        <xdr:cNvSpPr txBox="1"/>
      </xdr:nvSpPr>
      <xdr:spPr>
        <a:xfrm>
          <a:off x="16370300" y="16824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104068</xdr:rowOff>
    </xdr:from>
    <xdr:to>
      <xdr:col>81</xdr:col>
      <xdr:colOff>101600</xdr:colOff>
      <xdr:row>99</xdr:row>
      <xdr:rowOff>34218</xdr:rowOff>
    </xdr:to>
    <xdr:sp macro="" textlink="">
      <xdr:nvSpPr>
        <xdr:cNvPr id="690" name="楕円 689"/>
        <xdr:cNvSpPr/>
      </xdr:nvSpPr>
      <xdr:spPr>
        <a:xfrm>
          <a:off x="15430500" y="1690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25345</xdr:rowOff>
    </xdr:from>
    <xdr:ext cx="534377" cy="259045"/>
    <xdr:sp macro="" textlink="">
      <xdr:nvSpPr>
        <xdr:cNvPr id="691" name="テキスト ボックス 690"/>
        <xdr:cNvSpPr txBox="1"/>
      </xdr:nvSpPr>
      <xdr:spPr>
        <a:xfrm>
          <a:off x="15214111" y="1699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107364</xdr:rowOff>
    </xdr:from>
    <xdr:to>
      <xdr:col>76</xdr:col>
      <xdr:colOff>165100</xdr:colOff>
      <xdr:row>99</xdr:row>
      <xdr:rowOff>37514</xdr:rowOff>
    </xdr:to>
    <xdr:sp macro="" textlink="">
      <xdr:nvSpPr>
        <xdr:cNvPr id="692" name="楕円 691"/>
        <xdr:cNvSpPr/>
      </xdr:nvSpPr>
      <xdr:spPr>
        <a:xfrm>
          <a:off x="14541500" y="1690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28641</xdr:rowOff>
    </xdr:from>
    <xdr:ext cx="534377" cy="259045"/>
    <xdr:sp macro="" textlink="">
      <xdr:nvSpPr>
        <xdr:cNvPr id="693" name="テキスト ボックス 692"/>
        <xdr:cNvSpPr txBox="1"/>
      </xdr:nvSpPr>
      <xdr:spPr>
        <a:xfrm>
          <a:off x="14325111" y="17002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409</xdr:rowOff>
    </xdr:from>
    <xdr:to>
      <xdr:col>72</xdr:col>
      <xdr:colOff>38100</xdr:colOff>
      <xdr:row>98</xdr:row>
      <xdr:rowOff>102009</xdr:rowOff>
    </xdr:to>
    <xdr:sp macro="" textlink="">
      <xdr:nvSpPr>
        <xdr:cNvPr id="694" name="楕円 693"/>
        <xdr:cNvSpPr/>
      </xdr:nvSpPr>
      <xdr:spPr>
        <a:xfrm>
          <a:off x="13652500" y="1680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118536</xdr:rowOff>
    </xdr:from>
    <xdr:ext cx="534377" cy="259045"/>
    <xdr:sp macro="" textlink="">
      <xdr:nvSpPr>
        <xdr:cNvPr id="695" name="テキスト ボックス 694"/>
        <xdr:cNvSpPr txBox="1"/>
      </xdr:nvSpPr>
      <xdr:spPr>
        <a:xfrm>
          <a:off x="13436111" y="1657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84637</xdr:rowOff>
    </xdr:from>
    <xdr:to>
      <xdr:col>67</xdr:col>
      <xdr:colOff>101600</xdr:colOff>
      <xdr:row>99</xdr:row>
      <xdr:rowOff>14787</xdr:rowOff>
    </xdr:to>
    <xdr:sp macro="" textlink="">
      <xdr:nvSpPr>
        <xdr:cNvPr id="696" name="楕円 695"/>
        <xdr:cNvSpPr/>
      </xdr:nvSpPr>
      <xdr:spPr>
        <a:xfrm>
          <a:off x="12763500" y="1688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5914</xdr:rowOff>
    </xdr:from>
    <xdr:ext cx="534377" cy="259045"/>
    <xdr:sp macro="" textlink="">
      <xdr:nvSpPr>
        <xdr:cNvPr id="697" name="テキスト ボックス 696"/>
        <xdr:cNvSpPr txBox="1"/>
      </xdr:nvSpPr>
      <xdr:spPr>
        <a:xfrm>
          <a:off x="12547111" y="16979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9" name="正方形/長方形 69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0" name="正方形/長方形 69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1" name="正方形/長方形 70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2" name="正方形/長方形 70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3" name="正方形/長方形 70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4" name="正方形/長方形 70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5" name="正方形/長方形 70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6" name="テキスト ボックス 70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7" name="直線コネクタ 70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8" name="直線コネクタ 70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9" name="テキスト ボックス 70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0" name="直線コネクタ 70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1" name="テキスト ボックス 710"/>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2" name="直線コネクタ 71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3" name="テキスト ボックス 71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4" name="直線コネクタ 71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5" name="テキスト ボックス 714"/>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6" name="直線コネクタ 71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7" name="テキスト ボックス 71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9" name="テキスト ボックス 71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128118</xdr:rowOff>
    </xdr:from>
    <xdr:to>
      <xdr:col>116</xdr:col>
      <xdr:colOff>62864</xdr:colOff>
      <xdr:row>39</xdr:row>
      <xdr:rowOff>44450</xdr:rowOff>
    </xdr:to>
    <xdr:cxnSp macro="">
      <xdr:nvCxnSpPr>
        <xdr:cNvPr id="721" name="直線コネクタ 720"/>
        <xdr:cNvCxnSpPr/>
      </xdr:nvCxnSpPr>
      <xdr:spPr>
        <a:xfrm flipV="1">
          <a:off x="22159595" y="5271618"/>
          <a:ext cx="1269" cy="1459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2"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3" name="直線コネクタ 72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74795</xdr:rowOff>
    </xdr:from>
    <xdr:ext cx="534377" cy="259045"/>
    <xdr:sp macro="" textlink="">
      <xdr:nvSpPr>
        <xdr:cNvPr id="724" name="投資及び出資金最大値テキスト"/>
        <xdr:cNvSpPr txBox="1"/>
      </xdr:nvSpPr>
      <xdr:spPr>
        <a:xfrm>
          <a:off x="22212300" y="504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128118</xdr:rowOff>
    </xdr:from>
    <xdr:to>
      <xdr:col>116</xdr:col>
      <xdr:colOff>152400</xdr:colOff>
      <xdr:row>30</xdr:row>
      <xdr:rowOff>128118</xdr:rowOff>
    </xdr:to>
    <xdr:cxnSp macro="">
      <xdr:nvCxnSpPr>
        <xdr:cNvPr id="725" name="直線コネクタ 724"/>
        <xdr:cNvCxnSpPr/>
      </xdr:nvCxnSpPr>
      <xdr:spPr>
        <a:xfrm>
          <a:off x="22072600" y="5271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6" name="直線コネクタ 72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26738</xdr:rowOff>
    </xdr:from>
    <xdr:ext cx="469744" cy="259045"/>
    <xdr:sp macro="" textlink="">
      <xdr:nvSpPr>
        <xdr:cNvPr id="727" name="投資及び出資金平均値テキスト"/>
        <xdr:cNvSpPr txBox="1"/>
      </xdr:nvSpPr>
      <xdr:spPr>
        <a:xfrm>
          <a:off x="22212300" y="637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3861</xdr:rowOff>
    </xdr:from>
    <xdr:to>
      <xdr:col>116</xdr:col>
      <xdr:colOff>114300</xdr:colOff>
      <xdr:row>38</xdr:row>
      <xdr:rowOff>105461</xdr:rowOff>
    </xdr:to>
    <xdr:sp macro="" textlink="">
      <xdr:nvSpPr>
        <xdr:cNvPr id="728" name="フローチャート: 判断 727"/>
        <xdr:cNvSpPr/>
      </xdr:nvSpPr>
      <xdr:spPr>
        <a:xfrm>
          <a:off x="22110700" y="651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29" name="直線コネクタ 72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167501</xdr:rowOff>
    </xdr:from>
    <xdr:to>
      <xdr:col>112</xdr:col>
      <xdr:colOff>38100</xdr:colOff>
      <xdr:row>38</xdr:row>
      <xdr:rowOff>97651</xdr:rowOff>
    </xdr:to>
    <xdr:sp macro="" textlink="">
      <xdr:nvSpPr>
        <xdr:cNvPr id="730" name="フローチャート: 判断 729"/>
        <xdr:cNvSpPr/>
      </xdr:nvSpPr>
      <xdr:spPr>
        <a:xfrm>
          <a:off x="21272500" y="6511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114177</xdr:rowOff>
    </xdr:from>
    <xdr:ext cx="469744" cy="259045"/>
    <xdr:sp macro="" textlink="">
      <xdr:nvSpPr>
        <xdr:cNvPr id="731" name="テキスト ボックス 730"/>
        <xdr:cNvSpPr txBox="1"/>
      </xdr:nvSpPr>
      <xdr:spPr>
        <a:xfrm>
          <a:off x="21088428" y="628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2" name="直線コネクタ 73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2413</xdr:rowOff>
    </xdr:from>
    <xdr:to>
      <xdr:col>107</xdr:col>
      <xdr:colOff>101600</xdr:colOff>
      <xdr:row>38</xdr:row>
      <xdr:rowOff>104013</xdr:rowOff>
    </xdr:to>
    <xdr:sp macro="" textlink="">
      <xdr:nvSpPr>
        <xdr:cNvPr id="733" name="フローチャート: 判断 732"/>
        <xdr:cNvSpPr/>
      </xdr:nvSpPr>
      <xdr:spPr>
        <a:xfrm>
          <a:off x="20383500" y="651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120540</xdr:rowOff>
    </xdr:from>
    <xdr:ext cx="469744" cy="259045"/>
    <xdr:sp macro="" textlink="">
      <xdr:nvSpPr>
        <xdr:cNvPr id="734" name="テキスト ボックス 733"/>
        <xdr:cNvSpPr txBox="1"/>
      </xdr:nvSpPr>
      <xdr:spPr>
        <a:xfrm>
          <a:off x="20199428" y="6292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5" name="直線コネクタ 73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23635</xdr:rowOff>
    </xdr:from>
    <xdr:to>
      <xdr:col>102</xdr:col>
      <xdr:colOff>165100</xdr:colOff>
      <xdr:row>38</xdr:row>
      <xdr:rowOff>125235</xdr:rowOff>
    </xdr:to>
    <xdr:sp macro="" textlink="">
      <xdr:nvSpPr>
        <xdr:cNvPr id="736" name="フローチャート: 判断 735"/>
        <xdr:cNvSpPr/>
      </xdr:nvSpPr>
      <xdr:spPr>
        <a:xfrm>
          <a:off x="19494500" y="653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141762</xdr:rowOff>
    </xdr:from>
    <xdr:ext cx="469744" cy="259045"/>
    <xdr:sp macro="" textlink="">
      <xdr:nvSpPr>
        <xdr:cNvPr id="737" name="テキスト ボックス 736"/>
        <xdr:cNvSpPr txBox="1"/>
      </xdr:nvSpPr>
      <xdr:spPr>
        <a:xfrm>
          <a:off x="19310428" y="6313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3289</xdr:rowOff>
    </xdr:from>
    <xdr:to>
      <xdr:col>98</xdr:col>
      <xdr:colOff>38100</xdr:colOff>
      <xdr:row>38</xdr:row>
      <xdr:rowOff>104889</xdr:rowOff>
    </xdr:to>
    <xdr:sp macro="" textlink="">
      <xdr:nvSpPr>
        <xdr:cNvPr id="738" name="フローチャート: 判断 737"/>
        <xdr:cNvSpPr/>
      </xdr:nvSpPr>
      <xdr:spPr>
        <a:xfrm>
          <a:off x="18605500" y="6518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121416</xdr:rowOff>
    </xdr:from>
    <xdr:ext cx="469744" cy="259045"/>
    <xdr:sp macro="" textlink="">
      <xdr:nvSpPr>
        <xdr:cNvPr id="739" name="テキスト ボックス 738"/>
        <xdr:cNvSpPr txBox="1"/>
      </xdr:nvSpPr>
      <xdr:spPr>
        <a:xfrm>
          <a:off x="18421428" y="629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5" name="楕円 74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6"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7" name="楕円 74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48" name="テキスト ボックス 74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49" name="楕円 74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0" name="テキスト ボックス 74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1" name="楕円 75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2" name="テキスト ボックス 75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3" name="楕円 75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4" name="テキスト ボックス 75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5" name="直線コネクタ 76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6" name="テキスト ボックス 76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7" name="直線コネクタ 76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8" name="テキスト ボックス 76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9" name="直線コネクタ 76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0" name="テキスト ボックス 76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1" name="直線コネクタ 77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2" name="テキスト ボックス 77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3" name="直線コネクタ 77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4" name="テキスト ボックス 77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6" name="テキスト ボックス 775"/>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73749</xdr:rowOff>
    </xdr:from>
    <xdr:to>
      <xdr:col>116</xdr:col>
      <xdr:colOff>62864</xdr:colOff>
      <xdr:row>59</xdr:row>
      <xdr:rowOff>44450</xdr:rowOff>
    </xdr:to>
    <xdr:cxnSp macro="">
      <xdr:nvCxnSpPr>
        <xdr:cNvPr id="778" name="直線コネクタ 777"/>
        <xdr:cNvCxnSpPr/>
      </xdr:nvCxnSpPr>
      <xdr:spPr>
        <a:xfrm flipV="1">
          <a:off x="22159595" y="8817699"/>
          <a:ext cx="1269" cy="1342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9"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0" name="直線コネクタ 77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20426</xdr:rowOff>
    </xdr:from>
    <xdr:ext cx="534377" cy="259045"/>
    <xdr:sp macro="" textlink="">
      <xdr:nvSpPr>
        <xdr:cNvPr id="781" name="貸付金最大値テキスト"/>
        <xdr:cNvSpPr txBox="1"/>
      </xdr:nvSpPr>
      <xdr:spPr>
        <a:xfrm>
          <a:off x="22212300" y="8592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73749</xdr:rowOff>
    </xdr:from>
    <xdr:to>
      <xdr:col>116</xdr:col>
      <xdr:colOff>152400</xdr:colOff>
      <xdr:row>51</xdr:row>
      <xdr:rowOff>73749</xdr:rowOff>
    </xdr:to>
    <xdr:cxnSp macro="">
      <xdr:nvCxnSpPr>
        <xdr:cNvPr id="782" name="直線コネクタ 781"/>
        <xdr:cNvCxnSpPr/>
      </xdr:nvCxnSpPr>
      <xdr:spPr>
        <a:xfrm>
          <a:off x="22072600" y="881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105467</xdr:rowOff>
    </xdr:from>
    <xdr:to>
      <xdr:col>116</xdr:col>
      <xdr:colOff>63500</xdr:colOff>
      <xdr:row>57</xdr:row>
      <xdr:rowOff>168466</xdr:rowOff>
    </xdr:to>
    <xdr:cxnSp macro="">
      <xdr:nvCxnSpPr>
        <xdr:cNvPr id="783" name="直線コネクタ 782"/>
        <xdr:cNvCxnSpPr/>
      </xdr:nvCxnSpPr>
      <xdr:spPr>
        <a:xfrm flipV="1">
          <a:off x="21323300" y="9878117"/>
          <a:ext cx="838200" cy="62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41915</xdr:rowOff>
    </xdr:from>
    <xdr:ext cx="469744" cy="259045"/>
    <xdr:sp macro="" textlink="">
      <xdr:nvSpPr>
        <xdr:cNvPr id="784" name="貸付金平均値テキスト"/>
        <xdr:cNvSpPr txBox="1"/>
      </xdr:nvSpPr>
      <xdr:spPr>
        <a:xfrm>
          <a:off x="22212300" y="9986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63488</xdr:rowOff>
    </xdr:from>
    <xdr:to>
      <xdr:col>116</xdr:col>
      <xdr:colOff>114300</xdr:colOff>
      <xdr:row>58</xdr:row>
      <xdr:rowOff>165088</xdr:rowOff>
    </xdr:to>
    <xdr:sp macro="" textlink="">
      <xdr:nvSpPr>
        <xdr:cNvPr id="785" name="フローチャート: 判断 784"/>
        <xdr:cNvSpPr/>
      </xdr:nvSpPr>
      <xdr:spPr>
        <a:xfrm>
          <a:off x="22110700" y="1000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68567</xdr:rowOff>
    </xdr:from>
    <xdr:to>
      <xdr:col>111</xdr:col>
      <xdr:colOff>177800</xdr:colOff>
      <xdr:row>57</xdr:row>
      <xdr:rowOff>168466</xdr:rowOff>
    </xdr:to>
    <xdr:cxnSp macro="">
      <xdr:nvCxnSpPr>
        <xdr:cNvPr id="786" name="直線コネクタ 785"/>
        <xdr:cNvCxnSpPr/>
      </xdr:nvCxnSpPr>
      <xdr:spPr>
        <a:xfrm>
          <a:off x="20434300" y="9841217"/>
          <a:ext cx="889000" cy="99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60001</xdr:rowOff>
    </xdr:from>
    <xdr:to>
      <xdr:col>112</xdr:col>
      <xdr:colOff>38100</xdr:colOff>
      <xdr:row>58</xdr:row>
      <xdr:rowOff>161601</xdr:rowOff>
    </xdr:to>
    <xdr:sp macro="" textlink="">
      <xdr:nvSpPr>
        <xdr:cNvPr id="787" name="フローチャート: 判断 786"/>
        <xdr:cNvSpPr/>
      </xdr:nvSpPr>
      <xdr:spPr>
        <a:xfrm>
          <a:off x="21272500" y="1000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152728</xdr:rowOff>
    </xdr:from>
    <xdr:ext cx="469744" cy="259045"/>
    <xdr:sp macro="" textlink="">
      <xdr:nvSpPr>
        <xdr:cNvPr id="788" name="テキスト ボックス 787"/>
        <xdr:cNvSpPr txBox="1"/>
      </xdr:nvSpPr>
      <xdr:spPr>
        <a:xfrm>
          <a:off x="21088428" y="10096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68567</xdr:rowOff>
    </xdr:from>
    <xdr:to>
      <xdr:col>107</xdr:col>
      <xdr:colOff>50800</xdr:colOff>
      <xdr:row>57</xdr:row>
      <xdr:rowOff>78683</xdr:rowOff>
    </xdr:to>
    <xdr:cxnSp macro="">
      <xdr:nvCxnSpPr>
        <xdr:cNvPr id="789" name="直線コネクタ 788"/>
        <xdr:cNvCxnSpPr/>
      </xdr:nvCxnSpPr>
      <xdr:spPr>
        <a:xfrm flipV="1">
          <a:off x="19545300" y="9841217"/>
          <a:ext cx="889000" cy="1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67678</xdr:rowOff>
    </xdr:from>
    <xdr:to>
      <xdr:col>107</xdr:col>
      <xdr:colOff>101600</xdr:colOff>
      <xdr:row>58</xdr:row>
      <xdr:rowOff>169278</xdr:rowOff>
    </xdr:to>
    <xdr:sp macro="" textlink="">
      <xdr:nvSpPr>
        <xdr:cNvPr id="790" name="フローチャート: 判断 789"/>
        <xdr:cNvSpPr/>
      </xdr:nvSpPr>
      <xdr:spPr>
        <a:xfrm>
          <a:off x="20383500" y="1001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160405</xdr:rowOff>
    </xdr:from>
    <xdr:ext cx="469744" cy="259045"/>
    <xdr:sp macro="" textlink="">
      <xdr:nvSpPr>
        <xdr:cNvPr id="791" name="テキスト ボックス 790"/>
        <xdr:cNvSpPr txBox="1"/>
      </xdr:nvSpPr>
      <xdr:spPr>
        <a:xfrm>
          <a:off x="20199428" y="10104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78683</xdr:rowOff>
    </xdr:from>
    <xdr:to>
      <xdr:col>102</xdr:col>
      <xdr:colOff>114300</xdr:colOff>
      <xdr:row>57</xdr:row>
      <xdr:rowOff>101886</xdr:rowOff>
    </xdr:to>
    <xdr:cxnSp macro="">
      <xdr:nvCxnSpPr>
        <xdr:cNvPr id="792" name="直線コネクタ 791"/>
        <xdr:cNvCxnSpPr/>
      </xdr:nvCxnSpPr>
      <xdr:spPr>
        <a:xfrm flipV="1">
          <a:off x="18656300" y="9851333"/>
          <a:ext cx="889000" cy="2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65525</xdr:rowOff>
    </xdr:from>
    <xdr:to>
      <xdr:col>102</xdr:col>
      <xdr:colOff>165100</xdr:colOff>
      <xdr:row>58</xdr:row>
      <xdr:rowOff>167125</xdr:rowOff>
    </xdr:to>
    <xdr:sp macro="" textlink="">
      <xdr:nvSpPr>
        <xdr:cNvPr id="793" name="フローチャート: 判断 792"/>
        <xdr:cNvSpPr/>
      </xdr:nvSpPr>
      <xdr:spPr>
        <a:xfrm>
          <a:off x="194945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158252</xdr:rowOff>
    </xdr:from>
    <xdr:ext cx="469744" cy="259045"/>
    <xdr:sp macro="" textlink="">
      <xdr:nvSpPr>
        <xdr:cNvPr id="794" name="テキスト ボックス 793"/>
        <xdr:cNvSpPr txBox="1"/>
      </xdr:nvSpPr>
      <xdr:spPr>
        <a:xfrm>
          <a:off x="19310428" y="1010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31541</xdr:rowOff>
    </xdr:from>
    <xdr:to>
      <xdr:col>98</xdr:col>
      <xdr:colOff>38100</xdr:colOff>
      <xdr:row>58</xdr:row>
      <xdr:rowOff>133141</xdr:rowOff>
    </xdr:to>
    <xdr:sp macro="" textlink="">
      <xdr:nvSpPr>
        <xdr:cNvPr id="795" name="フローチャート: 判断 794"/>
        <xdr:cNvSpPr/>
      </xdr:nvSpPr>
      <xdr:spPr>
        <a:xfrm>
          <a:off x="18605500" y="99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124268</xdr:rowOff>
    </xdr:from>
    <xdr:ext cx="469744" cy="259045"/>
    <xdr:sp macro="" textlink="">
      <xdr:nvSpPr>
        <xdr:cNvPr id="796" name="テキスト ボックス 795"/>
        <xdr:cNvSpPr txBox="1"/>
      </xdr:nvSpPr>
      <xdr:spPr>
        <a:xfrm>
          <a:off x="18421428" y="10068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54667</xdr:rowOff>
    </xdr:from>
    <xdr:to>
      <xdr:col>116</xdr:col>
      <xdr:colOff>114300</xdr:colOff>
      <xdr:row>57</xdr:row>
      <xdr:rowOff>156267</xdr:rowOff>
    </xdr:to>
    <xdr:sp macro="" textlink="">
      <xdr:nvSpPr>
        <xdr:cNvPr id="802" name="楕円 801"/>
        <xdr:cNvSpPr/>
      </xdr:nvSpPr>
      <xdr:spPr>
        <a:xfrm>
          <a:off x="22110700" y="982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77544</xdr:rowOff>
    </xdr:from>
    <xdr:ext cx="534377" cy="259045"/>
    <xdr:sp macro="" textlink="">
      <xdr:nvSpPr>
        <xdr:cNvPr id="803" name="貸付金該当値テキスト"/>
        <xdr:cNvSpPr txBox="1"/>
      </xdr:nvSpPr>
      <xdr:spPr>
        <a:xfrm>
          <a:off x="22212300" y="9678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117666</xdr:rowOff>
    </xdr:from>
    <xdr:to>
      <xdr:col>112</xdr:col>
      <xdr:colOff>38100</xdr:colOff>
      <xdr:row>58</xdr:row>
      <xdr:rowOff>47816</xdr:rowOff>
    </xdr:to>
    <xdr:sp macro="" textlink="">
      <xdr:nvSpPr>
        <xdr:cNvPr id="804" name="楕円 803"/>
        <xdr:cNvSpPr/>
      </xdr:nvSpPr>
      <xdr:spPr>
        <a:xfrm>
          <a:off x="21272500" y="9890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64343</xdr:rowOff>
    </xdr:from>
    <xdr:ext cx="534377" cy="259045"/>
    <xdr:sp macro="" textlink="">
      <xdr:nvSpPr>
        <xdr:cNvPr id="805" name="テキスト ボックス 804"/>
        <xdr:cNvSpPr txBox="1"/>
      </xdr:nvSpPr>
      <xdr:spPr>
        <a:xfrm>
          <a:off x="21056111" y="966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17767</xdr:rowOff>
    </xdr:from>
    <xdr:to>
      <xdr:col>107</xdr:col>
      <xdr:colOff>101600</xdr:colOff>
      <xdr:row>57</xdr:row>
      <xdr:rowOff>119367</xdr:rowOff>
    </xdr:to>
    <xdr:sp macro="" textlink="">
      <xdr:nvSpPr>
        <xdr:cNvPr id="806" name="楕円 805"/>
        <xdr:cNvSpPr/>
      </xdr:nvSpPr>
      <xdr:spPr>
        <a:xfrm>
          <a:off x="20383500" y="979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135894</xdr:rowOff>
    </xdr:from>
    <xdr:ext cx="534377" cy="259045"/>
    <xdr:sp macro="" textlink="">
      <xdr:nvSpPr>
        <xdr:cNvPr id="807" name="テキスト ボックス 806"/>
        <xdr:cNvSpPr txBox="1"/>
      </xdr:nvSpPr>
      <xdr:spPr>
        <a:xfrm>
          <a:off x="20167111" y="956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27883</xdr:rowOff>
    </xdr:from>
    <xdr:to>
      <xdr:col>102</xdr:col>
      <xdr:colOff>165100</xdr:colOff>
      <xdr:row>57</xdr:row>
      <xdr:rowOff>129483</xdr:rowOff>
    </xdr:to>
    <xdr:sp macro="" textlink="">
      <xdr:nvSpPr>
        <xdr:cNvPr id="808" name="楕円 807"/>
        <xdr:cNvSpPr/>
      </xdr:nvSpPr>
      <xdr:spPr>
        <a:xfrm>
          <a:off x="19494500" y="980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146010</xdr:rowOff>
    </xdr:from>
    <xdr:ext cx="534377" cy="259045"/>
    <xdr:sp macro="" textlink="">
      <xdr:nvSpPr>
        <xdr:cNvPr id="809" name="テキスト ボックス 808"/>
        <xdr:cNvSpPr txBox="1"/>
      </xdr:nvSpPr>
      <xdr:spPr>
        <a:xfrm>
          <a:off x="19278111" y="9575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51086</xdr:rowOff>
    </xdr:from>
    <xdr:to>
      <xdr:col>98</xdr:col>
      <xdr:colOff>38100</xdr:colOff>
      <xdr:row>57</xdr:row>
      <xdr:rowOff>152686</xdr:rowOff>
    </xdr:to>
    <xdr:sp macro="" textlink="">
      <xdr:nvSpPr>
        <xdr:cNvPr id="810" name="楕円 809"/>
        <xdr:cNvSpPr/>
      </xdr:nvSpPr>
      <xdr:spPr>
        <a:xfrm>
          <a:off x="18605500" y="982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169213</xdr:rowOff>
    </xdr:from>
    <xdr:ext cx="534377" cy="259045"/>
    <xdr:sp macro="" textlink="">
      <xdr:nvSpPr>
        <xdr:cNvPr id="811" name="テキスト ボックス 810"/>
        <xdr:cNvSpPr txBox="1"/>
      </xdr:nvSpPr>
      <xdr:spPr>
        <a:xfrm>
          <a:off x="18389111" y="9598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3" name="正方形/長方形 81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4" name="正方形/長方形 81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5" name="正方形/長方形 81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6" name="正方形/長方形 81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7" name="正方形/長方形 81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8" name="正方形/長方形 81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0" name="テキスト ボックス 81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2" name="テキスト ボックス 82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3" name="直線コネクタ 82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4" name="テキスト ボックス 823"/>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5" name="直線コネクタ 82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6" name="テキスト ボックス 82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7" name="直線コネクタ 82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8" name="テキスト ボックス 827"/>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9" name="直線コネクタ 82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0" name="テキスト ボックス 829"/>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1" name="直線コネクタ 83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2" name="テキスト ボックス 831"/>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136347</xdr:rowOff>
    </xdr:from>
    <xdr:to>
      <xdr:col>116</xdr:col>
      <xdr:colOff>62864</xdr:colOff>
      <xdr:row>78</xdr:row>
      <xdr:rowOff>28620</xdr:rowOff>
    </xdr:to>
    <xdr:cxnSp macro="">
      <xdr:nvCxnSpPr>
        <xdr:cNvPr id="836" name="直線コネクタ 835"/>
        <xdr:cNvCxnSpPr/>
      </xdr:nvCxnSpPr>
      <xdr:spPr>
        <a:xfrm flipV="1">
          <a:off x="22159595" y="12137847"/>
          <a:ext cx="1269" cy="1263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32447</xdr:rowOff>
    </xdr:from>
    <xdr:ext cx="534377" cy="259045"/>
    <xdr:sp macro="" textlink="">
      <xdr:nvSpPr>
        <xdr:cNvPr id="837" name="繰出金最小値テキスト"/>
        <xdr:cNvSpPr txBox="1"/>
      </xdr:nvSpPr>
      <xdr:spPr>
        <a:xfrm>
          <a:off x="22212300" y="1340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28620</xdr:rowOff>
    </xdr:from>
    <xdr:to>
      <xdr:col>116</xdr:col>
      <xdr:colOff>152400</xdr:colOff>
      <xdr:row>78</xdr:row>
      <xdr:rowOff>28620</xdr:rowOff>
    </xdr:to>
    <xdr:cxnSp macro="">
      <xdr:nvCxnSpPr>
        <xdr:cNvPr id="838" name="直線コネクタ 837"/>
        <xdr:cNvCxnSpPr/>
      </xdr:nvCxnSpPr>
      <xdr:spPr>
        <a:xfrm>
          <a:off x="22072600" y="134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83024</xdr:rowOff>
    </xdr:from>
    <xdr:ext cx="534377" cy="259045"/>
    <xdr:sp macro="" textlink="">
      <xdr:nvSpPr>
        <xdr:cNvPr id="839" name="繰出金最大値テキスト"/>
        <xdr:cNvSpPr txBox="1"/>
      </xdr:nvSpPr>
      <xdr:spPr>
        <a:xfrm>
          <a:off x="22212300" y="1191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136347</xdr:rowOff>
    </xdr:from>
    <xdr:to>
      <xdr:col>116</xdr:col>
      <xdr:colOff>152400</xdr:colOff>
      <xdr:row>70</xdr:row>
      <xdr:rowOff>136347</xdr:rowOff>
    </xdr:to>
    <xdr:cxnSp macro="">
      <xdr:nvCxnSpPr>
        <xdr:cNvPr id="840" name="直線コネクタ 839"/>
        <xdr:cNvCxnSpPr/>
      </xdr:nvCxnSpPr>
      <xdr:spPr>
        <a:xfrm>
          <a:off x="22072600" y="12137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66891</xdr:rowOff>
    </xdr:from>
    <xdr:to>
      <xdr:col>116</xdr:col>
      <xdr:colOff>63500</xdr:colOff>
      <xdr:row>73</xdr:row>
      <xdr:rowOff>96742</xdr:rowOff>
    </xdr:to>
    <xdr:cxnSp macro="">
      <xdr:nvCxnSpPr>
        <xdr:cNvPr id="841" name="直線コネクタ 840"/>
        <xdr:cNvCxnSpPr/>
      </xdr:nvCxnSpPr>
      <xdr:spPr>
        <a:xfrm flipV="1">
          <a:off x="21323300" y="12582741"/>
          <a:ext cx="838200" cy="29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60659</xdr:rowOff>
    </xdr:from>
    <xdr:ext cx="534377" cy="259045"/>
    <xdr:sp macro="" textlink="">
      <xdr:nvSpPr>
        <xdr:cNvPr id="842" name="繰出金平均値テキスト"/>
        <xdr:cNvSpPr txBox="1"/>
      </xdr:nvSpPr>
      <xdr:spPr>
        <a:xfrm>
          <a:off x="22212300" y="129194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82232</xdr:rowOff>
    </xdr:from>
    <xdr:to>
      <xdr:col>116</xdr:col>
      <xdr:colOff>114300</xdr:colOff>
      <xdr:row>76</xdr:row>
      <xdr:rowOff>12382</xdr:rowOff>
    </xdr:to>
    <xdr:sp macro="" textlink="">
      <xdr:nvSpPr>
        <xdr:cNvPr id="843" name="フローチャート: 判断 842"/>
        <xdr:cNvSpPr/>
      </xdr:nvSpPr>
      <xdr:spPr>
        <a:xfrm>
          <a:off x="22110700" y="12940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96742</xdr:rowOff>
    </xdr:from>
    <xdr:to>
      <xdr:col>111</xdr:col>
      <xdr:colOff>177800</xdr:colOff>
      <xdr:row>73</xdr:row>
      <xdr:rowOff>161874</xdr:rowOff>
    </xdr:to>
    <xdr:cxnSp macro="">
      <xdr:nvCxnSpPr>
        <xdr:cNvPr id="844" name="直線コネクタ 843"/>
        <xdr:cNvCxnSpPr/>
      </xdr:nvCxnSpPr>
      <xdr:spPr>
        <a:xfrm flipV="1">
          <a:off x="20434300" y="12612592"/>
          <a:ext cx="889000" cy="6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111665</xdr:rowOff>
    </xdr:from>
    <xdr:to>
      <xdr:col>112</xdr:col>
      <xdr:colOff>38100</xdr:colOff>
      <xdr:row>76</xdr:row>
      <xdr:rowOff>41815</xdr:rowOff>
    </xdr:to>
    <xdr:sp macro="" textlink="">
      <xdr:nvSpPr>
        <xdr:cNvPr id="845" name="フローチャート: 判断 844"/>
        <xdr:cNvSpPr/>
      </xdr:nvSpPr>
      <xdr:spPr>
        <a:xfrm>
          <a:off x="21272500" y="1297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32942</xdr:rowOff>
    </xdr:from>
    <xdr:ext cx="534377" cy="259045"/>
    <xdr:sp macro="" textlink="">
      <xdr:nvSpPr>
        <xdr:cNvPr id="846" name="テキスト ボックス 845"/>
        <xdr:cNvSpPr txBox="1"/>
      </xdr:nvSpPr>
      <xdr:spPr>
        <a:xfrm>
          <a:off x="21056111" y="1306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161874</xdr:rowOff>
    </xdr:from>
    <xdr:to>
      <xdr:col>107</xdr:col>
      <xdr:colOff>50800</xdr:colOff>
      <xdr:row>73</xdr:row>
      <xdr:rowOff>171132</xdr:rowOff>
    </xdr:to>
    <xdr:cxnSp macro="">
      <xdr:nvCxnSpPr>
        <xdr:cNvPr id="847" name="直線コネクタ 846"/>
        <xdr:cNvCxnSpPr/>
      </xdr:nvCxnSpPr>
      <xdr:spPr>
        <a:xfrm flipV="1">
          <a:off x="19545300" y="12677724"/>
          <a:ext cx="889000" cy="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120638</xdr:rowOff>
    </xdr:from>
    <xdr:to>
      <xdr:col>107</xdr:col>
      <xdr:colOff>101600</xdr:colOff>
      <xdr:row>76</xdr:row>
      <xdr:rowOff>50788</xdr:rowOff>
    </xdr:to>
    <xdr:sp macro="" textlink="">
      <xdr:nvSpPr>
        <xdr:cNvPr id="848" name="フローチャート: 判断 847"/>
        <xdr:cNvSpPr/>
      </xdr:nvSpPr>
      <xdr:spPr>
        <a:xfrm>
          <a:off x="20383500" y="1297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41915</xdr:rowOff>
    </xdr:from>
    <xdr:ext cx="534377" cy="259045"/>
    <xdr:sp macro="" textlink="">
      <xdr:nvSpPr>
        <xdr:cNvPr id="849" name="テキスト ボックス 848"/>
        <xdr:cNvSpPr txBox="1"/>
      </xdr:nvSpPr>
      <xdr:spPr>
        <a:xfrm>
          <a:off x="20167111" y="1307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155016</xdr:rowOff>
    </xdr:from>
    <xdr:to>
      <xdr:col>102</xdr:col>
      <xdr:colOff>114300</xdr:colOff>
      <xdr:row>73</xdr:row>
      <xdr:rowOff>171132</xdr:rowOff>
    </xdr:to>
    <xdr:cxnSp macro="">
      <xdr:nvCxnSpPr>
        <xdr:cNvPr id="850" name="直線コネクタ 849"/>
        <xdr:cNvCxnSpPr/>
      </xdr:nvCxnSpPr>
      <xdr:spPr>
        <a:xfrm>
          <a:off x="18656300" y="12670866"/>
          <a:ext cx="889000" cy="16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123952</xdr:rowOff>
    </xdr:from>
    <xdr:to>
      <xdr:col>102</xdr:col>
      <xdr:colOff>165100</xdr:colOff>
      <xdr:row>76</xdr:row>
      <xdr:rowOff>54102</xdr:rowOff>
    </xdr:to>
    <xdr:sp macro="" textlink="">
      <xdr:nvSpPr>
        <xdr:cNvPr id="851" name="フローチャート: 判断 850"/>
        <xdr:cNvSpPr/>
      </xdr:nvSpPr>
      <xdr:spPr>
        <a:xfrm>
          <a:off x="19494500" y="1298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45229</xdr:rowOff>
    </xdr:from>
    <xdr:ext cx="534377" cy="259045"/>
    <xdr:sp macro="" textlink="">
      <xdr:nvSpPr>
        <xdr:cNvPr id="852" name="テキスト ボックス 851"/>
        <xdr:cNvSpPr txBox="1"/>
      </xdr:nvSpPr>
      <xdr:spPr>
        <a:xfrm>
          <a:off x="19278111" y="1307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62325</xdr:rowOff>
    </xdr:from>
    <xdr:to>
      <xdr:col>98</xdr:col>
      <xdr:colOff>38100</xdr:colOff>
      <xdr:row>75</xdr:row>
      <xdr:rowOff>163925</xdr:rowOff>
    </xdr:to>
    <xdr:sp macro="" textlink="">
      <xdr:nvSpPr>
        <xdr:cNvPr id="853" name="フローチャート: 判断 852"/>
        <xdr:cNvSpPr/>
      </xdr:nvSpPr>
      <xdr:spPr>
        <a:xfrm>
          <a:off x="18605500" y="1292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155052</xdr:rowOff>
    </xdr:from>
    <xdr:ext cx="534377" cy="259045"/>
    <xdr:sp macro="" textlink="">
      <xdr:nvSpPr>
        <xdr:cNvPr id="854" name="テキスト ボックス 853"/>
        <xdr:cNvSpPr txBox="1"/>
      </xdr:nvSpPr>
      <xdr:spPr>
        <a:xfrm>
          <a:off x="18389111" y="1301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16091</xdr:rowOff>
    </xdr:from>
    <xdr:to>
      <xdr:col>116</xdr:col>
      <xdr:colOff>114300</xdr:colOff>
      <xdr:row>73</xdr:row>
      <xdr:rowOff>117691</xdr:rowOff>
    </xdr:to>
    <xdr:sp macro="" textlink="">
      <xdr:nvSpPr>
        <xdr:cNvPr id="860" name="楕円 859"/>
        <xdr:cNvSpPr/>
      </xdr:nvSpPr>
      <xdr:spPr>
        <a:xfrm>
          <a:off x="22110700" y="1253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38968</xdr:rowOff>
    </xdr:from>
    <xdr:ext cx="534377" cy="259045"/>
    <xdr:sp macro="" textlink="">
      <xdr:nvSpPr>
        <xdr:cNvPr id="861" name="繰出金該当値テキスト"/>
        <xdr:cNvSpPr txBox="1"/>
      </xdr:nvSpPr>
      <xdr:spPr>
        <a:xfrm>
          <a:off x="22212300" y="12383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45942</xdr:rowOff>
    </xdr:from>
    <xdr:to>
      <xdr:col>112</xdr:col>
      <xdr:colOff>38100</xdr:colOff>
      <xdr:row>73</xdr:row>
      <xdr:rowOff>147542</xdr:rowOff>
    </xdr:to>
    <xdr:sp macro="" textlink="">
      <xdr:nvSpPr>
        <xdr:cNvPr id="862" name="楕円 861"/>
        <xdr:cNvSpPr/>
      </xdr:nvSpPr>
      <xdr:spPr>
        <a:xfrm>
          <a:off x="21272500" y="1256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164069</xdr:rowOff>
    </xdr:from>
    <xdr:ext cx="534377" cy="259045"/>
    <xdr:sp macro="" textlink="">
      <xdr:nvSpPr>
        <xdr:cNvPr id="863" name="テキスト ボックス 862"/>
        <xdr:cNvSpPr txBox="1"/>
      </xdr:nvSpPr>
      <xdr:spPr>
        <a:xfrm>
          <a:off x="21056111" y="12337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111074</xdr:rowOff>
    </xdr:from>
    <xdr:to>
      <xdr:col>107</xdr:col>
      <xdr:colOff>101600</xdr:colOff>
      <xdr:row>74</xdr:row>
      <xdr:rowOff>41224</xdr:rowOff>
    </xdr:to>
    <xdr:sp macro="" textlink="">
      <xdr:nvSpPr>
        <xdr:cNvPr id="864" name="楕円 863"/>
        <xdr:cNvSpPr/>
      </xdr:nvSpPr>
      <xdr:spPr>
        <a:xfrm>
          <a:off x="20383500" y="1262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57751</xdr:rowOff>
    </xdr:from>
    <xdr:ext cx="534377" cy="259045"/>
    <xdr:sp macro="" textlink="">
      <xdr:nvSpPr>
        <xdr:cNvPr id="865" name="テキスト ボックス 864"/>
        <xdr:cNvSpPr txBox="1"/>
      </xdr:nvSpPr>
      <xdr:spPr>
        <a:xfrm>
          <a:off x="20167111" y="1240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120332</xdr:rowOff>
    </xdr:from>
    <xdr:to>
      <xdr:col>102</xdr:col>
      <xdr:colOff>165100</xdr:colOff>
      <xdr:row>74</xdr:row>
      <xdr:rowOff>50482</xdr:rowOff>
    </xdr:to>
    <xdr:sp macro="" textlink="">
      <xdr:nvSpPr>
        <xdr:cNvPr id="866" name="楕円 865"/>
        <xdr:cNvSpPr/>
      </xdr:nvSpPr>
      <xdr:spPr>
        <a:xfrm>
          <a:off x="19494500" y="12636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67009</xdr:rowOff>
    </xdr:from>
    <xdr:ext cx="534377" cy="259045"/>
    <xdr:sp macro="" textlink="">
      <xdr:nvSpPr>
        <xdr:cNvPr id="867" name="テキスト ボックス 866"/>
        <xdr:cNvSpPr txBox="1"/>
      </xdr:nvSpPr>
      <xdr:spPr>
        <a:xfrm>
          <a:off x="19278111" y="1241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104216</xdr:rowOff>
    </xdr:from>
    <xdr:to>
      <xdr:col>98</xdr:col>
      <xdr:colOff>38100</xdr:colOff>
      <xdr:row>74</xdr:row>
      <xdr:rowOff>34366</xdr:rowOff>
    </xdr:to>
    <xdr:sp macro="" textlink="">
      <xdr:nvSpPr>
        <xdr:cNvPr id="868" name="楕円 867"/>
        <xdr:cNvSpPr/>
      </xdr:nvSpPr>
      <xdr:spPr>
        <a:xfrm>
          <a:off x="18605500" y="12620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50893</xdr:rowOff>
    </xdr:from>
    <xdr:ext cx="534377" cy="259045"/>
    <xdr:sp macro="" textlink="">
      <xdr:nvSpPr>
        <xdr:cNvPr id="869" name="テキスト ボックス 868"/>
        <xdr:cNvSpPr txBox="1"/>
      </xdr:nvSpPr>
      <xdr:spPr>
        <a:xfrm>
          <a:off x="18389111" y="12395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877</a:t>
          </a:r>
          <a:r>
            <a:rPr kumimoji="1" lang="ja-JP" altLang="ja-JP" sz="1100">
              <a:solidFill>
                <a:schemeClr val="dk1"/>
              </a:solidFill>
              <a:effectLst/>
              <a:latin typeface="+mn-lt"/>
              <a:ea typeface="+mn-ea"/>
              <a:cs typeface="+mn-cs"/>
            </a:rPr>
            <a:t>千円となっている。</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主な構成項目である人件費は、住民一人当たり</a:t>
          </a:r>
          <a:r>
            <a:rPr kumimoji="1" lang="en-US" altLang="ja-JP" sz="1100">
              <a:solidFill>
                <a:schemeClr val="dk1"/>
              </a:solidFill>
              <a:effectLst/>
              <a:latin typeface="+mn-lt"/>
              <a:ea typeface="+mn-ea"/>
              <a:cs typeface="+mn-cs"/>
            </a:rPr>
            <a:t>211</a:t>
          </a:r>
          <a:r>
            <a:rPr kumimoji="1" lang="ja-JP" altLang="en-US" sz="1100">
              <a:solidFill>
                <a:schemeClr val="dk1"/>
              </a:solidFill>
              <a:effectLst/>
              <a:latin typeface="+mn-lt"/>
              <a:ea typeface="+mn-ea"/>
              <a:cs typeface="+mn-cs"/>
            </a:rPr>
            <a:t>千</a:t>
          </a:r>
          <a:r>
            <a:rPr kumimoji="1" lang="ja-JP" altLang="ja-JP" sz="1100">
              <a:solidFill>
                <a:schemeClr val="dk1"/>
              </a:solidFill>
              <a:effectLst/>
              <a:latin typeface="+mn-lt"/>
              <a:ea typeface="+mn-ea"/>
              <a:cs typeface="+mn-cs"/>
            </a:rPr>
            <a:t>円となっており、類似団体平均</a:t>
          </a:r>
          <a:r>
            <a:rPr kumimoji="1" lang="en-US" altLang="ja-JP" sz="1100">
              <a:solidFill>
                <a:schemeClr val="dk1"/>
              </a:solidFill>
              <a:effectLst/>
              <a:latin typeface="+mn-lt"/>
              <a:ea typeface="+mn-ea"/>
              <a:cs typeface="+mn-cs"/>
            </a:rPr>
            <a:t>99</a:t>
          </a:r>
          <a:r>
            <a:rPr kumimoji="1" lang="ja-JP" altLang="ja-JP" sz="1100">
              <a:solidFill>
                <a:schemeClr val="dk1"/>
              </a:solidFill>
              <a:effectLst/>
              <a:latin typeface="+mn-lt"/>
              <a:ea typeface="+mn-ea"/>
              <a:cs typeface="+mn-cs"/>
            </a:rPr>
            <a:t>千円と比較し、高い水準にある。人口減少が著しく、市域が広く点在していることによる行政サービスの非効率性、隣接する南牟婁郡（御浜町、紀宝町）の消防受託等が住民一人当たりのコスト高の要因となっている。</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en-US" sz="1100">
              <a:solidFill>
                <a:schemeClr val="dk1"/>
              </a:solidFill>
              <a:effectLst/>
              <a:latin typeface="+mn-lt"/>
              <a:ea typeface="+mn-ea"/>
              <a:cs typeface="+mn-cs"/>
            </a:rPr>
            <a:t>物件費の増は、五郷ごみ焼却場解体撤去事業、光熱水費高騰による増などが主な要因である。</a:t>
          </a:r>
          <a:endParaRPr lang="ja-JP" altLang="ja-JP" sz="1400">
            <a:effectLst/>
          </a:endParaRPr>
        </a:p>
        <a:p>
          <a:r>
            <a:rPr kumimoji="1" lang="ja-JP" altLang="en-US" sz="1100">
              <a:latin typeface="+mn-ea"/>
              <a:ea typeface="+mn-ea"/>
            </a:rPr>
            <a:t>貸付金の増は、放課後児童クラブ施設整備貸付金の増（</a:t>
          </a:r>
          <a:r>
            <a:rPr kumimoji="1" lang="en-US" altLang="ja-JP" sz="1100">
              <a:latin typeface="+mn-ea"/>
              <a:ea typeface="+mn-ea"/>
            </a:rPr>
            <a:t>10,000</a:t>
          </a:r>
          <a:r>
            <a:rPr kumimoji="1" lang="ja-JP" altLang="en-US" sz="1100">
              <a:latin typeface="+mn-ea"/>
              <a:ea typeface="+mn-ea"/>
            </a:rPr>
            <a:t>千円）、水道事業会計貸付金の増（</a:t>
          </a:r>
          <a:r>
            <a:rPr kumimoji="1" lang="en-US" altLang="ja-JP" sz="1100">
              <a:latin typeface="+mn-ea"/>
              <a:ea typeface="+mn-ea"/>
            </a:rPr>
            <a:t>32,658</a:t>
          </a:r>
          <a:r>
            <a:rPr kumimoji="1" lang="ja-JP" altLang="en-US" sz="1100">
              <a:latin typeface="+mn-ea"/>
              <a:ea typeface="+mn-ea"/>
            </a:rPr>
            <a:t>千円）の増などが主な要因である。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三重県熊野市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14,981
14,801
373.35
14,161,424
13,139,815
721,628
7,439,811
10,268,139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5" name="テキスト ボックス 44"/>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7" name="テキスト ボックス 46"/>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49" name="テキスト ボックス 48"/>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1" name="テキスト ボックス 50"/>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169875</xdr:rowOff>
    </xdr:from>
    <xdr:to>
      <xdr:col>24</xdr:col>
      <xdr:colOff>62865</xdr:colOff>
      <xdr:row>37</xdr:row>
      <xdr:rowOff>162560</xdr:rowOff>
    </xdr:to>
    <xdr:cxnSp macro="">
      <xdr:nvCxnSpPr>
        <xdr:cNvPr id="53" name="直線コネクタ 52"/>
        <xdr:cNvCxnSpPr/>
      </xdr:nvCxnSpPr>
      <xdr:spPr>
        <a:xfrm flipV="1">
          <a:off x="4633595" y="5484825"/>
          <a:ext cx="1270" cy="1021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166387</xdr:rowOff>
    </xdr:from>
    <xdr:ext cx="469744" cy="259045"/>
    <xdr:sp macro="" textlink="">
      <xdr:nvSpPr>
        <xdr:cNvPr id="54" name="議会費最小値テキスト"/>
        <xdr:cNvSpPr txBox="1"/>
      </xdr:nvSpPr>
      <xdr:spPr>
        <a:xfrm>
          <a:off x="4686300" y="651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162560</xdr:rowOff>
    </xdr:from>
    <xdr:to>
      <xdr:col>24</xdr:col>
      <xdr:colOff>152400</xdr:colOff>
      <xdr:row>37</xdr:row>
      <xdr:rowOff>162560</xdr:rowOff>
    </xdr:to>
    <xdr:cxnSp macro="">
      <xdr:nvCxnSpPr>
        <xdr:cNvPr id="55" name="直線コネクタ 54"/>
        <xdr:cNvCxnSpPr/>
      </xdr:nvCxnSpPr>
      <xdr:spPr>
        <a:xfrm>
          <a:off x="4546600" y="6506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116552</xdr:rowOff>
    </xdr:from>
    <xdr:ext cx="534377" cy="259045"/>
    <xdr:sp macro="" textlink="">
      <xdr:nvSpPr>
        <xdr:cNvPr id="56" name="議会費最大値テキスト"/>
        <xdr:cNvSpPr txBox="1"/>
      </xdr:nvSpPr>
      <xdr:spPr>
        <a:xfrm>
          <a:off x="4686300" y="5260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25,590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169875</xdr:rowOff>
    </xdr:from>
    <xdr:to>
      <xdr:col>24</xdr:col>
      <xdr:colOff>152400</xdr:colOff>
      <xdr:row>31</xdr:row>
      <xdr:rowOff>169875</xdr:rowOff>
    </xdr:to>
    <xdr:cxnSp macro="">
      <xdr:nvCxnSpPr>
        <xdr:cNvPr id="57" name="直線コネクタ 56"/>
        <xdr:cNvCxnSpPr/>
      </xdr:nvCxnSpPr>
      <xdr:spPr>
        <a:xfrm>
          <a:off x="4546600" y="5484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116977</xdr:rowOff>
    </xdr:from>
    <xdr:to>
      <xdr:col>24</xdr:col>
      <xdr:colOff>63500</xdr:colOff>
      <xdr:row>36</xdr:row>
      <xdr:rowOff>117663</xdr:rowOff>
    </xdr:to>
    <xdr:cxnSp macro="">
      <xdr:nvCxnSpPr>
        <xdr:cNvPr id="58" name="直線コネクタ 57"/>
        <xdr:cNvCxnSpPr/>
      </xdr:nvCxnSpPr>
      <xdr:spPr>
        <a:xfrm>
          <a:off x="3797300" y="6289177"/>
          <a:ext cx="8382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9674</xdr:rowOff>
    </xdr:from>
    <xdr:ext cx="469744" cy="259045"/>
    <xdr:sp macro="" textlink="">
      <xdr:nvSpPr>
        <xdr:cNvPr id="59" name="議会費平均値テキスト"/>
        <xdr:cNvSpPr txBox="1"/>
      </xdr:nvSpPr>
      <xdr:spPr>
        <a:xfrm>
          <a:off x="4686300" y="63533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31247</xdr:rowOff>
    </xdr:from>
    <xdr:to>
      <xdr:col>24</xdr:col>
      <xdr:colOff>114300</xdr:colOff>
      <xdr:row>37</xdr:row>
      <xdr:rowOff>132847</xdr:rowOff>
    </xdr:to>
    <xdr:sp macro="" textlink="">
      <xdr:nvSpPr>
        <xdr:cNvPr id="60" name="フローチャート: 判断 59"/>
        <xdr:cNvSpPr/>
      </xdr:nvSpPr>
      <xdr:spPr>
        <a:xfrm>
          <a:off x="4584700" y="6374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116977</xdr:rowOff>
    </xdr:from>
    <xdr:to>
      <xdr:col>19</xdr:col>
      <xdr:colOff>177800</xdr:colOff>
      <xdr:row>36</xdr:row>
      <xdr:rowOff>135037</xdr:rowOff>
    </xdr:to>
    <xdr:cxnSp macro="">
      <xdr:nvCxnSpPr>
        <xdr:cNvPr id="61" name="直線コネクタ 60"/>
        <xdr:cNvCxnSpPr/>
      </xdr:nvCxnSpPr>
      <xdr:spPr>
        <a:xfrm flipV="1">
          <a:off x="2908300" y="6289177"/>
          <a:ext cx="889000" cy="1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36002</xdr:rowOff>
    </xdr:from>
    <xdr:to>
      <xdr:col>20</xdr:col>
      <xdr:colOff>38100</xdr:colOff>
      <xdr:row>37</xdr:row>
      <xdr:rowOff>137602</xdr:rowOff>
    </xdr:to>
    <xdr:sp macro="" textlink="">
      <xdr:nvSpPr>
        <xdr:cNvPr id="62" name="フローチャート: 判断 61"/>
        <xdr:cNvSpPr/>
      </xdr:nvSpPr>
      <xdr:spPr>
        <a:xfrm>
          <a:off x="3746500" y="637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128729</xdr:rowOff>
    </xdr:from>
    <xdr:ext cx="469744" cy="259045"/>
    <xdr:sp macro="" textlink="">
      <xdr:nvSpPr>
        <xdr:cNvPr id="63" name="テキスト ボックス 62"/>
        <xdr:cNvSpPr txBox="1"/>
      </xdr:nvSpPr>
      <xdr:spPr>
        <a:xfrm>
          <a:off x="3562428" y="647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109662</xdr:rowOff>
    </xdr:from>
    <xdr:to>
      <xdr:col>15</xdr:col>
      <xdr:colOff>50800</xdr:colOff>
      <xdr:row>36</xdr:row>
      <xdr:rowOff>135037</xdr:rowOff>
    </xdr:to>
    <xdr:cxnSp macro="">
      <xdr:nvCxnSpPr>
        <xdr:cNvPr id="64" name="直線コネクタ 63"/>
        <xdr:cNvCxnSpPr/>
      </xdr:nvCxnSpPr>
      <xdr:spPr>
        <a:xfrm>
          <a:off x="2019300" y="6281862"/>
          <a:ext cx="889000" cy="2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38837</xdr:rowOff>
    </xdr:from>
    <xdr:to>
      <xdr:col>15</xdr:col>
      <xdr:colOff>101600</xdr:colOff>
      <xdr:row>37</xdr:row>
      <xdr:rowOff>140437</xdr:rowOff>
    </xdr:to>
    <xdr:sp macro="" textlink="">
      <xdr:nvSpPr>
        <xdr:cNvPr id="65" name="フローチャート: 判断 64"/>
        <xdr:cNvSpPr/>
      </xdr:nvSpPr>
      <xdr:spPr>
        <a:xfrm>
          <a:off x="2857500" y="638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131563</xdr:rowOff>
    </xdr:from>
    <xdr:ext cx="469744" cy="259045"/>
    <xdr:sp macro="" textlink="">
      <xdr:nvSpPr>
        <xdr:cNvPr id="66" name="テキスト ボックス 65"/>
        <xdr:cNvSpPr txBox="1"/>
      </xdr:nvSpPr>
      <xdr:spPr>
        <a:xfrm>
          <a:off x="2673428" y="647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109662</xdr:rowOff>
    </xdr:from>
    <xdr:to>
      <xdr:col>10</xdr:col>
      <xdr:colOff>114300</xdr:colOff>
      <xdr:row>36</xdr:row>
      <xdr:rowOff>110028</xdr:rowOff>
    </xdr:to>
    <xdr:cxnSp macro="">
      <xdr:nvCxnSpPr>
        <xdr:cNvPr id="67" name="直線コネクタ 66"/>
        <xdr:cNvCxnSpPr/>
      </xdr:nvCxnSpPr>
      <xdr:spPr>
        <a:xfrm flipV="1">
          <a:off x="1130300" y="6281862"/>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40482</xdr:rowOff>
    </xdr:from>
    <xdr:to>
      <xdr:col>10</xdr:col>
      <xdr:colOff>165100</xdr:colOff>
      <xdr:row>37</xdr:row>
      <xdr:rowOff>142082</xdr:rowOff>
    </xdr:to>
    <xdr:sp macro="" textlink="">
      <xdr:nvSpPr>
        <xdr:cNvPr id="68" name="フローチャート: 判断 67"/>
        <xdr:cNvSpPr/>
      </xdr:nvSpPr>
      <xdr:spPr>
        <a:xfrm>
          <a:off x="1968500" y="63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133210</xdr:rowOff>
    </xdr:from>
    <xdr:ext cx="469744" cy="259045"/>
    <xdr:sp macro="" textlink="">
      <xdr:nvSpPr>
        <xdr:cNvPr id="69" name="テキスト ボックス 68"/>
        <xdr:cNvSpPr txBox="1"/>
      </xdr:nvSpPr>
      <xdr:spPr>
        <a:xfrm>
          <a:off x="1784428" y="6476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30881</xdr:rowOff>
    </xdr:from>
    <xdr:to>
      <xdr:col>6</xdr:col>
      <xdr:colOff>38100</xdr:colOff>
      <xdr:row>37</xdr:row>
      <xdr:rowOff>132481</xdr:rowOff>
    </xdr:to>
    <xdr:sp macro="" textlink="">
      <xdr:nvSpPr>
        <xdr:cNvPr id="70" name="フローチャート: 判断 69"/>
        <xdr:cNvSpPr/>
      </xdr:nvSpPr>
      <xdr:spPr>
        <a:xfrm>
          <a:off x="1079500" y="637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123608</xdr:rowOff>
    </xdr:from>
    <xdr:ext cx="469744" cy="259045"/>
    <xdr:sp macro="" textlink="">
      <xdr:nvSpPr>
        <xdr:cNvPr id="71" name="テキスト ボックス 70"/>
        <xdr:cNvSpPr txBox="1"/>
      </xdr:nvSpPr>
      <xdr:spPr>
        <a:xfrm>
          <a:off x="895428" y="6467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66863</xdr:rowOff>
    </xdr:from>
    <xdr:to>
      <xdr:col>24</xdr:col>
      <xdr:colOff>114300</xdr:colOff>
      <xdr:row>36</xdr:row>
      <xdr:rowOff>168463</xdr:rowOff>
    </xdr:to>
    <xdr:sp macro="" textlink="">
      <xdr:nvSpPr>
        <xdr:cNvPr id="77" name="楕円 76"/>
        <xdr:cNvSpPr/>
      </xdr:nvSpPr>
      <xdr:spPr>
        <a:xfrm>
          <a:off x="4584700" y="623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89740</xdr:rowOff>
    </xdr:from>
    <xdr:ext cx="469744" cy="259045"/>
    <xdr:sp macro="" textlink="">
      <xdr:nvSpPr>
        <xdr:cNvPr id="78" name="議会費該当値テキスト"/>
        <xdr:cNvSpPr txBox="1"/>
      </xdr:nvSpPr>
      <xdr:spPr>
        <a:xfrm>
          <a:off x="4686300" y="6090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66177</xdr:rowOff>
    </xdr:from>
    <xdr:to>
      <xdr:col>20</xdr:col>
      <xdr:colOff>38100</xdr:colOff>
      <xdr:row>36</xdr:row>
      <xdr:rowOff>167777</xdr:rowOff>
    </xdr:to>
    <xdr:sp macro="" textlink="">
      <xdr:nvSpPr>
        <xdr:cNvPr id="79" name="楕円 78"/>
        <xdr:cNvSpPr/>
      </xdr:nvSpPr>
      <xdr:spPr>
        <a:xfrm>
          <a:off x="3746500" y="623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12854</xdr:rowOff>
    </xdr:from>
    <xdr:ext cx="469744" cy="259045"/>
    <xdr:sp macro="" textlink="">
      <xdr:nvSpPr>
        <xdr:cNvPr id="80" name="テキスト ボックス 79"/>
        <xdr:cNvSpPr txBox="1"/>
      </xdr:nvSpPr>
      <xdr:spPr>
        <a:xfrm>
          <a:off x="3562428" y="6013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84237</xdr:rowOff>
    </xdr:from>
    <xdr:to>
      <xdr:col>15</xdr:col>
      <xdr:colOff>101600</xdr:colOff>
      <xdr:row>37</xdr:row>
      <xdr:rowOff>14387</xdr:rowOff>
    </xdr:to>
    <xdr:sp macro="" textlink="">
      <xdr:nvSpPr>
        <xdr:cNvPr id="81" name="楕円 80"/>
        <xdr:cNvSpPr/>
      </xdr:nvSpPr>
      <xdr:spPr>
        <a:xfrm>
          <a:off x="2857500" y="625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30914</xdr:rowOff>
    </xdr:from>
    <xdr:ext cx="469744" cy="259045"/>
    <xdr:sp macro="" textlink="">
      <xdr:nvSpPr>
        <xdr:cNvPr id="82" name="テキスト ボックス 81"/>
        <xdr:cNvSpPr txBox="1"/>
      </xdr:nvSpPr>
      <xdr:spPr>
        <a:xfrm>
          <a:off x="2673428" y="603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58862</xdr:rowOff>
    </xdr:from>
    <xdr:to>
      <xdr:col>10</xdr:col>
      <xdr:colOff>165100</xdr:colOff>
      <xdr:row>36</xdr:row>
      <xdr:rowOff>160462</xdr:rowOff>
    </xdr:to>
    <xdr:sp macro="" textlink="">
      <xdr:nvSpPr>
        <xdr:cNvPr id="83" name="楕円 82"/>
        <xdr:cNvSpPr/>
      </xdr:nvSpPr>
      <xdr:spPr>
        <a:xfrm>
          <a:off x="1968500" y="623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5539</xdr:rowOff>
    </xdr:from>
    <xdr:ext cx="469744" cy="259045"/>
    <xdr:sp macro="" textlink="">
      <xdr:nvSpPr>
        <xdr:cNvPr id="84" name="テキスト ボックス 83"/>
        <xdr:cNvSpPr txBox="1"/>
      </xdr:nvSpPr>
      <xdr:spPr>
        <a:xfrm>
          <a:off x="1784428" y="6006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59228</xdr:rowOff>
    </xdr:from>
    <xdr:to>
      <xdr:col>6</xdr:col>
      <xdr:colOff>38100</xdr:colOff>
      <xdr:row>36</xdr:row>
      <xdr:rowOff>160828</xdr:rowOff>
    </xdr:to>
    <xdr:sp macro="" textlink="">
      <xdr:nvSpPr>
        <xdr:cNvPr id="85" name="楕円 84"/>
        <xdr:cNvSpPr/>
      </xdr:nvSpPr>
      <xdr:spPr>
        <a:xfrm>
          <a:off x="1079500" y="623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5905</xdr:rowOff>
    </xdr:from>
    <xdr:ext cx="469744" cy="259045"/>
    <xdr:sp macro="" textlink="">
      <xdr:nvSpPr>
        <xdr:cNvPr id="86" name="テキスト ボックス 85"/>
        <xdr:cNvSpPr txBox="1"/>
      </xdr:nvSpPr>
      <xdr:spPr>
        <a:xfrm>
          <a:off x="895428" y="6006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8" name="テキスト ボックス 97"/>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42707</xdr:rowOff>
    </xdr:from>
    <xdr:to>
      <xdr:col>24</xdr:col>
      <xdr:colOff>62865</xdr:colOff>
      <xdr:row>58</xdr:row>
      <xdr:rowOff>133394</xdr:rowOff>
    </xdr:to>
    <xdr:cxnSp macro="">
      <xdr:nvCxnSpPr>
        <xdr:cNvPr id="110" name="直線コネクタ 109"/>
        <xdr:cNvCxnSpPr/>
      </xdr:nvCxnSpPr>
      <xdr:spPr>
        <a:xfrm flipV="1">
          <a:off x="4633595" y="8786657"/>
          <a:ext cx="1270" cy="1290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137221</xdr:rowOff>
    </xdr:from>
    <xdr:ext cx="534377" cy="259045"/>
    <xdr:sp macro="" textlink="">
      <xdr:nvSpPr>
        <xdr:cNvPr id="111" name="総務費最小値テキスト"/>
        <xdr:cNvSpPr txBox="1"/>
      </xdr:nvSpPr>
      <xdr:spPr>
        <a:xfrm>
          <a:off x="4686300" y="1008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133394</xdr:rowOff>
    </xdr:from>
    <xdr:to>
      <xdr:col>24</xdr:col>
      <xdr:colOff>152400</xdr:colOff>
      <xdr:row>58</xdr:row>
      <xdr:rowOff>133394</xdr:rowOff>
    </xdr:to>
    <xdr:cxnSp macro="">
      <xdr:nvCxnSpPr>
        <xdr:cNvPr id="112" name="直線コネクタ 111"/>
        <xdr:cNvCxnSpPr/>
      </xdr:nvCxnSpPr>
      <xdr:spPr>
        <a:xfrm>
          <a:off x="4546600" y="1007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160834</xdr:rowOff>
    </xdr:from>
    <xdr:ext cx="599010" cy="259045"/>
    <xdr:sp macro="" textlink="">
      <xdr:nvSpPr>
        <xdr:cNvPr id="113" name="総務費最大値テキスト"/>
        <xdr:cNvSpPr txBox="1"/>
      </xdr:nvSpPr>
      <xdr:spPr>
        <a:xfrm>
          <a:off x="4686300" y="8561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720,915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42707</xdr:rowOff>
    </xdr:from>
    <xdr:to>
      <xdr:col>24</xdr:col>
      <xdr:colOff>152400</xdr:colOff>
      <xdr:row>51</xdr:row>
      <xdr:rowOff>42707</xdr:rowOff>
    </xdr:to>
    <xdr:cxnSp macro="">
      <xdr:nvCxnSpPr>
        <xdr:cNvPr id="114" name="直線コネクタ 113"/>
        <xdr:cNvCxnSpPr/>
      </xdr:nvCxnSpPr>
      <xdr:spPr>
        <a:xfrm>
          <a:off x="4546600" y="878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145908</xdr:rowOff>
    </xdr:from>
    <xdr:to>
      <xdr:col>24</xdr:col>
      <xdr:colOff>63500</xdr:colOff>
      <xdr:row>58</xdr:row>
      <xdr:rowOff>3128</xdr:rowOff>
    </xdr:to>
    <xdr:cxnSp macro="">
      <xdr:nvCxnSpPr>
        <xdr:cNvPr id="115" name="直線コネクタ 114"/>
        <xdr:cNvCxnSpPr/>
      </xdr:nvCxnSpPr>
      <xdr:spPr>
        <a:xfrm flipV="1">
          <a:off x="3797300" y="9918558"/>
          <a:ext cx="838200" cy="28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105861</xdr:rowOff>
    </xdr:from>
    <xdr:ext cx="599010" cy="259045"/>
    <xdr:sp macro="" textlink="">
      <xdr:nvSpPr>
        <xdr:cNvPr id="116" name="総務費平均値テキスト"/>
        <xdr:cNvSpPr txBox="1"/>
      </xdr:nvSpPr>
      <xdr:spPr>
        <a:xfrm>
          <a:off x="4686300" y="98785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127434</xdr:rowOff>
    </xdr:from>
    <xdr:to>
      <xdr:col>24</xdr:col>
      <xdr:colOff>114300</xdr:colOff>
      <xdr:row>58</xdr:row>
      <xdr:rowOff>57584</xdr:rowOff>
    </xdr:to>
    <xdr:sp macro="" textlink="">
      <xdr:nvSpPr>
        <xdr:cNvPr id="117" name="フローチャート: 判断 116"/>
        <xdr:cNvSpPr/>
      </xdr:nvSpPr>
      <xdr:spPr>
        <a:xfrm>
          <a:off x="4584700" y="990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101703</xdr:rowOff>
    </xdr:from>
    <xdr:to>
      <xdr:col>19</xdr:col>
      <xdr:colOff>177800</xdr:colOff>
      <xdr:row>58</xdr:row>
      <xdr:rowOff>3128</xdr:rowOff>
    </xdr:to>
    <xdr:cxnSp macro="">
      <xdr:nvCxnSpPr>
        <xdr:cNvPr id="118" name="直線コネクタ 117"/>
        <xdr:cNvCxnSpPr/>
      </xdr:nvCxnSpPr>
      <xdr:spPr>
        <a:xfrm>
          <a:off x="2908300" y="9874353"/>
          <a:ext cx="889000" cy="7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152146</xdr:rowOff>
    </xdr:from>
    <xdr:to>
      <xdr:col>20</xdr:col>
      <xdr:colOff>38100</xdr:colOff>
      <xdr:row>58</xdr:row>
      <xdr:rowOff>82296</xdr:rowOff>
    </xdr:to>
    <xdr:sp macro="" textlink="">
      <xdr:nvSpPr>
        <xdr:cNvPr id="119" name="フローチャート: 判断 118"/>
        <xdr:cNvSpPr/>
      </xdr:nvSpPr>
      <xdr:spPr>
        <a:xfrm>
          <a:off x="3746500" y="992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73423</xdr:rowOff>
    </xdr:from>
    <xdr:ext cx="534377" cy="259045"/>
    <xdr:sp macro="" textlink="">
      <xdr:nvSpPr>
        <xdr:cNvPr id="120" name="テキスト ボックス 119"/>
        <xdr:cNvSpPr txBox="1"/>
      </xdr:nvSpPr>
      <xdr:spPr>
        <a:xfrm>
          <a:off x="3530111" y="1001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99682</xdr:rowOff>
    </xdr:from>
    <xdr:to>
      <xdr:col>15</xdr:col>
      <xdr:colOff>50800</xdr:colOff>
      <xdr:row>57</xdr:row>
      <xdr:rowOff>101703</xdr:rowOff>
    </xdr:to>
    <xdr:cxnSp macro="">
      <xdr:nvCxnSpPr>
        <xdr:cNvPr id="121" name="直線コネクタ 120"/>
        <xdr:cNvCxnSpPr/>
      </xdr:nvCxnSpPr>
      <xdr:spPr>
        <a:xfrm>
          <a:off x="2019300" y="9872332"/>
          <a:ext cx="889000" cy="2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142350</xdr:rowOff>
    </xdr:from>
    <xdr:to>
      <xdr:col>15</xdr:col>
      <xdr:colOff>101600</xdr:colOff>
      <xdr:row>58</xdr:row>
      <xdr:rowOff>72500</xdr:rowOff>
    </xdr:to>
    <xdr:sp macro="" textlink="">
      <xdr:nvSpPr>
        <xdr:cNvPr id="122" name="フローチャート: 判断 121"/>
        <xdr:cNvSpPr/>
      </xdr:nvSpPr>
      <xdr:spPr>
        <a:xfrm>
          <a:off x="2857500" y="99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63627</xdr:rowOff>
    </xdr:from>
    <xdr:ext cx="599010" cy="259045"/>
    <xdr:sp macro="" textlink="">
      <xdr:nvSpPr>
        <xdr:cNvPr id="123" name="テキスト ボックス 122"/>
        <xdr:cNvSpPr txBox="1"/>
      </xdr:nvSpPr>
      <xdr:spPr>
        <a:xfrm>
          <a:off x="2608795" y="10007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159567</xdr:rowOff>
    </xdr:from>
    <xdr:to>
      <xdr:col>10</xdr:col>
      <xdr:colOff>114300</xdr:colOff>
      <xdr:row>57</xdr:row>
      <xdr:rowOff>99682</xdr:rowOff>
    </xdr:to>
    <xdr:cxnSp macro="">
      <xdr:nvCxnSpPr>
        <xdr:cNvPr id="124" name="直線コネクタ 123"/>
        <xdr:cNvCxnSpPr/>
      </xdr:nvCxnSpPr>
      <xdr:spPr>
        <a:xfrm>
          <a:off x="1130300" y="9760767"/>
          <a:ext cx="889000" cy="11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138409</xdr:rowOff>
    </xdr:from>
    <xdr:to>
      <xdr:col>10</xdr:col>
      <xdr:colOff>165100</xdr:colOff>
      <xdr:row>58</xdr:row>
      <xdr:rowOff>68559</xdr:rowOff>
    </xdr:to>
    <xdr:sp macro="" textlink="">
      <xdr:nvSpPr>
        <xdr:cNvPr id="125" name="フローチャート: 判断 124"/>
        <xdr:cNvSpPr/>
      </xdr:nvSpPr>
      <xdr:spPr>
        <a:xfrm>
          <a:off x="1968500" y="991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59686</xdr:rowOff>
    </xdr:from>
    <xdr:ext cx="599010" cy="259045"/>
    <xdr:sp macro="" textlink="">
      <xdr:nvSpPr>
        <xdr:cNvPr id="126" name="テキスト ボックス 125"/>
        <xdr:cNvSpPr txBox="1"/>
      </xdr:nvSpPr>
      <xdr:spPr>
        <a:xfrm>
          <a:off x="1719795" y="10003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118144</xdr:rowOff>
    </xdr:from>
    <xdr:to>
      <xdr:col>6</xdr:col>
      <xdr:colOff>38100</xdr:colOff>
      <xdr:row>57</xdr:row>
      <xdr:rowOff>48294</xdr:rowOff>
    </xdr:to>
    <xdr:sp macro="" textlink="">
      <xdr:nvSpPr>
        <xdr:cNvPr id="127" name="フローチャート: 判断 126"/>
        <xdr:cNvSpPr/>
      </xdr:nvSpPr>
      <xdr:spPr>
        <a:xfrm>
          <a:off x="1079500" y="971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39421</xdr:rowOff>
    </xdr:from>
    <xdr:ext cx="599010" cy="259045"/>
    <xdr:sp macro="" textlink="">
      <xdr:nvSpPr>
        <xdr:cNvPr id="128" name="テキスト ボックス 127"/>
        <xdr:cNvSpPr txBox="1"/>
      </xdr:nvSpPr>
      <xdr:spPr>
        <a:xfrm>
          <a:off x="830795" y="981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95108</xdr:rowOff>
    </xdr:from>
    <xdr:to>
      <xdr:col>24</xdr:col>
      <xdr:colOff>114300</xdr:colOff>
      <xdr:row>58</xdr:row>
      <xdr:rowOff>25258</xdr:rowOff>
    </xdr:to>
    <xdr:sp macro="" textlink="">
      <xdr:nvSpPr>
        <xdr:cNvPr id="134" name="楕円 133"/>
        <xdr:cNvSpPr/>
      </xdr:nvSpPr>
      <xdr:spPr>
        <a:xfrm>
          <a:off x="4584700" y="986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117985</xdr:rowOff>
    </xdr:from>
    <xdr:ext cx="599010" cy="259045"/>
    <xdr:sp macro="" textlink="">
      <xdr:nvSpPr>
        <xdr:cNvPr id="135" name="総務費該当値テキスト"/>
        <xdr:cNvSpPr txBox="1"/>
      </xdr:nvSpPr>
      <xdr:spPr>
        <a:xfrm>
          <a:off x="4686300" y="9719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123778</xdr:rowOff>
    </xdr:from>
    <xdr:to>
      <xdr:col>20</xdr:col>
      <xdr:colOff>38100</xdr:colOff>
      <xdr:row>58</xdr:row>
      <xdr:rowOff>53928</xdr:rowOff>
    </xdr:to>
    <xdr:sp macro="" textlink="">
      <xdr:nvSpPr>
        <xdr:cNvPr id="136" name="楕円 135"/>
        <xdr:cNvSpPr/>
      </xdr:nvSpPr>
      <xdr:spPr>
        <a:xfrm>
          <a:off x="3746500" y="989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70455</xdr:rowOff>
    </xdr:from>
    <xdr:ext cx="599010" cy="259045"/>
    <xdr:sp macro="" textlink="">
      <xdr:nvSpPr>
        <xdr:cNvPr id="137" name="テキスト ボックス 136"/>
        <xdr:cNvSpPr txBox="1"/>
      </xdr:nvSpPr>
      <xdr:spPr>
        <a:xfrm>
          <a:off x="3497795" y="9671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50903</xdr:rowOff>
    </xdr:from>
    <xdr:to>
      <xdr:col>15</xdr:col>
      <xdr:colOff>101600</xdr:colOff>
      <xdr:row>57</xdr:row>
      <xdr:rowOff>152503</xdr:rowOff>
    </xdr:to>
    <xdr:sp macro="" textlink="">
      <xdr:nvSpPr>
        <xdr:cNvPr id="138" name="楕円 137"/>
        <xdr:cNvSpPr/>
      </xdr:nvSpPr>
      <xdr:spPr>
        <a:xfrm>
          <a:off x="2857500" y="982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169030</xdr:rowOff>
    </xdr:from>
    <xdr:ext cx="599010" cy="259045"/>
    <xdr:sp macro="" textlink="">
      <xdr:nvSpPr>
        <xdr:cNvPr id="139" name="テキスト ボックス 138"/>
        <xdr:cNvSpPr txBox="1"/>
      </xdr:nvSpPr>
      <xdr:spPr>
        <a:xfrm>
          <a:off x="2608795" y="9598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48882</xdr:rowOff>
    </xdr:from>
    <xdr:to>
      <xdr:col>10</xdr:col>
      <xdr:colOff>165100</xdr:colOff>
      <xdr:row>57</xdr:row>
      <xdr:rowOff>150482</xdr:rowOff>
    </xdr:to>
    <xdr:sp macro="" textlink="">
      <xdr:nvSpPr>
        <xdr:cNvPr id="140" name="楕円 139"/>
        <xdr:cNvSpPr/>
      </xdr:nvSpPr>
      <xdr:spPr>
        <a:xfrm>
          <a:off x="1968500" y="982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167009</xdr:rowOff>
    </xdr:from>
    <xdr:ext cx="599010" cy="259045"/>
    <xdr:sp macro="" textlink="">
      <xdr:nvSpPr>
        <xdr:cNvPr id="141" name="テキスト ボックス 140"/>
        <xdr:cNvSpPr txBox="1"/>
      </xdr:nvSpPr>
      <xdr:spPr>
        <a:xfrm>
          <a:off x="1719795" y="9596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108767</xdr:rowOff>
    </xdr:from>
    <xdr:to>
      <xdr:col>6</xdr:col>
      <xdr:colOff>38100</xdr:colOff>
      <xdr:row>57</xdr:row>
      <xdr:rowOff>38917</xdr:rowOff>
    </xdr:to>
    <xdr:sp macro="" textlink="">
      <xdr:nvSpPr>
        <xdr:cNvPr id="142" name="楕円 141"/>
        <xdr:cNvSpPr/>
      </xdr:nvSpPr>
      <xdr:spPr>
        <a:xfrm>
          <a:off x="1079500" y="970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55444</xdr:rowOff>
    </xdr:from>
    <xdr:ext cx="599010" cy="259045"/>
    <xdr:sp macro="" textlink="">
      <xdr:nvSpPr>
        <xdr:cNvPr id="143" name="テキスト ボックス 142"/>
        <xdr:cNvSpPr txBox="1"/>
      </xdr:nvSpPr>
      <xdr:spPr>
        <a:xfrm>
          <a:off x="830795" y="9485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6" name="テキスト ボックス 155"/>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8" name="テキスト ボックス 157"/>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0" name="テキスト ボックス 159"/>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2" name="テキスト ボックス 161"/>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57099</xdr:rowOff>
    </xdr:from>
    <xdr:to>
      <xdr:col>24</xdr:col>
      <xdr:colOff>62865</xdr:colOff>
      <xdr:row>77</xdr:row>
      <xdr:rowOff>136584</xdr:rowOff>
    </xdr:to>
    <xdr:cxnSp macro="">
      <xdr:nvCxnSpPr>
        <xdr:cNvPr id="168" name="直線コネクタ 167"/>
        <xdr:cNvCxnSpPr/>
      </xdr:nvCxnSpPr>
      <xdr:spPr>
        <a:xfrm flipV="1">
          <a:off x="4633595" y="12230049"/>
          <a:ext cx="1270" cy="1108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140411</xdr:rowOff>
    </xdr:from>
    <xdr:ext cx="599010" cy="259045"/>
    <xdr:sp macro="" textlink="">
      <xdr:nvSpPr>
        <xdr:cNvPr id="169" name="民生費最小値テキスト"/>
        <xdr:cNvSpPr txBox="1"/>
      </xdr:nvSpPr>
      <xdr:spPr>
        <a:xfrm>
          <a:off x="4686300" y="13342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136584</xdr:rowOff>
    </xdr:from>
    <xdr:to>
      <xdr:col>24</xdr:col>
      <xdr:colOff>152400</xdr:colOff>
      <xdr:row>77</xdr:row>
      <xdr:rowOff>136584</xdr:rowOff>
    </xdr:to>
    <xdr:cxnSp macro="">
      <xdr:nvCxnSpPr>
        <xdr:cNvPr id="170" name="直線コネクタ 169"/>
        <xdr:cNvCxnSpPr/>
      </xdr:nvCxnSpPr>
      <xdr:spPr>
        <a:xfrm>
          <a:off x="4546600" y="1333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3776</xdr:rowOff>
    </xdr:from>
    <xdr:ext cx="599010" cy="259045"/>
    <xdr:sp macro="" textlink="">
      <xdr:nvSpPr>
        <xdr:cNvPr id="171" name="民生費最大値テキスト"/>
        <xdr:cNvSpPr txBox="1"/>
      </xdr:nvSpPr>
      <xdr:spPr>
        <a:xfrm>
          <a:off x="4686300" y="12005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456,680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57099</xdr:rowOff>
    </xdr:from>
    <xdr:to>
      <xdr:col>24</xdr:col>
      <xdr:colOff>152400</xdr:colOff>
      <xdr:row>71</xdr:row>
      <xdr:rowOff>57099</xdr:rowOff>
    </xdr:to>
    <xdr:cxnSp macro="">
      <xdr:nvCxnSpPr>
        <xdr:cNvPr id="172" name="直線コネクタ 171"/>
        <xdr:cNvCxnSpPr/>
      </xdr:nvCxnSpPr>
      <xdr:spPr>
        <a:xfrm>
          <a:off x="4546600" y="12230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161489</xdr:rowOff>
    </xdr:from>
    <xdr:to>
      <xdr:col>24</xdr:col>
      <xdr:colOff>63500</xdr:colOff>
      <xdr:row>75</xdr:row>
      <xdr:rowOff>168636</xdr:rowOff>
    </xdr:to>
    <xdr:cxnSp macro="">
      <xdr:nvCxnSpPr>
        <xdr:cNvPr id="173" name="直線コネクタ 172"/>
        <xdr:cNvCxnSpPr/>
      </xdr:nvCxnSpPr>
      <xdr:spPr>
        <a:xfrm flipV="1">
          <a:off x="3797300" y="13020239"/>
          <a:ext cx="838200" cy="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147848</xdr:rowOff>
    </xdr:from>
    <xdr:ext cx="599010" cy="259045"/>
    <xdr:sp macro="" textlink="">
      <xdr:nvSpPr>
        <xdr:cNvPr id="174" name="民生費平均値テキスト"/>
        <xdr:cNvSpPr txBox="1"/>
      </xdr:nvSpPr>
      <xdr:spPr>
        <a:xfrm>
          <a:off x="4686300" y="130065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169421</xdr:rowOff>
    </xdr:from>
    <xdr:to>
      <xdr:col>24</xdr:col>
      <xdr:colOff>114300</xdr:colOff>
      <xdr:row>76</xdr:row>
      <xdr:rowOff>99571</xdr:rowOff>
    </xdr:to>
    <xdr:sp macro="" textlink="">
      <xdr:nvSpPr>
        <xdr:cNvPr id="175" name="フローチャート: 判断 174"/>
        <xdr:cNvSpPr/>
      </xdr:nvSpPr>
      <xdr:spPr>
        <a:xfrm>
          <a:off x="4584700" y="1302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168636</xdr:rowOff>
    </xdr:from>
    <xdr:to>
      <xdr:col>19</xdr:col>
      <xdr:colOff>177800</xdr:colOff>
      <xdr:row>76</xdr:row>
      <xdr:rowOff>70422</xdr:rowOff>
    </xdr:to>
    <xdr:cxnSp macro="">
      <xdr:nvCxnSpPr>
        <xdr:cNvPr id="176" name="直線コネクタ 175"/>
        <xdr:cNvCxnSpPr/>
      </xdr:nvCxnSpPr>
      <xdr:spPr>
        <a:xfrm flipV="1">
          <a:off x="2908300" y="13027386"/>
          <a:ext cx="889000" cy="73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38379</xdr:rowOff>
    </xdr:from>
    <xdr:to>
      <xdr:col>20</xdr:col>
      <xdr:colOff>38100</xdr:colOff>
      <xdr:row>76</xdr:row>
      <xdr:rowOff>139979</xdr:rowOff>
    </xdr:to>
    <xdr:sp macro="" textlink="">
      <xdr:nvSpPr>
        <xdr:cNvPr id="177" name="フローチャート: 判断 176"/>
        <xdr:cNvSpPr/>
      </xdr:nvSpPr>
      <xdr:spPr>
        <a:xfrm>
          <a:off x="37465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131106</xdr:rowOff>
    </xdr:from>
    <xdr:ext cx="599010" cy="259045"/>
    <xdr:sp macro="" textlink="">
      <xdr:nvSpPr>
        <xdr:cNvPr id="178" name="テキスト ボックス 177"/>
        <xdr:cNvSpPr txBox="1"/>
      </xdr:nvSpPr>
      <xdr:spPr>
        <a:xfrm>
          <a:off x="3497795" y="13161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26760</xdr:rowOff>
    </xdr:from>
    <xdr:to>
      <xdr:col>15</xdr:col>
      <xdr:colOff>50800</xdr:colOff>
      <xdr:row>76</xdr:row>
      <xdr:rowOff>70422</xdr:rowOff>
    </xdr:to>
    <xdr:cxnSp macro="">
      <xdr:nvCxnSpPr>
        <xdr:cNvPr id="179" name="直線コネクタ 178"/>
        <xdr:cNvCxnSpPr/>
      </xdr:nvCxnSpPr>
      <xdr:spPr>
        <a:xfrm>
          <a:off x="2019300" y="13056960"/>
          <a:ext cx="889000" cy="4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93804</xdr:rowOff>
    </xdr:from>
    <xdr:to>
      <xdr:col>15</xdr:col>
      <xdr:colOff>101600</xdr:colOff>
      <xdr:row>77</xdr:row>
      <xdr:rowOff>23954</xdr:rowOff>
    </xdr:to>
    <xdr:sp macro="" textlink="">
      <xdr:nvSpPr>
        <xdr:cNvPr id="180" name="フローチャート: 判断 179"/>
        <xdr:cNvSpPr/>
      </xdr:nvSpPr>
      <xdr:spPr>
        <a:xfrm>
          <a:off x="2857500" y="1312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15081</xdr:rowOff>
    </xdr:from>
    <xdr:ext cx="599010" cy="259045"/>
    <xdr:sp macro="" textlink="">
      <xdr:nvSpPr>
        <xdr:cNvPr id="181" name="テキスト ボックス 180"/>
        <xdr:cNvSpPr txBox="1"/>
      </xdr:nvSpPr>
      <xdr:spPr>
        <a:xfrm>
          <a:off x="2608795" y="13216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26760</xdr:rowOff>
    </xdr:from>
    <xdr:to>
      <xdr:col>10</xdr:col>
      <xdr:colOff>114300</xdr:colOff>
      <xdr:row>76</xdr:row>
      <xdr:rowOff>148420</xdr:rowOff>
    </xdr:to>
    <xdr:cxnSp macro="">
      <xdr:nvCxnSpPr>
        <xdr:cNvPr id="182" name="直線コネクタ 181"/>
        <xdr:cNvCxnSpPr/>
      </xdr:nvCxnSpPr>
      <xdr:spPr>
        <a:xfrm flipV="1">
          <a:off x="1130300" y="13056960"/>
          <a:ext cx="889000" cy="121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60996</xdr:rowOff>
    </xdr:from>
    <xdr:to>
      <xdr:col>10</xdr:col>
      <xdr:colOff>165100</xdr:colOff>
      <xdr:row>76</xdr:row>
      <xdr:rowOff>162596</xdr:rowOff>
    </xdr:to>
    <xdr:sp macro="" textlink="">
      <xdr:nvSpPr>
        <xdr:cNvPr id="183" name="フローチャート: 判断 182"/>
        <xdr:cNvSpPr/>
      </xdr:nvSpPr>
      <xdr:spPr>
        <a:xfrm>
          <a:off x="1968500" y="1309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153723</xdr:rowOff>
    </xdr:from>
    <xdr:ext cx="599010" cy="259045"/>
    <xdr:sp macro="" textlink="">
      <xdr:nvSpPr>
        <xdr:cNvPr id="184" name="テキスト ボックス 183"/>
        <xdr:cNvSpPr txBox="1"/>
      </xdr:nvSpPr>
      <xdr:spPr>
        <a:xfrm>
          <a:off x="1719795" y="13183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114725</xdr:rowOff>
    </xdr:from>
    <xdr:to>
      <xdr:col>6</xdr:col>
      <xdr:colOff>38100</xdr:colOff>
      <xdr:row>77</xdr:row>
      <xdr:rowOff>44875</xdr:rowOff>
    </xdr:to>
    <xdr:sp macro="" textlink="">
      <xdr:nvSpPr>
        <xdr:cNvPr id="185" name="フローチャート: 判断 184"/>
        <xdr:cNvSpPr/>
      </xdr:nvSpPr>
      <xdr:spPr>
        <a:xfrm>
          <a:off x="1079500" y="1314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36002</xdr:rowOff>
    </xdr:from>
    <xdr:ext cx="599010" cy="259045"/>
    <xdr:sp macro="" textlink="">
      <xdr:nvSpPr>
        <xdr:cNvPr id="186" name="テキスト ボックス 185"/>
        <xdr:cNvSpPr txBox="1"/>
      </xdr:nvSpPr>
      <xdr:spPr>
        <a:xfrm>
          <a:off x="830795" y="13237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110689</xdr:rowOff>
    </xdr:from>
    <xdr:to>
      <xdr:col>24</xdr:col>
      <xdr:colOff>114300</xdr:colOff>
      <xdr:row>76</xdr:row>
      <xdr:rowOff>40839</xdr:rowOff>
    </xdr:to>
    <xdr:sp macro="" textlink="">
      <xdr:nvSpPr>
        <xdr:cNvPr id="192" name="楕円 191"/>
        <xdr:cNvSpPr/>
      </xdr:nvSpPr>
      <xdr:spPr>
        <a:xfrm>
          <a:off x="4584700" y="1296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133566</xdr:rowOff>
    </xdr:from>
    <xdr:ext cx="599010" cy="259045"/>
    <xdr:sp macro="" textlink="">
      <xdr:nvSpPr>
        <xdr:cNvPr id="193" name="民生費該当値テキスト"/>
        <xdr:cNvSpPr txBox="1"/>
      </xdr:nvSpPr>
      <xdr:spPr>
        <a:xfrm>
          <a:off x="4686300" y="12820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117837</xdr:rowOff>
    </xdr:from>
    <xdr:to>
      <xdr:col>20</xdr:col>
      <xdr:colOff>38100</xdr:colOff>
      <xdr:row>76</xdr:row>
      <xdr:rowOff>47988</xdr:rowOff>
    </xdr:to>
    <xdr:sp macro="" textlink="">
      <xdr:nvSpPr>
        <xdr:cNvPr id="194" name="楕円 193"/>
        <xdr:cNvSpPr/>
      </xdr:nvSpPr>
      <xdr:spPr>
        <a:xfrm>
          <a:off x="3746500" y="1297658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64514</xdr:rowOff>
    </xdr:from>
    <xdr:ext cx="599010" cy="259045"/>
    <xdr:sp macro="" textlink="">
      <xdr:nvSpPr>
        <xdr:cNvPr id="195" name="テキスト ボックス 194"/>
        <xdr:cNvSpPr txBox="1"/>
      </xdr:nvSpPr>
      <xdr:spPr>
        <a:xfrm>
          <a:off x="3497795" y="12751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19622</xdr:rowOff>
    </xdr:from>
    <xdr:to>
      <xdr:col>15</xdr:col>
      <xdr:colOff>101600</xdr:colOff>
      <xdr:row>76</xdr:row>
      <xdr:rowOff>121222</xdr:rowOff>
    </xdr:to>
    <xdr:sp macro="" textlink="">
      <xdr:nvSpPr>
        <xdr:cNvPr id="196" name="楕円 195"/>
        <xdr:cNvSpPr/>
      </xdr:nvSpPr>
      <xdr:spPr>
        <a:xfrm>
          <a:off x="2857500" y="1304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137750</xdr:rowOff>
    </xdr:from>
    <xdr:ext cx="599010" cy="259045"/>
    <xdr:sp macro="" textlink="">
      <xdr:nvSpPr>
        <xdr:cNvPr id="197" name="テキスト ボックス 196"/>
        <xdr:cNvSpPr txBox="1"/>
      </xdr:nvSpPr>
      <xdr:spPr>
        <a:xfrm>
          <a:off x="2608795" y="12825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147410</xdr:rowOff>
    </xdr:from>
    <xdr:to>
      <xdr:col>10</xdr:col>
      <xdr:colOff>165100</xdr:colOff>
      <xdr:row>76</xdr:row>
      <xdr:rowOff>77560</xdr:rowOff>
    </xdr:to>
    <xdr:sp macro="" textlink="">
      <xdr:nvSpPr>
        <xdr:cNvPr id="198" name="楕円 197"/>
        <xdr:cNvSpPr/>
      </xdr:nvSpPr>
      <xdr:spPr>
        <a:xfrm>
          <a:off x="1968500" y="130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94087</xdr:rowOff>
    </xdr:from>
    <xdr:ext cx="599010" cy="259045"/>
    <xdr:sp macro="" textlink="">
      <xdr:nvSpPr>
        <xdr:cNvPr id="199" name="テキスト ボックス 198"/>
        <xdr:cNvSpPr txBox="1"/>
      </xdr:nvSpPr>
      <xdr:spPr>
        <a:xfrm>
          <a:off x="1719795" y="12781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97620</xdr:rowOff>
    </xdr:from>
    <xdr:to>
      <xdr:col>6</xdr:col>
      <xdr:colOff>38100</xdr:colOff>
      <xdr:row>77</xdr:row>
      <xdr:rowOff>27770</xdr:rowOff>
    </xdr:to>
    <xdr:sp macro="" textlink="">
      <xdr:nvSpPr>
        <xdr:cNvPr id="200" name="楕円 199"/>
        <xdr:cNvSpPr/>
      </xdr:nvSpPr>
      <xdr:spPr>
        <a:xfrm>
          <a:off x="1079500" y="1312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44298</xdr:rowOff>
    </xdr:from>
    <xdr:ext cx="599010" cy="259045"/>
    <xdr:sp macro="" textlink="">
      <xdr:nvSpPr>
        <xdr:cNvPr id="201" name="テキスト ボックス 200"/>
        <xdr:cNvSpPr txBox="1"/>
      </xdr:nvSpPr>
      <xdr:spPr>
        <a:xfrm>
          <a:off x="830795" y="12903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42193</xdr:rowOff>
    </xdr:from>
    <xdr:to>
      <xdr:col>24</xdr:col>
      <xdr:colOff>62865</xdr:colOff>
      <xdr:row>98</xdr:row>
      <xdr:rowOff>102223</xdr:rowOff>
    </xdr:to>
    <xdr:cxnSp macro="">
      <xdr:nvCxnSpPr>
        <xdr:cNvPr id="227" name="直線コネクタ 226"/>
        <xdr:cNvCxnSpPr/>
      </xdr:nvCxnSpPr>
      <xdr:spPr>
        <a:xfrm flipV="1">
          <a:off x="4633595" y="15644143"/>
          <a:ext cx="1270" cy="126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106050</xdr:rowOff>
    </xdr:from>
    <xdr:ext cx="534377" cy="259045"/>
    <xdr:sp macro="" textlink="">
      <xdr:nvSpPr>
        <xdr:cNvPr id="228" name="衛生費最小値テキスト"/>
        <xdr:cNvSpPr txBox="1"/>
      </xdr:nvSpPr>
      <xdr:spPr>
        <a:xfrm>
          <a:off x="4686300" y="1690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102223</xdr:rowOff>
    </xdr:from>
    <xdr:to>
      <xdr:col>24</xdr:col>
      <xdr:colOff>152400</xdr:colOff>
      <xdr:row>98</xdr:row>
      <xdr:rowOff>102223</xdr:rowOff>
    </xdr:to>
    <xdr:cxnSp macro="">
      <xdr:nvCxnSpPr>
        <xdr:cNvPr id="229" name="直線コネクタ 228"/>
        <xdr:cNvCxnSpPr/>
      </xdr:nvCxnSpPr>
      <xdr:spPr>
        <a:xfrm>
          <a:off x="4546600" y="16904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160320</xdr:rowOff>
    </xdr:from>
    <xdr:ext cx="599010" cy="259045"/>
    <xdr:sp macro="" textlink="">
      <xdr:nvSpPr>
        <xdr:cNvPr id="230" name="衛生費最大値テキスト"/>
        <xdr:cNvSpPr txBox="1"/>
      </xdr:nvSpPr>
      <xdr:spPr>
        <a:xfrm>
          <a:off x="4686300" y="1541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218,679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42193</xdr:rowOff>
    </xdr:from>
    <xdr:to>
      <xdr:col>24</xdr:col>
      <xdr:colOff>152400</xdr:colOff>
      <xdr:row>91</xdr:row>
      <xdr:rowOff>42193</xdr:rowOff>
    </xdr:to>
    <xdr:cxnSp macro="">
      <xdr:nvCxnSpPr>
        <xdr:cNvPr id="231" name="直線コネクタ 230"/>
        <xdr:cNvCxnSpPr/>
      </xdr:nvCxnSpPr>
      <xdr:spPr>
        <a:xfrm>
          <a:off x="4546600" y="1564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40912</xdr:rowOff>
    </xdr:from>
    <xdr:to>
      <xdr:col>24</xdr:col>
      <xdr:colOff>63500</xdr:colOff>
      <xdr:row>96</xdr:row>
      <xdr:rowOff>151045</xdr:rowOff>
    </xdr:to>
    <xdr:cxnSp macro="">
      <xdr:nvCxnSpPr>
        <xdr:cNvPr id="232" name="直線コネクタ 231"/>
        <xdr:cNvCxnSpPr/>
      </xdr:nvCxnSpPr>
      <xdr:spPr>
        <a:xfrm flipV="1">
          <a:off x="3797300" y="16500112"/>
          <a:ext cx="838200" cy="110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150785</xdr:rowOff>
    </xdr:from>
    <xdr:ext cx="534377" cy="259045"/>
    <xdr:sp macro="" textlink="">
      <xdr:nvSpPr>
        <xdr:cNvPr id="233" name="衛生費平均値テキスト"/>
        <xdr:cNvSpPr txBox="1"/>
      </xdr:nvSpPr>
      <xdr:spPr>
        <a:xfrm>
          <a:off x="4686300" y="16609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908</xdr:rowOff>
    </xdr:from>
    <xdr:to>
      <xdr:col>24</xdr:col>
      <xdr:colOff>114300</xdr:colOff>
      <xdr:row>97</xdr:row>
      <xdr:rowOff>102508</xdr:rowOff>
    </xdr:to>
    <xdr:sp macro="" textlink="">
      <xdr:nvSpPr>
        <xdr:cNvPr id="234" name="フローチャート: 判断 233"/>
        <xdr:cNvSpPr/>
      </xdr:nvSpPr>
      <xdr:spPr>
        <a:xfrm>
          <a:off x="4584700" y="1663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111027</xdr:rowOff>
    </xdr:from>
    <xdr:to>
      <xdr:col>19</xdr:col>
      <xdr:colOff>177800</xdr:colOff>
      <xdr:row>96</xdr:row>
      <xdr:rowOff>151045</xdr:rowOff>
    </xdr:to>
    <xdr:cxnSp macro="">
      <xdr:nvCxnSpPr>
        <xdr:cNvPr id="235" name="直線コネクタ 234"/>
        <xdr:cNvCxnSpPr/>
      </xdr:nvCxnSpPr>
      <xdr:spPr>
        <a:xfrm>
          <a:off x="2908300" y="16570227"/>
          <a:ext cx="889000" cy="40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170047</xdr:rowOff>
    </xdr:from>
    <xdr:to>
      <xdr:col>20</xdr:col>
      <xdr:colOff>38100</xdr:colOff>
      <xdr:row>97</xdr:row>
      <xdr:rowOff>100197</xdr:rowOff>
    </xdr:to>
    <xdr:sp macro="" textlink="">
      <xdr:nvSpPr>
        <xdr:cNvPr id="236" name="フローチャート: 判断 235"/>
        <xdr:cNvSpPr/>
      </xdr:nvSpPr>
      <xdr:spPr>
        <a:xfrm>
          <a:off x="3746500" y="1662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91324</xdr:rowOff>
    </xdr:from>
    <xdr:ext cx="534377" cy="259045"/>
    <xdr:sp macro="" textlink="">
      <xdr:nvSpPr>
        <xdr:cNvPr id="237" name="テキスト ボックス 236"/>
        <xdr:cNvSpPr txBox="1"/>
      </xdr:nvSpPr>
      <xdr:spPr>
        <a:xfrm>
          <a:off x="3530111" y="16721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102608</xdr:rowOff>
    </xdr:from>
    <xdr:to>
      <xdr:col>15</xdr:col>
      <xdr:colOff>50800</xdr:colOff>
      <xdr:row>96</xdr:row>
      <xdr:rowOff>111027</xdr:rowOff>
    </xdr:to>
    <xdr:cxnSp macro="">
      <xdr:nvCxnSpPr>
        <xdr:cNvPr id="238" name="直線コネクタ 237"/>
        <xdr:cNvCxnSpPr/>
      </xdr:nvCxnSpPr>
      <xdr:spPr>
        <a:xfrm>
          <a:off x="2019300" y="16561808"/>
          <a:ext cx="889000" cy="8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148361</xdr:rowOff>
    </xdr:from>
    <xdr:to>
      <xdr:col>15</xdr:col>
      <xdr:colOff>101600</xdr:colOff>
      <xdr:row>97</xdr:row>
      <xdr:rowOff>78511</xdr:rowOff>
    </xdr:to>
    <xdr:sp macro="" textlink="">
      <xdr:nvSpPr>
        <xdr:cNvPr id="239" name="フローチャート: 判断 238"/>
        <xdr:cNvSpPr/>
      </xdr:nvSpPr>
      <xdr:spPr>
        <a:xfrm>
          <a:off x="2857500" y="1660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69638</xdr:rowOff>
    </xdr:from>
    <xdr:ext cx="534377" cy="259045"/>
    <xdr:sp macro="" textlink="">
      <xdr:nvSpPr>
        <xdr:cNvPr id="240" name="テキスト ボックス 239"/>
        <xdr:cNvSpPr txBox="1"/>
      </xdr:nvSpPr>
      <xdr:spPr>
        <a:xfrm>
          <a:off x="2641111" y="1670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102608</xdr:rowOff>
    </xdr:from>
    <xdr:to>
      <xdr:col>10</xdr:col>
      <xdr:colOff>114300</xdr:colOff>
      <xdr:row>96</xdr:row>
      <xdr:rowOff>113985</xdr:rowOff>
    </xdr:to>
    <xdr:cxnSp macro="">
      <xdr:nvCxnSpPr>
        <xdr:cNvPr id="241" name="直線コネクタ 240"/>
        <xdr:cNvCxnSpPr/>
      </xdr:nvCxnSpPr>
      <xdr:spPr>
        <a:xfrm flipV="1">
          <a:off x="1130300" y="16561808"/>
          <a:ext cx="889000" cy="1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142850</xdr:rowOff>
    </xdr:from>
    <xdr:to>
      <xdr:col>10</xdr:col>
      <xdr:colOff>165100</xdr:colOff>
      <xdr:row>97</xdr:row>
      <xdr:rowOff>73000</xdr:rowOff>
    </xdr:to>
    <xdr:sp macro="" textlink="">
      <xdr:nvSpPr>
        <xdr:cNvPr id="242" name="フローチャート: 判断 241"/>
        <xdr:cNvSpPr/>
      </xdr:nvSpPr>
      <xdr:spPr>
        <a:xfrm>
          <a:off x="1968500" y="1660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64127</xdr:rowOff>
    </xdr:from>
    <xdr:ext cx="534377" cy="259045"/>
    <xdr:sp macro="" textlink="">
      <xdr:nvSpPr>
        <xdr:cNvPr id="243" name="テキスト ボックス 242"/>
        <xdr:cNvSpPr txBox="1"/>
      </xdr:nvSpPr>
      <xdr:spPr>
        <a:xfrm>
          <a:off x="1752111" y="1669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151439</xdr:rowOff>
    </xdr:from>
    <xdr:to>
      <xdr:col>6</xdr:col>
      <xdr:colOff>38100</xdr:colOff>
      <xdr:row>97</xdr:row>
      <xdr:rowOff>81589</xdr:rowOff>
    </xdr:to>
    <xdr:sp macro="" textlink="">
      <xdr:nvSpPr>
        <xdr:cNvPr id="244" name="フローチャート: 判断 243"/>
        <xdr:cNvSpPr/>
      </xdr:nvSpPr>
      <xdr:spPr>
        <a:xfrm>
          <a:off x="1079500" y="1661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72716</xdr:rowOff>
    </xdr:from>
    <xdr:ext cx="534377" cy="259045"/>
    <xdr:sp macro="" textlink="">
      <xdr:nvSpPr>
        <xdr:cNvPr id="245" name="テキスト ボックス 244"/>
        <xdr:cNvSpPr txBox="1"/>
      </xdr:nvSpPr>
      <xdr:spPr>
        <a:xfrm>
          <a:off x="863111" y="16703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161562</xdr:rowOff>
    </xdr:from>
    <xdr:to>
      <xdr:col>24</xdr:col>
      <xdr:colOff>114300</xdr:colOff>
      <xdr:row>96</xdr:row>
      <xdr:rowOff>91712</xdr:rowOff>
    </xdr:to>
    <xdr:sp macro="" textlink="">
      <xdr:nvSpPr>
        <xdr:cNvPr id="251" name="楕円 250"/>
        <xdr:cNvSpPr/>
      </xdr:nvSpPr>
      <xdr:spPr>
        <a:xfrm>
          <a:off x="4584700" y="1644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12989</xdr:rowOff>
    </xdr:from>
    <xdr:ext cx="534377" cy="259045"/>
    <xdr:sp macro="" textlink="">
      <xdr:nvSpPr>
        <xdr:cNvPr id="252" name="衛生費該当値テキスト"/>
        <xdr:cNvSpPr txBox="1"/>
      </xdr:nvSpPr>
      <xdr:spPr>
        <a:xfrm>
          <a:off x="4686300" y="16300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100245</xdr:rowOff>
    </xdr:from>
    <xdr:to>
      <xdr:col>20</xdr:col>
      <xdr:colOff>38100</xdr:colOff>
      <xdr:row>97</xdr:row>
      <xdr:rowOff>30395</xdr:rowOff>
    </xdr:to>
    <xdr:sp macro="" textlink="">
      <xdr:nvSpPr>
        <xdr:cNvPr id="253" name="楕円 252"/>
        <xdr:cNvSpPr/>
      </xdr:nvSpPr>
      <xdr:spPr>
        <a:xfrm>
          <a:off x="3746500" y="1655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46922</xdr:rowOff>
    </xdr:from>
    <xdr:ext cx="534377" cy="259045"/>
    <xdr:sp macro="" textlink="">
      <xdr:nvSpPr>
        <xdr:cNvPr id="254" name="テキスト ボックス 253"/>
        <xdr:cNvSpPr txBox="1"/>
      </xdr:nvSpPr>
      <xdr:spPr>
        <a:xfrm>
          <a:off x="3530111" y="16334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60227</xdr:rowOff>
    </xdr:from>
    <xdr:to>
      <xdr:col>15</xdr:col>
      <xdr:colOff>101600</xdr:colOff>
      <xdr:row>96</xdr:row>
      <xdr:rowOff>161827</xdr:rowOff>
    </xdr:to>
    <xdr:sp macro="" textlink="">
      <xdr:nvSpPr>
        <xdr:cNvPr id="255" name="楕円 254"/>
        <xdr:cNvSpPr/>
      </xdr:nvSpPr>
      <xdr:spPr>
        <a:xfrm>
          <a:off x="2857500" y="1651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6904</xdr:rowOff>
    </xdr:from>
    <xdr:ext cx="534377" cy="259045"/>
    <xdr:sp macro="" textlink="">
      <xdr:nvSpPr>
        <xdr:cNvPr id="256" name="テキスト ボックス 255"/>
        <xdr:cNvSpPr txBox="1"/>
      </xdr:nvSpPr>
      <xdr:spPr>
        <a:xfrm>
          <a:off x="2641111" y="16294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51808</xdr:rowOff>
    </xdr:from>
    <xdr:to>
      <xdr:col>10</xdr:col>
      <xdr:colOff>165100</xdr:colOff>
      <xdr:row>96</xdr:row>
      <xdr:rowOff>153408</xdr:rowOff>
    </xdr:to>
    <xdr:sp macro="" textlink="">
      <xdr:nvSpPr>
        <xdr:cNvPr id="257" name="楕円 256"/>
        <xdr:cNvSpPr/>
      </xdr:nvSpPr>
      <xdr:spPr>
        <a:xfrm>
          <a:off x="1968500" y="1651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169935</xdr:rowOff>
    </xdr:from>
    <xdr:ext cx="534377" cy="259045"/>
    <xdr:sp macro="" textlink="">
      <xdr:nvSpPr>
        <xdr:cNvPr id="258" name="テキスト ボックス 257"/>
        <xdr:cNvSpPr txBox="1"/>
      </xdr:nvSpPr>
      <xdr:spPr>
        <a:xfrm>
          <a:off x="1752111" y="16286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63185</xdr:rowOff>
    </xdr:from>
    <xdr:to>
      <xdr:col>6</xdr:col>
      <xdr:colOff>38100</xdr:colOff>
      <xdr:row>96</xdr:row>
      <xdr:rowOff>164785</xdr:rowOff>
    </xdr:to>
    <xdr:sp macro="" textlink="">
      <xdr:nvSpPr>
        <xdr:cNvPr id="259" name="楕円 258"/>
        <xdr:cNvSpPr/>
      </xdr:nvSpPr>
      <xdr:spPr>
        <a:xfrm>
          <a:off x="1079500" y="1652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9862</xdr:rowOff>
    </xdr:from>
    <xdr:ext cx="534377" cy="259045"/>
    <xdr:sp macro="" textlink="">
      <xdr:nvSpPr>
        <xdr:cNvPr id="260" name="テキスト ボックス 259"/>
        <xdr:cNvSpPr txBox="1"/>
      </xdr:nvSpPr>
      <xdr:spPr>
        <a:xfrm>
          <a:off x="863111" y="16297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16485</xdr:rowOff>
    </xdr:from>
    <xdr:to>
      <xdr:col>54</xdr:col>
      <xdr:colOff>189865</xdr:colOff>
      <xdr:row>38</xdr:row>
      <xdr:rowOff>139700</xdr:rowOff>
    </xdr:to>
    <xdr:cxnSp macro="">
      <xdr:nvCxnSpPr>
        <xdr:cNvPr id="282" name="直線コネクタ 281"/>
        <xdr:cNvCxnSpPr/>
      </xdr:nvCxnSpPr>
      <xdr:spPr>
        <a:xfrm flipV="1">
          <a:off x="10475595" y="5331435"/>
          <a:ext cx="1270" cy="1323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134612</xdr:rowOff>
    </xdr:from>
    <xdr:ext cx="469744" cy="259045"/>
    <xdr:sp macro="" textlink="">
      <xdr:nvSpPr>
        <xdr:cNvPr id="285" name="労働費最大値テキスト"/>
        <xdr:cNvSpPr txBox="1"/>
      </xdr:nvSpPr>
      <xdr:spPr>
        <a:xfrm>
          <a:off x="10528300" y="510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16485</xdr:rowOff>
    </xdr:from>
    <xdr:to>
      <xdr:col>55</xdr:col>
      <xdr:colOff>88900</xdr:colOff>
      <xdr:row>31</xdr:row>
      <xdr:rowOff>16485</xdr:rowOff>
    </xdr:to>
    <xdr:cxnSp macro="">
      <xdr:nvCxnSpPr>
        <xdr:cNvPr id="286" name="直線コネクタ 285"/>
        <xdr:cNvCxnSpPr/>
      </xdr:nvCxnSpPr>
      <xdr:spPr>
        <a:xfrm>
          <a:off x="10388600" y="5331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7" name="直線コネクタ 286"/>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130979</xdr:rowOff>
    </xdr:from>
    <xdr:ext cx="378565" cy="259045"/>
    <xdr:sp macro="" textlink="">
      <xdr:nvSpPr>
        <xdr:cNvPr id="288" name="労働費平均値テキスト"/>
        <xdr:cNvSpPr txBox="1"/>
      </xdr:nvSpPr>
      <xdr:spPr>
        <a:xfrm>
          <a:off x="10528300" y="63031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108102</xdr:rowOff>
    </xdr:from>
    <xdr:to>
      <xdr:col>55</xdr:col>
      <xdr:colOff>50800</xdr:colOff>
      <xdr:row>38</xdr:row>
      <xdr:rowOff>38252</xdr:rowOff>
    </xdr:to>
    <xdr:sp macro="" textlink="">
      <xdr:nvSpPr>
        <xdr:cNvPr id="289" name="フローチャート: 判断 288"/>
        <xdr:cNvSpPr/>
      </xdr:nvSpPr>
      <xdr:spPr>
        <a:xfrm>
          <a:off x="104267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0" name="直線コネクタ 289"/>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119990</xdr:rowOff>
    </xdr:from>
    <xdr:to>
      <xdr:col>50</xdr:col>
      <xdr:colOff>165100</xdr:colOff>
      <xdr:row>38</xdr:row>
      <xdr:rowOff>50140</xdr:rowOff>
    </xdr:to>
    <xdr:sp macro="" textlink="">
      <xdr:nvSpPr>
        <xdr:cNvPr id="291" name="フローチャート: 判断 290"/>
        <xdr:cNvSpPr/>
      </xdr:nvSpPr>
      <xdr:spPr>
        <a:xfrm>
          <a:off x="9588500" y="64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66667</xdr:rowOff>
    </xdr:from>
    <xdr:ext cx="378565" cy="259045"/>
    <xdr:sp macro="" textlink="">
      <xdr:nvSpPr>
        <xdr:cNvPr id="292" name="テキスト ボックス 291"/>
        <xdr:cNvSpPr txBox="1"/>
      </xdr:nvSpPr>
      <xdr:spPr>
        <a:xfrm>
          <a:off x="9450017" y="6238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3" name="直線コネクタ 292"/>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115418</xdr:rowOff>
    </xdr:from>
    <xdr:to>
      <xdr:col>46</xdr:col>
      <xdr:colOff>38100</xdr:colOff>
      <xdr:row>38</xdr:row>
      <xdr:rowOff>45568</xdr:rowOff>
    </xdr:to>
    <xdr:sp macro="" textlink="">
      <xdr:nvSpPr>
        <xdr:cNvPr id="294" name="フローチャート: 判断 293"/>
        <xdr:cNvSpPr/>
      </xdr:nvSpPr>
      <xdr:spPr>
        <a:xfrm>
          <a:off x="8699500" y="64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62095</xdr:rowOff>
    </xdr:from>
    <xdr:ext cx="378565" cy="259045"/>
    <xdr:sp macro="" textlink="">
      <xdr:nvSpPr>
        <xdr:cNvPr id="295" name="テキスト ボックス 294"/>
        <xdr:cNvSpPr txBox="1"/>
      </xdr:nvSpPr>
      <xdr:spPr>
        <a:xfrm>
          <a:off x="8561017" y="6234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6" name="直線コネクタ 295"/>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89129</xdr:rowOff>
    </xdr:from>
    <xdr:to>
      <xdr:col>41</xdr:col>
      <xdr:colOff>101600</xdr:colOff>
      <xdr:row>38</xdr:row>
      <xdr:rowOff>19279</xdr:rowOff>
    </xdr:to>
    <xdr:sp macro="" textlink="">
      <xdr:nvSpPr>
        <xdr:cNvPr id="297" name="フローチャート: 判断 296"/>
        <xdr:cNvSpPr/>
      </xdr:nvSpPr>
      <xdr:spPr>
        <a:xfrm>
          <a:off x="7810500" y="64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35806</xdr:rowOff>
    </xdr:from>
    <xdr:ext cx="378565" cy="259045"/>
    <xdr:sp macro="" textlink="">
      <xdr:nvSpPr>
        <xdr:cNvPr id="298" name="テキスト ボックス 297"/>
        <xdr:cNvSpPr txBox="1"/>
      </xdr:nvSpPr>
      <xdr:spPr>
        <a:xfrm>
          <a:off x="7672017" y="6208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83871</xdr:rowOff>
    </xdr:from>
    <xdr:to>
      <xdr:col>36</xdr:col>
      <xdr:colOff>165100</xdr:colOff>
      <xdr:row>38</xdr:row>
      <xdr:rowOff>14021</xdr:rowOff>
    </xdr:to>
    <xdr:sp macro="" textlink="">
      <xdr:nvSpPr>
        <xdr:cNvPr id="299" name="フローチャート: 判断 298"/>
        <xdr:cNvSpPr/>
      </xdr:nvSpPr>
      <xdr:spPr>
        <a:xfrm>
          <a:off x="6921500" y="642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30548</xdr:rowOff>
    </xdr:from>
    <xdr:ext cx="378565" cy="259045"/>
    <xdr:sp macro="" textlink="">
      <xdr:nvSpPr>
        <xdr:cNvPr id="300" name="テキスト ボックス 299"/>
        <xdr:cNvSpPr txBox="1"/>
      </xdr:nvSpPr>
      <xdr:spPr>
        <a:xfrm>
          <a:off x="6783017" y="62027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6" name="楕円 305"/>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7"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8" name="楕円 307"/>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9" name="テキスト ボックス 308"/>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0" name="楕円 309"/>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1" name="テキスト ボックス 310"/>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2" name="楕円 311"/>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3" name="テキスト ボックス 312"/>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4" name="楕円 313"/>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5" name="テキスト ボックス 314"/>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5" name="テキスト ボックス 334"/>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118764</xdr:rowOff>
    </xdr:from>
    <xdr:to>
      <xdr:col>54</xdr:col>
      <xdr:colOff>189865</xdr:colOff>
      <xdr:row>59</xdr:row>
      <xdr:rowOff>7207</xdr:rowOff>
    </xdr:to>
    <xdr:cxnSp macro="">
      <xdr:nvCxnSpPr>
        <xdr:cNvPr id="339" name="直線コネクタ 338"/>
        <xdr:cNvCxnSpPr/>
      </xdr:nvCxnSpPr>
      <xdr:spPr>
        <a:xfrm flipV="1">
          <a:off x="10475595" y="8862714"/>
          <a:ext cx="1270" cy="1260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11034</xdr:rowOff>
    </xdr:from>
    <xdr:ext cx="469744" cy="259045"/>
    <xdr:sp macro="" textlink="">
      <xdr:nvSpPr>
        <xdr:cNvPr id="340" name="農林水産業費最小値テキスト"/>
        <xdr:cNvSpPr txBox="1"/>
      </xdr:nvSpPr>
      <xdr:spPr>
        <a:xfrm>
          <a:off x="10528300" y="1012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7207</xdr:rowOff>
    </xdr:from>
    <xdr:to>
      <xdr:col>55</xdr:col>
      <xdr:colOff>88900</xdr:colOff>
      <xdr:row>59</xdr:row>
      <xdr:rowOff>7207</xdr:rowOff>
    </xdr:to>
    <xdr:cxnSp macro="">
      <xdr:nvCxnSpPr>
        <xdr:cNvPr id="341" name="直線コネクタ 340"/>
        <xdr:cNvCxnSpPr/>
      </xdr:nvCxnSpPr>
      <xdr:spPr>
        <a:xfrm>
          <a:off x="10388600" y="1012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65441</xdr:rowOff>
    </xdr:from>
    <xdr:ext cx="534377" cy="259045"/>
    <xdr:sp macro="" textlink="">
      <xdr:nvSpPr>
        <xdr:cNvPr id="342" name="農林水産業費最大値テキスト"/>
        <xdr:cNvSpPr txBox="1"/>
      </xdr:nvSpPr>
      <xdr:spPr>
        <a:xfrm>
          <a:off x="10528300" y="863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68,099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118764</xdr:rowOff>
    </xdr:from>
    <xdr:to>
      <xdr:col>55</xdr:col>
      <xdr:colOff>88900</xdr:colOff>
      <xdr:row>51</xdr:row>
      <xdr:rowOff>118764</xdr:rowOff>
    </xdr:to>
    <xdr:cxnSp macro="">
      <xdr:nvCxnSpPr>
        <xdr:cNvPr id="343" name="直線コネクタ 342"/>
        <xdr:cNvCxnSpPr/>
      </xdr:nvCxnSpPr>
      <xdr:spPr>
        <a:xfrm>
          <a:off x="10388600" y="8862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34830</xdr:rowOff>
    </xdr:from>
    <xdr:to>
      <xdr:col>55</xdr:col>
      <xdr:colOff>0</xdr:colOff>
      <xdr:row>51</xdr:row>
      <xdr:rowOff>118764</xdr:rowOff>
    </xdr:to>
    <xdr:cxnSp macro="">
      <xdr:nvCxnSpPr>
        <xdr:cNvPr id="344" name="直線コネクタ 343"/>
        <xdr:cNvCxnSpPr/>
      </xdr:nvCxnSpPr>
      <xdr:spPr>
        <a:xfrm>
          <a:off x="9639300" y="8778780"/>
          <a:ext cx="838200" cy="83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96149</xdr:rowOff>
    </xdr:from>
    <xdr:ext cx="534377" cy="259045"/>
    <xdr:sp macro="" textlink="">
      <xdr:nvSpPr>
        <xdr:cNvPr id="345" name="農林水産業費平均値テキスト"/>
        <xdr:cNvSpPr txBox="1"/>
      </xdr:nvSpPr>
      <xdr:spPr>
        <a:xfrm>
          <a:off x="10528300" y="96973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117722</xdr:rowOff>
    </xdr:from>
    <xdr:to>
      <xdr:col>55</xdr:col>
      <xdr:colOff>50800</xdr:colOff>
      <xdr:row>57</xdr:row>
      <xdr:rowOff>47872</xdr:rowOff>
    </xdr:to>
    <xdr:sp macro="" textlink="">
      <xdr:nvSpPr>
        <xdr:cNvPr id="346" name="フローチャート: 判断 345"/>
        <xdr:cNvSpPr/>
      </xdr:nvSpPr>
      <xdr:spPr>
        <a:xfrm>
          <a:off x="10426700" y="971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34830</xdr:rowOff>
    </xdr:from>
    <xdr:to>
      <xdr:col>50</xdr:col>
      <xdr:colOff>114300</xdr:colOff>
      <xdr:row>53</xdr:row>
      <xdr:rowOff>6274</xdr:rowOff>
    </xdr:to>
    <xdr:cxnSp macro="">
      <xdr:nvCxnSpPr>
        <xdr:cNvPr id="347" name="直線コネクタ 346"/>
        <xdr:cNvCxnSpPr/>
      </xdr:nvCxnSpPr>
      <xdr:spPr>
        <a:xfrm flipV="1">
          <a:off x="8750300" y="8778780"/>
          <a:ext cx="889000" cy="31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105740</xdr:rowOff>
    </xdr:from>
    <xdr:to>
      <xdr:col>50</xdr:col>
      <xdr:colOff>165100</xdr:colOff>
      <xdr:row>57</xdr:row>
      <xdr:rowOff>35890</xdr:rowOff>
    </xdr:to>
    <xdr:sp macro="" textlink="">
      <xdr:nvSpPr>
        <xdr:cNvPr id="348" name="フローチャート: 判断 347"/>
        <xdr:cNvSpPr/>
      </xdr:nvSpPr>
      <xdr:spPr>
        <a:xfrm>
          <a:off x="9588500" y="97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27017</xdr:rowOff>
    </xdr:from>
    <xdr:ext cx="534377" cy="259045"/>
    <xdr:sp macro="" textlink="">
      <xdr:nvSpPr>
        <xdr:cNvPr id="349" name="テキスト ボックス 348"/>
        <xdr:cNvSpPr txBox="1"/>
      </xdr:nvSpPr>
      <xdr:spPr>
        <a:xfrm>
          <a:off x="9372111" y="979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6274</xdr:rowOff>
    </xdr:from>
    <xdr:to>
      <xdr:col>45</xdr:col>
      <xdr:colOff>177800</xdr:colOff>
      <xdr:row>53</xdr:row>
      <xdr:rowOff>46279</xdr:rowOff>
    </xdr:to>
    <xdr:cxnSp macro="">
      <xdr:nvCxnSpPr>
        <xdr:cNvPr id="350" name="直線コネクタ 349"/>
        <xdr:cNvCxnSpPr/>
      </xdr:nvCxnSpPr>
      <xdr:spPr>
        <a:xfrm flipV="1">
          <a:off x="7861300" y="9093124"/>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132372</xdr:rowOff>
    </xdr:from>
    <xdr:to>
      <xdr:col>46</xdr:col>
      <xdr:colOff>38100</xdr:colOff>
      <xdr:row>57</xdr:row>
      <xdr:rowOff>62522</xdr:rowOff>
    </xdr:to>
    <xdr:sp macro="" textlink="">
      <xdr:nvSpPr>
        <xdr:cNvPr id="351" name="フローチャート: 判断 350"/>
        <xdr:cNvSpPr/>
      </xdr:nvSpPr>
      <xdr:spPr>
        <a:xfrm>
          <a:off x="8699500" y="97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53649</xdr:rowOff>
    </xdr:from>
    <xdr:ext cx="534377" cy="259045"/>
    <xdr:sp macro="" textlink="">
      <xdr:nvSpPr>
        <xdr:cNvPr id="352" name="テキスト ボックス 351"/>
        <xdr:cNvSpPr txBox="1"/>
      </xdr:nvSpPr>
      <xdr:spPr>
        <a:xfrm>
          <a:off x="8483111" y="982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37573</xdr:rowOff>
    </xdr:from>
    <xdr:to>
      <xdr:col>41</xdr:col>
      <xdr:colOff>50800</xdr:colOff>
      <xdr:row>53</xdr:row>
      <xdr:rowOff>46279</xdr:rowOff>
    </xdr:to>
    <xdr:cxnSp macro="">
      <xdr:nvCxnSpPr>
        <xdr:cNvPr id="353" name="直線コネクタ 352"/>
        <xdr:cNvCxnSpPr/>
      </xdr:nvCxnSpPr>
      <xdr:spPr>
        <a:xfrm>
          <a:off x="6972300" y="9124423"/>
          <a:ext cx="889000" cy="8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138087</xdr:rowOff>
    </xdr:from>
    <xdr:to>
      <xdr:col>41</xdr:col>
      <xdr:colOff>101600</xdr:colOff>
      <xdr:row>57</xdr:row>
      <xdr:rowOff>68237</xdr:rowOff>
    </xdr:to>
    <xdr:sp macro="" textlink="">
      <xdr:nvSpPr>
        <xdr:cNvPr id="354" name="フローチャート: 判断 353"/>
        <xdr:cNvSpPr/>
      </xdr:nvSpPr>
      <xdr:spPr>
        <a:xfrm>
          <a:off x="7810500" y="973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59364</xdr:rowOff>
    </xdr:from>
    <xdr:ext cx="534377" cy="259045"/>
    <xdr:sp macro="" textlink="">
      <xdr:nvSpPr>
        <xdr:cNvPr id="355" name="テキスト ボックス 354"/>
        <xdr:cNvSpPr txBox="1"/>
      </xdr:nvSpPr>
      <xdr:spPr>
        <a:xfrm>
          <a:off x="7594111" y="983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143345</xdr:rowOff>
    </xdr:from>
    <xdr:to>
      <xdr:col>36</xdr:col>
      <xdr:colOff>165100</xdr:colOff>
      <xdr:row>57</xdr:row>
      <xdr:rowOff>73495</xdr:rowOff>
    </xdr:to>
    <xdr:sp macro="" textlink="">
      <xdr:nvSpPr>
        <xdr:cNvPr id="356" name="フローチャート: 判断 355"/>
        <xdr:cNvSpPr/>
      </xdr:nvSpPr>
      <xdr:spPr>
        <a:xfrm>
          <a:off x="6921500" y="974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64622</xdr:rowOff>
    </xdr:from>
    <xdr:ext cx="534377" cy="259045"/>
    <xdr:sp macro="" textlink="">
      <xdr:nvSpPr>
        <xdr:cNvPr id="357" name="テキスト ボックス 356"/>
        <xdr:cNvSpPr txBox="1"/>
      </xdr:nvSpPr>
      <xdr:spPr>
        <a:xfrm>
          <a:off x="6705111" y="983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67964</xdr:rowOff>
    </xdr:from>
    <xdr:to>
      <xdr:col>55</xdr:col>
      <xdr:colOff>50800</xdr:colOff>
      <xdr:row>51</xdr:row>
      <xdr:rowOff>169564</xdr:rowOff>
    </xdr:to>
    <xdr:sp macro="" textlink="">
      <xdr:nvSpPr>
        <xdr:cNvPr id="363" name="楕円 362"/>
        <xdr:cNvSpPr/>
      </xdr:nvSpPr>
      <xdr:spPr>
        <a:xfrm>
          <a:off x="10426700" y="881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20991</xdr:rowOff>
    </xdr:from>
    <xdr:ext cx="534377" cy="259045"/>
    <xdr:sp macro="" textlink="">
      <xdr:nvSpPr>
        <xdr:cNvPr id="364" name="農林水産業費該当値テキスト"/>
        <xdr:cNvSpPr txBox="1"/>
      </xdr:nvSpPr>
      <xdr:spPr>
        <a:xfrm>
          <a:off x="10528300" y="8764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155480</xdr:rowOff>
    </xdr:from>
    <xdr:to>
      <xdr:col>50</xdr:col>
      <xdr:colOff>165100</xdr:colOff>
      <xdr:row>51</xdr:row>
      <xdr:rowOff>85630</xdr:rowOff>
    </xdr:to>
    <xdr:sp macro="" textlink="">
      <xdr:nvSpPr>
        <xdr:cNvPr id="365" name="楕円 364"/>
        <xdr:cNvSpPr/>
      </xdr:nvSpPr>
      <xdr:spPr>
        <a:xfrm>
          <a:off x="9588500" y="872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49</xdr:row>
      <xdr:rowOff>102157</xdr:rowOff>
    </xdr:from>
    <xdr:ext cx="534377" cy="259045"/>
    <xdr:sp macro="" textlink="">
      <xdr:nvSpPr>
        <xdr:cNvPr id="366" name="テキスト ボックス 365"/>
        <xdr:cNvSpPr txBox="1"/>
      </xdr:nvSpPr>
      <xdr:spPr>
        <a:xfrm>
          <a:off x="9372111" y="850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126924</xdr:rowOff>
    </xdr:from>
    <xdr:to>
      <xdr:col>46</xdr:col>
      <xdr:colOff>38100</xdr:colOff>
      <xdr:row>53</xdr:row>
      <xdr:rowOff>57074</xdr:rowOff>
    </xdr:to>
    <xdr:sp macro="" textlink="">
      <xdr:nvSpPr>
        <xdr:cNvPr id="367" name="楕円 366"/>
        <xdr:cNvSpPr/>
      </xdr:nvSpPr>
      <xdr:spPr>
        <a:xfrm>
          <a:off x="8699500" y="904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73601</xdr:rowOff>
    </xdr:from>
    <xdr:ext cx="534377" cy="259045"/>
    <xdr:sp macro="" textlink="">
      <xdr:nvSpPr>
        <xdr:cNvPr id="368" name="テキスト ボックス 367"/>
        <xdr:cNvSpPr txBox="1"/>
      </xdr:nvSpPr>
      <xdr:spPr>
        <a:xfrm>
          <a:off x="8483111" y="881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166929</xdr:rowOff>
    </xdr:from>
    <xdr:to>
      <xdr:col>41</xdr:col>
      <xdr:colOff>101600</xdr:colOff>
      <xdr:row>53</xdr:row>
      <xdr:rowOff>97079</xdr:rowOff>
    </xdr:to>
    <xdr:sp macro="" textlink="">
      <xdr:nvSpPr>
        <xdr:cNvPr id="369" name="楕円 368"/>
        <xdr:cNvSpPr/>
      </xdr:nvSpPr>
      <xdr:spPr>
        <a:xfrm>
          <a:off x="7810500" y="908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113606</xdr:rowOff>
    </xdr:from>
    <xdr:ext cx="534377" cy="259045"/>
    <xdr:sp macro="" textlink="">
      <xdr:nvSpPr>
        <xdr:cNvPr id="370" name="テキスト ボックス 369"/>
        <xdr:cNvSpPr txBox="1"/>
      </xdr:nvSpPr>
      <xdr:spPr>
        <a:xfrm>
          <a:off x="7594111" y="885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158223</xdr:rowOff>
    </xdr:from>
    <xdr:to>
      <xdr:col>36</xdr:col>
      <xdr:colOff>165100</xdr:colOff>
      <xdr:row>53</xdr:row>
      <xdr:rowOff>88373</xdr:rowOff>
    </xdr:to>
    <xdr:sp macro="" textlink="">
      <xdr:nvSpPr>
        <xdr:cNvPr id="371" name="楕円 370"/>
        <xdr:cNvSpPr/>
      </xdr:nvSpPr>
      <xdr:spPr>
        <a:xfrm>
          <a:off x="6921500" y="907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104900</xdr:rowOff>
    </xdr:from>
    <xdr:ext cx="534377" cy="259045"/>
    <xdr:sp macro="" textlink="">
      <xdr:nvSpPr>
        <xdr:cNvPr id="372" name="テキスト ボックス 371"/>
        <xdr:cNvSpPr txBox="1"/>
      </xdr:nvSpPr>
      <xdr:spPr>
        <a:xfrm>
          <a:off x="6705111" y="88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4271</xdr:rowOff>
    </xdr:from>
    <xdr:to>
      <xdr:col>54</xdr:col>
      <xdr:colOff>189865</xdr:colOff>
      <xdr:row>79</xdr:row>
      <xdr:rowOff>75594</xdr:rowOff>
    </xdr:to>
    <xdr:cxnSp macro="">
      <xdr:nvCxnSpPr>
        <xdr:cNvPr id="398" name="直線コネクタ 397"/>
        <xdr:cNvCxnSpPr/>
      </xdr:nvCxnSpPr>
      <xdr:spPr>
        <a:xfrm flipV="1">
          <a:off x="10475595" y="12005771"/>
          <a:ext cx="1270" cy="1614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79421</xdr:rowOff>
    </xdr:from>
    <xdr:ext cx="469744" cy="259045"/>
    <xdr:sp macro="" textlink="">
      <xdr:nvSpPr>
        <xdr:cNvPr id="399" name="商工費最小値テキスト"/>
        <xdr:cNvSpPr txBox="1"/>
      </xdr:nvSpPr>
      <xdr:spPr>
        <a:xfrm>
          <a:off x="10528300" y="13623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75594</xdr:rowOff>
    </xdr:from>
    <xdr:to>
      <xdr:col>55</xdr:col>
      <xdr:colOff>88900</xdr:colOff>
      <xdr:row>79</xdr:row>
      <xdr:rowOff>75594</xdr:rowOff>
    </xdr:to>
    <xdr:cxnSp macro="">
      <xdr:nvCxnSpPr>
        <xdr:cNvPr id="400" name="直線コネクタ 399"/>
        <xdr:cNvCxnSpPr/>
      </xdr:nvCxnSpPr>
      <xdr:spPr>
        <a:xfrm>
          <a:off x="10388600" y="13620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122398</xdr:rowOff>
    </xdr:from>
    <xdr:ext cx="599010" cy="259045"/>
    <xdr:sp macro="" textlink="">
      <xdr:nvSpPr>
        <xdr:cNvPr id="401" name="商工費最大値テキスト"/>
        <xdr:cNvSpPr txBox="1"/>
      </xdr:nvSpPr>
      <xdr:spPr>
        <a:xfrm>
          <a:off x="10528300" y="11780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100,294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4271</xdr:rowOff>
    </xdr:from>
    <xdr:to>
      <xdr:col>55</xdr:col>
      <xdr:colOff>88900</xdr:colOff>
      <xdr:row>70</xdr:row>
      <xdr:rowOff>4271</xdr:rowOff>
    </xdr:to>
    <xdr:cxnSp macro="">
      <xdr:nvCxnSpPr>
        <xdr:cNvPr id="402" name="直線コネクタ 401"/>
        <xdr:cNvCxnSpPr/>
      </xdr:nvCxnSpPr>
      <xdr:spPr>
        <a:xfrm>
          <a:off x="10388600" y="12005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132891</xdr:rowOff>
    </xdr:from>
    <xdr:to>
      <xdr:col>55</xdr:col>
      <xdr:colOff>0</xdr:colOff>
      <xdr:row>76</xdr:row>
      <xdr:rowOff>82142</xdr:rowOff>
    </xdr:to>
    <xdr:cxnSp macro="">
      <xdr:nvCxnSpPr>
        <xdr:cNvPr id="403" name="直線コネクタ 402"/>
        <xdr:cNvCxnSpPr/>
      </xdr:nvCxnSpPr>
      <xdr:spPr>
        <a:xfrm>
          <a:off x="9639300" y="12991641"/>
          <a:ext cx="838200" cy="120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87151</xdr:rowOff>
    </xdr:from>
    <xdr:ext cx="534377" cy="259045"/>
    <xdr:sp macro="" textlink="">
      <xdr:nvSpPr>
        <xdr:cNvPr id="404" name="商工費平均値テキスト"/>
        <xdr:cNvSpPr txBox="1"/>
      </xdr:nvSpPr>
      <xdr:spPr>
        <a:xfrm>
          <a:off x="10528300" y="132888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108724</xdr:rowOff>
    </xdr:from>
    <xdr:to>
      <xdr:col>55</xdr:col>
      <xdr:colOff>50800</xdr:colOff>
      <xdr:row>78</xdr:row>
      <xdr:rowOff>38874</xdr:rowOff>
    </xdr:to>
    <xdr:sp macro="" textlink="">
      <xdr:nvSpPr>
        <xdr:cNvPr id="405" name="フローチャート: 判断 404"/>
        <xdr:cNvSpPr/>
      </xdr:nvSpPr>
      <xdr:spPr>
        <a:xfrm>
          <a:off x="10426700" y="1331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102977</xdr:rowOff>
    </xdr:from>
    <xdr:to>
      <xdr:col>50</xdr:col>
      <xdr:colOff>114300</xdr:colOff>
      <xdr:row>75</xdr:row>
      <xdr:rowOff>132891</xdr:rowOff>
    </xdr:to>
    <xdr:cxnSp macro="">
      <xdr:nvCxnSpPr>
        <xdr:cNvPr id="406" name="直線コネクタ 405"/>
        <xdr:cNvCxnSpPr/>
      </xdr:nvCxnSpPr>
      <xdr:spPr>
        <a:xfrm>
          <a:off x="8750300" y="12618827"/>
          <a:ext cx="889000" cy="372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50642</xdr:rowOff>
    </xdr:from>
    <xdr:to>
      <xdr:col>50</xdr:col>
      <xdr:colOff>165100</xdr:colOff>
      <xdr:row>77</xdr:row>
      <xdr:rowOff>152242</xdr:rowOff>
    </xdr:to>
    <xdr:sp macro="" textlink="">
      <xdr:nvSpPr>
        <xdr:cNvPr id="407" name="フローチャート: 判断 406"/>
        <xdr:cNvSpPr/>
      </xdr:nvSpPr>
      <xdr:spPr>
        <a:xfrm>
          <a:off x="9588500" y="1325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143369</xdr:rowOff>
    </xdr:from>
    <xdr:ext cx="534377" cy="259045"/>
    <xdr:sp macro="" textlink="">
      <xdr:nvSpPr>
        <xdr:cNvPr id="408" name="テキスト ボックス 407"/>
        <xdr:cNvSpPr txBox="1"/>
      </xdr:nvSpPr>
      <xdr:spPr>
        <a:xfrm>
          <a:off x="9372111" y="1334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102977</xdr:rowOff>
    </xdr:from>
    <xdr:to>
      <xdr:col>45</xdr:col>
      <xdr:colOff>177800</xdr:colOff>
      <xdr:row>75</xdr:row>
      <xdr:rowOff>124074</xdr:rowOff>
    </xdr:to>
    <xdr:cxnSp macro="">
      <xdr:nvCxnSpPr>
        <xdr:cNvPr id="409" name="直線コネクタ 408"/>
        <xdr:cNvCxnSpPr/>
      </xdr:nvCxnSpPr>
      <xdr:spPr>
        <a:xfrm flipV="1">
          <a:off x="7861300" y="12618827"/>
          <a:ext cx="889000" cy="363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160142</xdr:rowOff>
    </xdr:from>
    <xdr:to>
      <xdr:col>46</xdr:col>
      <xdr:colOff>38100</xdr:colOff>
      <xdr:row>77</xdr:row>
      <xdr:rowOff>90292</xdr:rowOff>
    </xdr:to>
    <xdr:sp macro="" textlink="">
      <xdr:nvSpPr>
        <xdr:cNvPr id="410" name="フローチャート: 判断 409"/>
        <xdr:cNvSpPr/>
      </xdr:nvSpPr>
      <xdr:spPr>
        <a:xfrm>
          <a:off x="8699500" y="1319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81419</xdr:rowOff>
    </xdr:from>
    <xdr:ext cx="534377" cy="259045"/>
    <xdr:sp macro="" textlink="">
      <xdr:nvSpPr>
        <xdr:cNvPr id="411" name="テキスト ボックス 410"/>
        <xdr:cNvSpPr txBox="1"/>
      </xdr:nvSpPr>
      <xdr:spPr>
        <a:xfrm>
          <a:off x="8483111" y="1328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116660</xdr:rowOff>
    </xdr:from>
    <xdr:to>
      <xdr:col>41</xdr:col>
      <xdr:colOff>50800</xdr:colOff>
      <xdr:row>75</xdr:row>
      <xdr:rowOff>124074</xdr:rowOff>
    </xdr:to>
    <xdr:cxnSp macro="">
      <xdr:nvCxnSpPr>
        <xdr:cNvPr id="412" name="直線コネクタ 411"/>
        <xdr:cNvCxnSpPr/>
      </xdr:nvCxnSpPr>
      <xdr:spPr>
        <a:xfrm>
          <a:off x="6972300" y="12803960"/>
          <a:ext cx="889000" cy="17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30705</xdr:rowOff>
    </xdr:from>
    <xdr:to>
      <xdr:col>41</xdr:col>
      <xdr:colOff>101600</xdr:colOff>
      <xdr:row>77</xdr:row>
      <xdr:rowOff>132305</xdr:rowOff>
    </xdr:to>
    <xdr:sp macro="" textlink="">
      <xdr:nvSpPr>
        <xdr:cNvPr id="413" name="フローチャート: 判断 412"/>
        <xdr:cNvSpPr/>
      </xdr:nvSpPr>
      <xdr:spPr>
        <a:xfrm>
          <a:off x="7810500" y="1323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123432</xdr:rowOff>
    </xdr:from>
    <xdr:ext cx="534377" cy="259045"/>
    <xdr:sp macro="" textlink="">
      <xdr:nvSpPr>
        <xdr:cNvPr id="414" name="テキスト ボックス 413"/>
        <xdr:cNvSpPr txBox="1"/>
      </xdr:nvSpPr>
      <xdr:spPr>
        <a:xfrm>
          <a:off x="7594111" y="1332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83054</xdr:rowOff>
    </xdr:from>
    <xdr:to>
      <xdr:col>36</xdr:col>
      <xdr:colOff>165100</xdr:colOff>
      <xdr:row>77</xdr:row>
      <xdr:rowOff>13204</xdr:rowOff>
    </xdr:to>
    <xdr:sp macro="" textlink="">
      <xdr:nvSpPr>
        <xdr:cNvPr id="415" name="フローチャート: 判断 414"/>
        <xdr:cNvSpPr/>
      </xdr:nvSpPr>
      <xdr:spPr>
        <a:xfrm>
          <a:off x="6921500" y="1311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4331</xdr:rowOff>
    </xdr:from>
    <xdr:ext cx="534377" cy="259045"/>
    <xdr:sp macro="" textlink="">
      <xdr:nvSpPr>
        <xdr:cNvPr id="416" name="テキスト ボックス 415"/>
        <xdr:cNvSpPr txBox="1"/>
      </xdr:nvSpPr>
      <xdr:spPr>
        <a:xfrm>
          <a:off x="6705111" y="1320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31342</xdr:rowOff>
    </xdr:from>
    <xdr:to>
      <xdr:col>55</xdr:col>
      <xdr:colOff>50800</xdr:colOff>
      <xdr:row>76</xdr:row>
      <xdr:rowOff>132942</xdr:rowOff>
    </xdr:to>
    <xdr:sp macro="" textlink="">
      <xdr:nvSpPr>
        <xdr:cNvPr id="422" name="楕円 421"/>
        <xdr:cNvSpPr/>
      </xdr:nvSpPr>
      <xdr:spPr>
        <a:xfrm>
          <a:off x="10426700" y="13061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54218</xdr:rowOff>
    </xdr:from>
    <xdr:ext cx="534377" cy="259045"/>
    <xdr:sp macro="" textlink="">
      <xdr:nvSpPr>
        <xdr:cNvPr id="423" name="商工費該当値テキスト"/>
        <xdr:cNvSpPr txBox="1"/>
      </xdr:nvSpPr>
      <xdr:spPr>
        <a:xfrm>
          <a:off x="10528300" y="1291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82091</xdr:rowOff>
    </xdr:from>
    <xdr:to>
      <xdr:col>50</xdr:col>
      <xdr:colOff>165100</xdr:colOff>
      <xdr:row>76</xdr:row>
      <xdr:rowOff>12241</xdr:rowOff>
    </xdr:to>
    <xdr:sp macro="" textlink="">
      <xdr:nvSpPr>
        <xdr:cNvPr id="424" name="楕円 423"/>
        <xdr:cNvSpPr/>
      </xdr:nvSpPr>
      <xdr:spPr>
        <a:xfrm>
          <a:off x="9588500" y="1294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28768</xdr:rowOff>
    </xdr:from>
    <xdr:ext cx="534377" cy="259045"/>
    <xdr:sp macro="" textlink="">
      <xdr:nvSpPr>
        <xdr:cNvPr id="425" name="テキスト ボックス 424"/>
        <xdr:cNvSpPr txBox="1"/>
      </xdr:nvSpPr>
      <xdr:spPr>
        <a:xfrm>
          <a:off x="9372111" y="12716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52177</xdr:rowOff>
    </xdr:from>
    <xdr:to>
      <xdr:col>46</xdr:col>
      <xdr:colOff>38100</xdr:colOff>
      <xdr:row>73</xdr:row>
      <xdr:rowOff>153777</xdr:rowOff>
    </xdr:to>
    <xdr:sp macro="" textlink="">
      <xdr:nvSpPr>
        <xdr:cNvPr id="426" name="楕円 425"/>
        <xdr:cNvSpPr/>
      </xdr:nvSpPr>
      <xdr:spPr>
        <a:xfrm>
          <a:off x="8699500" y="1256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170304</xdr:rowOff>
    </xdr:from>
    <xdr:ext cx="534377" cy="259045"/>
    <xdr:sp macro="" textlink="">
      <xdr:nvSpPr>
        <xdr:cNvPr id="427" name="テキスト ボックス 426"/>
        <xdr:cNvSpPr txBox="1"/>
      </xdr:nvSpPr>
      <xdr:spPr>
        <a:xfrm>
          <a:off x="8483111" y="12343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73274</xdr:rowOff>
    </xdr:from>
    <xdr:to>
      <xdr:col>41</xdr:col>
      <xdr:colOff>101600</xdr:colOff>
      <xdr:row>76</xdr:row>
      <xdr:rowOff>3423</xdr:rowOff>
    </xdr:to>
    <xdr:sp macro="" textlink="">
      <xdr:nvSpPr>
        <xdr:cNvPr id="428" name="楕円 427"/>
        <xdr:cNvSpPr/>
      </xdr:nvSpPr>
      <xdr:spPr>
        <a:xfrm>
          <a:off x="7810500" y="1293202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19951</xdr:rowOff>
    </xdr:from>
    <xdr:ext cx="534377" cy="259045"/>
    <xdr:sp macro="" textlink="">
      <xdr:nvSpPr>
        <xdr:cNvPr id="429" name="テキスト ボックス 428"/>
        <xdr:cNvSpPr txBox="1"/>
      </xdr:nvSpPr>
      <xdr:spPr>
        <a:xfrm>
          <a:off x="7594111" y="1270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65860</xdr:rowOff>
    </xdr:from>
    <xdr:to>
      <xdr:col>36</xdr:col>
      <xdr:colOff>165100</xdr:colOff>
      <xdr:row>74</xdr:row>
      <xdr:rowOff>167460</xdr:rowOff>
    </xdr:to>
    <xdr:sp macro="" textlink="">
      <xdr:nvSpPr>
        <xdr:cNvPr id="430" name="楕円 429"/>
        <xdr:cNvSpPr/>
      </xdr:nvSpPr>
      <xdr:spPr>
        <a:xfrm>
          <a:off x="6921500" y="1275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12537</xdr:rowOff>
    </xdr:from>
    <xdr:ext cx="534377" cy="259045"/>
    <xdr:sp macro="" textlink="">
      <xdr:nvSpPr>
        <xdr:cNvPr id="431" name="テキスト ボックス 430"/>
        <xdr:cNvSpPr txBox="1"/>
      </xdr:nvSpPr>
      <xdr:spPr>
        <a:xfrm>
          <a:off x="6705111" y="12528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58714</xdr:rowOff>
    </xdr:from>
    <xdr:to>
      <xdr:col>54</xdr:col>
      <xdr:colOff>189865</xdr:colOff>
      <xdr:row>98</xdr:row>
      <xdr:rowOff>56139</xdr:rowOff>
    </xdr:to>
    <xdr:cxnSp macro="">
      <xdr:nvCxnSpPr>
        <xdr:cNvPr id="455" name="直線コネクタ 454"/>
        <xdr:cNvCxnSpPr/>
      </xdr:nvCxnSpPr>
      <xdr:spPr>
        <a:xfrm flipV="1">
          <a:off x="10475595" y="15489214"/>
          <a:ext cx="1270" cy="1369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59966</xdr:rowOff>
    </xdr:from>
    <xdr:ext cx="534377" cy="259045"/>
    <xdr:sp macro="" textlink="">
      <xdr:nvSpPr>
        <xdr:cNvPr id="456" name="土木費最小値テキスト"/>
        <xdr:cNvSpPr txBox="1"/>
      </xdr:nvSpPr>
      <xdr:spPr>
        <a:xfrm>
          <a:off x="10528300" y="1686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56139</xdr:rowOff>
    </xdr:from>
    <xdr:to>
      <xdr:col>55</xdr:col>
      <xdr:colOff>88900</xdr:colOff>
      <xdr:row>98</xdr:row>
      <xdr:rowOff>56139</xdr:rowOff>
    </xdr:to>
    <xdr:cxnSp macro="">
      <xdr:nvCxnSpPr>
        <xdr:cNvPr id="457" name="直線コネクタ 456"/>
        <xdr:cNvCxnSpPr/>
      </xdr:nvCxnSpPr>
      <xdr:spPr>
        <a:xfrm>
          <a:off x="10388600" y="16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5391</xdr:rowOff>
    </xdr:from>
    <xdr:ext cx="599010" cy="259045"/>
    <xdr:sp macro="" textlink="">
      <xdr:nvSpPr>
        <xdr:cNvPr id="458" name="土木費最大値テキスト"/>
        <xdr:cNvSpPr txBox="1"/>
      </xdr:nvSpPr>
      <xdr:spPr>
        <a:xfrm>
          <a:off x="10528300" y="15264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200,628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58714</xdr:rowOff>
    </xdr:from>
    <xdr:to>
      <xdr:col>55</xdr:col>
      <xdr:colOff>88900</xdr:colOff>
      <xdr:row>90</xdr:row>
      <xdr:rowOff>58714</xdr:rowOff>
    </xdr:to>
    <xdr:cxnSp macro="">
      <xdr:nvCxnSpPr>
        <xdr:cNvPr id="459" name="直線コネクタ 458"/>
        <xdr:cNvCxnSpPr/>
      </xdr:nvCxnSpPr>
      <xdr:spPr>
        <a:xfrm>
          <a:off x="10388600" y="15489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131189</xdr:rowOff>
    </xdr:from>
    <xdr:to>
      <xdr:col>55</xdr:col>
      <xdr:colOff>0</xdr:colOff>
      <xdr:row>95</xdr:row>
      <xdr:rowOff>156274</xdr:rowOff>
    </xdr:to>
    <xdr:cxnSp macro="">
      <xdr:nvCxnSpPr>
        <xdr:cNvPr id="460" name="直線コネクタ 459"/>
        <xdr:cNvCxnSpPr/>
      </xdr:nvCxnSpPr>
      <xdr:spPr>
        <a:xfrm flipV="1">
          <a:off x="9639300" y="16418939"/>
          <a:ext cx="838200" cy="2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11586</xdr:rowOff>
    </xdr:from>
    <xdr:ext cx="534377" cy="259045"/>
    <xdr:sp macro="" textlink="">
      <xdr:nvSpPr>
        <xdr:cNvPr id="461" name="土木費平均値テキスト"/>
        <xdr:cNvSpPr txBox="1"/>
      </xdr:nvSpPr>
      <xdr:spPr>
        <a:xfrm>
          <a:off x="10528300" y="164707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33159</xdr:rowOff>
    </xdr:from>
    <xdr:to>
      <xdr:col>55</xdr:col>
      <xdr:colOff>50800</xdr:colOff>
      <xdr:row>96</xdr:row>
      <xdr:rowOff>134759</xdr:rowOff>
    </xdr:to>
    <xdr:sp macro="" textlink="">
      <xdr:nvSpPr>
        <xdr:cNvPr id="462" name="フローチャート: 判断 461"/>
        <xdr:cNvSpPr/>
      </xdr:nvSpPr>
      <xdr:spPr>
        <a:xfrm>
          <a:off x="10426700" y="1649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156274</xdr:rowOff>
    </xdr:from>
    <xdr:to>
      <xdr:col>50</xdr:col>
      <xdr:colOff>114300</xdr:colOff>
      <xdr:row>96</xdr:row>
      <xdr:rowOff>16249</xdr:rowOff>
    </xdr:to>
    <xdr:cxnSp macro="">
      <xdr:nvCxnSpPr>
        <xdr:cNvPr id="463" name="直線コネクタ 462"/>
        <xdr:cNvCxnSpPr/>
      </xdr:nvCxnSpPr>
      <xdr:spPr>
        <a:xfrm flipV="1">
          <a:off x="8750300" y="16444024"/>
          <a:ext cx="889000" cy="3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61033</xdr:rowOff>
    </xdr:from>
    <xdr:to>
      <xdr:col>50</xdr:col>
      <xdr:colOff>165100</xdr:colOff>
      <xdr:row>96</xdr:row>
      <xdr:rowOff>162633</xdr:rowOff>
    </xdr:to>
    <xdr:sp macro="" textlink="">
      <xdr:nvSpPr>
        <xdr:cNvPr id="464" name="フローチャート: 判断 463"/>
        <xdr:cNvSpPr/>
      </xdr:nvSpPr>
      <xdr:spPr>
        <a:xfrm>
          <a:off x="9588500" y="1652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153760</xdr:rowOff>
    </xdr:from>
    <xdr:ext cx="534377" cy="259045"/>
    <xdr:sp macro="" textlink="">
      <xdr:nvSpPr>
        <xdr:cNvPr id="465" name="テキスト ボックス 464"/>
        <xdr:cNvSpPr txBox="1"/>
      </xdr:nvSpPr>
      <xdr:spPr>
        <a:xfrm>
          <a:off x="9372111" y="1661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124490</xdr:rowOff>
    </xdr:from>
    <xdr:to>
      <xdr:col>45</xdr:col>
      <xdr:colOff>177800</xdr:colOff>
      <xdr:row>96</xdr:row>
      <xdr:rowOff>16249</xdr:rowOff>
    </xdr:to>
    <xdr:cxnSp macro="">
      <xdr:nvCxnSpPr>
        <xdr:cNvPr id="466" name="直線コネクタ 465"/>
        <xdr:cNvCxnSpPr/>
      </xdr:nvCxnSpPr>
      <xdr:spPr>
        <a:xfrm>
          <a:off x="7861300" y="16412240"/>
          <a:ext cx="889000" cy="63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79284</xdr:rowOff>
    </xdr:from>
    <xdr:to>
      <xdr:col>46</xdr:col>
      <xdr:colOff>38100</xdr:colOff>
      <xdr:row>97</xdr:row>
      <xdr:rowOff>9434</xdr:rowOff>
    </xdr:to>
    <xdr:sp macro="" textlink="">
      <xdr:nvSpPr>
        <xdr:cNvPr id="467" name="フローチャート: 判断 466"/>
        <xdr:cNvSpPr/>
      </xdr:nvSpPr>
      <xdr:spPr>
        <a:xfrm>
          <a:off x="8699500" y="1653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561</xdr:rowOff>
    </xdr:from>
    <xdr:ext cx="534377" cy="259045"/>
    <xdr:sp macro="" textlink="">
      <xdr:nvSpPr>
        <xdr:cNvPr id="468" name="テキスト ボックス 467"/>
        <xdr:cNvSpPr txBox="1"/>
      </xdr:nvSpPr>
      <xdr:spPr>
        <a:xfrm>
          <a:off x="8483111" y="1663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124490</xdr:rowOff>
    </xdr:from>
    <xdr:to>
      <xdr:col>41</xdr:col>
      <xdr:colOff>50800</xdr:colOff>
      <xdr:row>96</xdr:row>
      <xdr:rowOff>148265</xdr:rowOff>
    </xdr:to>
    <xdr:cxnSp macro="">
      <xdr:nvCxnSpPr>
        <xdr:cNvPr id="469" name="直線コネクタ 468"/>
        <xdr:cNvCxnSpPr/>
      </xdr:nvCxnSpPr>
      <xdr:spPr>
        <a:xfrm flipV="1">
          <a:off x="6972300" y="16412240"/>
          <a:ext cx="889000" cy="19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99560</xdr:rowOff>
    </xdr:from>
    <xdr:to>
      <xdr:col>41</xdr:col>
      <xdr:colOff>101600</xdr:colOff>
      <xdr:row>97</xdr:row>
      <xdr:rowOff>29710</xdr:rowOff>
    </xdr:to>
    <xdr:sp macro="" textlink="">
      <xdr:nvSpPr>
        <xdr:cNvPr id="470" name="フローチャート: 判断 469"/>
        <xdr:cNvSpPr/>
      </xdr:nvSpPr>
      <xdr:spPr>
        <a:xfrm>
          <a:off x="7810500" y="1655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20837</xdr:rowOff>
    </xdr:from>
    <xdr:ext cx="534377" cy="259045"/>
    <xdr:sp macro="" textlink="">
      <xdr:nvSpPr>
        <xdr:cNvPr id="471" name="テキスト ボックス 470"/>
        <xdr:cNvSpPr txBox="1"/>
      </xdr:nvSpPr>
      <xdr:spPr>
        <a:xfrm>
          <a:off x="7594111" y="1665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34234</xdr:rowOff>
    </xdr:from>
    <xdr:to>
      <xdr:col>36</xdr:col>
      <xdr:colOff>165100</xdr:colOff>
      <xdr:row>96</xdr:row>
      <xdr:rowOff>135834</xdr:rowOff>
    </xdr:to>
    <xdr:sp macro="" textlink="">
      <xdr:nvSpPr>
        <xdr:cNvPr id="472" name="フローチャート: 判断 471"/>
        <xdr:cNvSpPr/>
      </xdr:nvSpPr>
      <xdr:spPr>
        <a:xfrm>
          <a:off x="6921500" y="16493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152361</xdr:rowOff>
    </xdr:from>
    <xdr:ext cx="534377" cy="259045"/>
    <xdr:sp macro="" textlink="">
      <xdr:nvSpPr>
        <xdr:cNvPr id="473" name="テキスト ボックス 472"/>
        <xdr:cNvSpPr txBox="1"/>
      </xdr:nvSpPr>
      <xdr:spPr>
        <a:xfrm>
          <a:off x="6705111" y="1626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80389</xdr:rowOff>
    </xdr:from>
    <xdr:to>
      <xdr:col>55</xdr:col>
      <xdr:colOff>50800</xdr:colOff>
      <xdr:row>96</xdr:row>
      <xdr:rowOff>10539</xdr:rowOff>
    </xdr:to>
    <xdr:sp macro="" textlink="">
      <xdr:nvSpPr>
        <xdr:cNvPr id="479" name="楕円 478"/>
        <xdr:cNvSpPr/>
      </xdr:nvSpPr>
      <xdr:spPr>
        <a:xfrm>
          <a:off x="10426700" y="1636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103266</xdr:rowOff>
    </xdr:from>
    <xdr:ext cx="534377" cy="259045"/>
    <xdr:sp macro="" textlink="">
      <xdr:nvSpPr>
        <xdr:cNvPr id="480" name="土木費該当値テキスト"/>
        <xdr:cNvSpPr txBox="1"/>
      </xdr:nvSpPr>
      <xdr:spPr>
        <a:xfrm>
          <a:off x="10528300" y="16219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105474</xdr:rowOff>
    </xdr:from>
    <xdr:to>
      <xdr:col>50</xdr:col>
      <xdr:colOff>165100</xdr:colOff>
      <xdr:row>96</xdr:row>
      <xdr:rowOff>35624</xdr:rowOff>
    </xdr:to>
    <xdr:sp macro="" textlink="">
      <xdr:nvSpPr>
        <xdr:cNvPr id="481" name="楕円 480"/>
        <xdr:cNvSpPr/>
      </xdr:nvSpPr>
      <xdr:spPr>
        <a:xfrm>
          <a:off x="9588500" y="1639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52151</xdr:rowOff>
    </xdr:from>
    <xdr:ext cx="534377" cy="259045"/>
    <xdr:sp macro="" textlink="">
      <xdr:nvSpPr>
        <xdr:cNvPr id="482" name="テキスト ボックス 481"/>
        <xdr:cNvSpPr txBox="1"/>
      </xdr:nvSpPr>
      <xdr:spPr>
        <a:xfrm>
          <a:off x="9372111" y="1616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136899</xdr:rowOff>
    </xdr:from>
    <xdr:to>
      <xdr:col>46</xdr:col>
      <xdr:colOff>38100</xdr:colOff>
      <xdr:row>96</xdr:row>
      <xdr:rowOff>67049</xdr:rowOff>
    </xdr:to>
    <xdr:sp macro="" textlink="">
      <xdr:nvSpPr>
        <xdr:cNvPr id="483" name="楕円 482"/>
        <xdr:cNvSpPr/>
      </xdr:nvSpPr>
      <xdr:spPr>
        <a:xfrm>
          <a:off x="8699500" y="1642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83576</xdr:rowOff>
    </xdr:from>
    <xdr:ext cx="534377" cy="259045"/>
    <xdr:sp macro="" textlink="">
      <xdr:nvSpPr>
        <xdr:cNvPr id="484" name="テキスト ボックス 483"/>
        <xdr:cNvSpPr txBox="1"/>
      </xdr:nvSpPr>
      <xdr:spPr>
        <a:xfrm>
          <a:off x="8483111" y="1619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73690</xdr:rowOff>
    </xdr:from>
    <xdr:to>
      <xdr:col>41</xdr:col>
      <xdr:colOff>101600</xdr:colOff>
      <xdr:row>96</xdr:row>
      <xdr:rowOff>3840</xdr:rowOff>
    </xdr:to>
    <xdr:sp macro="" textlink="">
      <xdr:nvSpPr>
        <xdr:cNvPr id="485" name="楕円 484"/>
        <xdr:cNvSpPr/>
      </xdr:nvSpPr>
      <xdr:spPr>
        <a:xfrm>
          <a:off x="7810500" y="1636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20367</xdr:rowOff>
    </xdr:from>
    <xdr:ext cx="534377" cy="259045"/>
    <xdr:sp macro="" textlink="">
      <xdr:nvSpPr>
        <xdr:cNvPr id="486" name="テキスト ボックス 485"/>
        <xdr:cNvSpPr txBox="1"/>
      </xdr:nvSpPr>
      <xdr:spPr>
        <a:xfrm>
          <a:off x="7594111" y="1613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97465</xdr:rowOff>
    </xdr:from>
    <xdr:to>
      <xdr:col>36</xdr:col>
      <xdr:colOff>165100</xdr:colOff>
      <xdr:row>97</xdr:row>
      <xdr:rowOff>27615</xdr:rowOff>
    </xdr:to>
    <xdr:sp macro="" textlink="">
      <xdr:nvSpPr>
        <xdr:cNvPr id="487" name="楕円 486"/>
        <xdr:cNvSpPr/>
      </xdr:nvSpPr>
      <xdr:spPr>
        <a:xfrm>
          <a:off x="6921500" y="1655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18742</xdr:rowOff>
    </xdr:from>
    <xdr:ext cx="534377" cy="259045"/>
    <xdr:sp macro="" textlink="">
      <xdr:nvSpPr>
        <xdr:cNvPr id="488" name="テキスト ボックス 487"/>
        <xdr:cNvSpPr txBox="1"/>
      </xdr:nvSpPr>
      <xdr:spPr>
        <a:xfrm>
          <a:off x="6705111" y="1664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7931</xdr:rowOff>
    </xdr:from>
    <xdr:to>
      <xdr:col>85</xdr:col>
      <xdr:colOff>126364</xdr:colOff>
      <xdr:row>37</xdr:row>
      <xdr:rowOff>148844</xdr:rowOff>
    </xdr:to>
    <xdr:cxnSp macro="">
      <xdr:nvCxnSpPr>
        <xdr:cNvPr id="512" name="直線コネクタ 511"/>
        <xdr:cNvCxnSpPr/>
      </xdr:nvCxnSpPr>
      <xdr:spPr>
        <a:xfrm flipV="1">
          <a:off x="16317595" y="5322881"/>
          <a:ext cx="1269" cy="1169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152671</xdr:rowOff>
    </xdr:from>
    <xdr:ext cx="534377" cy="259045"/>
    <xdr:sp macro="" textlink="">
      <xdr:nvSpPr>
        <xdr:cNvPr id="513" name="消防費最小値テキスト"/>
        <xdr:cNvSpPr txBox="1"/>
      </xdr:nvSpPr>
      <xdr:spPr>
        <a:xfrm>
          <a:off x="16370300" y="649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148844</xdr:rowOff>
    </xdr:from>
    <xdr:to>
      <xdr:col>86</xdr:col>
      <xdr:colOff>25400</xdr:colOff>
      <xdr:row>37</xdr:row>
      <xdr:rowOff>148844</xdr:rowOff>
    </xdr:to>
    <xdr:cxnSp macro="">
      <xdr:nvCxnSpPr>
        <xdr:cNvPr id="514" name="直線コネクタ 513"/>
        <xdr:cNvCxnSpPr/>
      </xdr:nvCxnSpPr>
      <xdr:spPr>
        <a:xfrm>
          <a:off x="16230600" y="6492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126058</xdr:rowOff>
    </xdr:from>
    <xdr:ext cx="534377" cy="259045"/>
    <xdr:sp macro="" textlink="">
      <xdr:nvSpPr>
        <xdr:cNvPr id="515" name="消防費最大値テキスト"/>
        <xdr:cNvSpPr txBox="1"/>
      </xdr:nvSpPr>
      <xdr:spPr>
        <a:xfrm>
          <a:off x="16370300" y="509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7931</xdr:rowOff>
    </xdr:from>
    <xdr:to>
      <xdr:col>86</xdr:col>
      <xdr:colOff>25400</xdr:colOff>
      <xdr:row>31</xdr:row>
      <xdr:rowOff>7931</xdr:rowOff>
    </xdr:to>
    <xdr:cxnSp macro="">
      <xdr:nvCxnSpPr>
        <xdr:cNvPr id="516" name="直線コネクタ 515"/>
        <xdr:cNvCxnSpPr/>
      </xdr:nvCxnSpPr>
      <xdr:spPr>
        <a:xfrm>
          <a:off x="16230600" y="5322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95828</xdr:rowOff>
    </xdr:from>
    <xdr:to>
      <xdr:col>85</xdr:col>
      <xdr:colOff>127000</xdr:colOff>
      <xdr:row>32</xdr:row>
      <xdr:rowOff>124574</xdr:rowOff>
    </xdr:to>
    <xdr:cxnSp macro="">
      <xdr:nvCxnSpPr>
        <xdr:cNvPr id="517" name="直線コネクタ 516"/>
        <xdr:cNvCxnSpPr/>
      </xdr:nvCxnSpPr>
      <xdr:spPr>
        <a:xfrm flipV="1">
          <a:off x="15481300" y="5582228"/>
          <a:ext cx="838200" cy="2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7224</xdr:rowOff>
    </xdr:from>
    <xdr:ext cx="534377" cy="259045"/>
    <xdr:sp macro="" textlink="">
      <xdr:nvSpPr>
        <xdr:cNvPr id="518" name="消防費平均値テキスト"/>
        <xdr:cNvSpPr txBox="1"/>
      </xdr:nvSpPr>
      <xdr:spPr>
        <a:xfrm>
          <a:off x="16370300" y="6179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28797</xdr:rowOff>
    </xdr:from>
    <xdr:to>
      <xdr:col>85</xdr:col>
      <xdr:colOff>177800</xdr:colOff>
      <xdr:row>36</xdr:row>
      <xdr:rowOff>130397</xdr:rowOff>
    </xdr:to>
    <xdr:sp macro="" textlink="">
      <xdr:nvSpPr>
        <xdr:cNvPr id="519" name="フローチャート: 判断 518"/>
        <xdr:cNvSpPr/>
      </xdr:nvSpPr>
      <xdr:spPr>
        <a:xfrm>
          <a:off x="16268700" y="620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124574</xdr:rowOff>
    </xdr:from>
    <xdr:to>
      <xdr:col>81</xdr:col>
      <xdr:colOff>50800</xdr:colOff>
      <xdr:row>32</xdr:row>
      <xdr:rowOff>171418</xdr:rowOff>
    </xdr:to>
    <xdr:cxnSp macro="">
      <xdr:nvCxnSpPr>
        <xdr:cNvPr id="520" name="直線コネクタ 519"/>
        <xdr:cNvCxnSpPr/>
      </xdr:nvCxnSpPr>
      <xdr:spPr>
        <a:xfrm flipV="1">
          <a:off x="14592300" y="5610974"/>
          <a:ext cx="889000" cy="4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38779</xdr:rowOff>
    </xdr:from>
    <xdr:to>
      <xdr:col>81</xdr:col>
      <xdr:colOff>101600</xdr:colOff>
      <xdr:row>36</xdr:row>
      <xdr:rowOff>140379</xdr:rowOff>
    </xdr:to>
    <xdr:sp macro="" textlink="">
      <xdr:nvSpPr>
        <xdr:cNvPr id="521" name="フローチャート: 判断 520"/>
        <xdr:cNvSpPr/>
      </xdr:nvSpPr>
      <xdr:spPr>
        <a:xfrm>
          <a:off x="15430500" y="62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131506</xdr:rowOff>
    </xdr:from>
    <xdr:ext cx="534377" cy="259045"/>
    <xdr:sp macro="" textlink="">
      <xdr:nvSpPr>
        <xdr:cNvPr id="522" name="テキスト ボックス 521"/>
        <xdr:cNvSpPr txBox="1"/>
      </xdr:nvSpPr>
      <xdr:spPr>
        <a:xfrm>
          <a:off x="15214111" y="6303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171418</xdr:rowOff>
    </xdr:from>
    <xdr:to>
      <xdr:col>76</xdr:col>
      <xdr:colOff>114300</xdr:colOff>
      <xdr:row>33</xdr:row>
      <xdr:rowOff>111982</xdr:rowOff>
    </xdr:to>
    <xdr:cxnSp macro="">
      <xdr:nvCxnSpPr>
        <xdr:cNvPr id="523" name="直線コネクタ 522"/>
        <xdr:cNvCxnSpPr/>
      </xdr:nvCxnSpPr>
      <xdr:spPr>
        <a:xfrm flipV="1">
          <a:off x="13703300" y="5657818"/>
          <a:ext cx="889000" cy="1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62459</xdr:rowOff>
    </xdr:from>
    <xdr:to>
      <xdr:col>76</xdr:col>
      <xdr:colOff>165100</xdr:colOff>
      <xdr:row>36</xdr:row>
      <xdr:rowOff>164059</xdr:rowOff>
    </xdr:to>
    <xdr:sp macro="" textlink="">
      <xdr:nvSpPr>
        <xdr:cNvPr id="524" name="フローチャート: 判断 523"/>
        <xdr:cNvSpPr/>
      </xdr:nvSpPr>
      <xdr:spPr>
        <a:xfrm>
          <a:off x="14541500" y="623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155186</xdr:rowOff>
    </xdr:from>
    <xdr:ext cx="534377" cy="259045"/>
    <xdr:sp macro="" textlink="">
      <xdr:nvSpPr>
        <xdr:cNvPr id="525" name="テキスト ボックス 524"/>
        <xdr:cNvSpPr txBox="1"/>
      </xdr:nvSpPr>
      <xdr:spPr>
        <a:xfrm>
          <a:off x="14325111" y="632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111982</xdr:rowOff>
    </xdr:from>
    <xdr:to>
      <xdr:col>71</xdr:col>
      <xdr:colOff>177800</xdr:colOff>
      <xdr:row>33</xdr:row>
      <xdr:rowOff>143605</xdr:rowOff>
    </xdr:to>
    <xdr:cxnSp macro="">
      <xdr:nvCxnSpPr>
        <xdr:cNvPr id="526" name="直線コネクタ 525"/>
        <xdr:cNvCxnSpPr/>
      </xdr:nvCxnSpPr>
      <xdr:spPr>
        <a:xfrm flipV="1">
          <a:off x="12814300" y="5769832"/>
          <a:ext cx="889000" cy="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68936</xdr:rowOff>
    </xdr:from>
    <xdr:to>
      <xdr:col>72</xdr:col>
      <xdr:colOff>38100</xdr:colOff>
      <xdr:row>36</xdr:row>
      <xdr:rowOff>170536</xdr:rowOff>
    </xdr:to>
    <xdr:sp macro="" textlink="">
      <xdr:nvSpPr>
        <xdr:cNvPr id="527" name="フローチャート: 判断 526"/>
        <xdr:cNvSpPr/>
      </xdr:nvSpPr>
      <xdr:spPr>
        <a:xfrm>
          <a:off x="13652500" y="62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161663</xdr:rowOff>
    </xdr:from>
    <xdr:ext cx="534377" cy="259045"/>
    <xdr:sp macro="" textlink="">
      <xdr:nvSpPr>
        <xdr:cNvPr id="528" name="テキスト ボックス 527"/>
        <xdr:cNvSpPr txBox="1"/>
      </xdr:nvSpPr>
      <xdr:spPr>
        <a:xfrm>
          <a:off x="13436111" y="633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32779</xdr:rowOff>
    </xdr:from>
    <xdr:to>
      <xdr:col>67</xdr:col>
      <xdr:colOff>101600</xdr:colOff>
      <xdr:row>36</xdr:row>
      <xdr:rowOff>134379</xdr:rowOff>
    </xdr:to>
    <xdr:sp macro="" textlink="">
      <xdr:nvSpPr>
        <xdr:cNvPr id="529" name="フローチャート: 判断 528"/>
        <xdr:cNvSpPr/>
      </xdr:nvSpPr>
      <xdr:spPr>
        <a:xfrm>
          <a:off x="12763500" y="6204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125506</xdr:rowOff>
    </xdr:from>
    <xdr:ext cx="534377" cy="259045"/>
    <xdr:sp macro="" textlink="">
      <xdr:nvSpPr>
        <xdr:cNvPr id="530" name="テキスト ボックス 529"/>
        <xdr:cNvSpPr txBox="1"/>
      </xdr:nvSpPr>
      <xdr:spPr>
        <a:xfrm>
          <a:off x="12547111" y="629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45028</xdr:rowOff>
    </xdr:from>
    <xdr:to>
      <xdr:col>85</xdr:col>
      <xdr:colOff>177800</xdr:colOff>
      <xdr:row>32</xdr:row>
      <xdr:rowOff>146628</xdr:rowOff>
    </xdr:to>
    <xdr:sp macro="" textlink="">
      <xdr:nvSpPr>
        <xdr:cNvPr id="536" name="楕円 535"/>
        <xdr:cNvSpPr/>
      </xdr:nvSpPr>
      <xdr:spPr>
        <a:xfrm>
          <a:off x="16268700" y="553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67905</xdr:rowOff>
    </xdr:from>
    <xdr:ext cx="534377" cy="259045"/>
    <xdr:sp macro="" textlink="">
      <xdr:nvSpPr>
        <xdr:cNvPr id="537" name="消防費該当値テキスト"/>
        <xdr:cNvSpPr txBox="1"/>
      </xdr:nvSpPr>
      <xdr:spPr>
        <a:xfrm>
          <a:off x="16370300" y="5382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73774</xdr:rowOff>
    </xdr:from>
    <xdr:to>
      <xdr:col>81</xdr:col>
      <xdr:colOff>101600</xdr:colOff>
      <xdr:row>33</xdr:row>
      <xdr:rowOff>3924</xdr:rowOff>
    </xdr:to>
    <xdr:sp macro="" textlink="">
      <xdr:nvSpPr>
        <xdr:cNvPr id="538" name="楕円 537"/>
        <xdr:cNvSpPr/>
      </xdr:nvSpPr>
      <xdr:spPr>
        <a:xfrm>
          <a:off x="15430500" y="556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20451</xdr:rowOff>
    </xdr:from>
    <xdr:ext cx="534377" cy="259045"/>
    <xdr:sp macro="" textlink="">
      <xdr:nvSpPr>
        <xdr:cNvPr id="539" name="テキスト ボックス 538"/>
        <xdr:cNvSpPr txBox="1"/>
      </xdr:nvSpPr>
      <xdr:spPr>
        <a:xfrm>
          <a:off x="15214111" y="533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120618</xdr:rowOff>
    </xdr:from>
    <xdr:to>
      <xdr:col>76</xdr:col>
      <xdr:colOff>165100</xdr:colOff>
      <xdr:row>33</xdr:row>
      <xdr:rowOff>50768</xdr:rowOff>
    </xdr:to>
    <xdr:sp macro="" textlink="">
      <xdr:nvSpPr>
        <xdr:cNvPr id="540" name="楕円 539"/>
        <xdr:cNvSpPr/>
      </xdr:nvSpPr>
      <xdr:spPr>
        <a:xfrm>
          <a:off x="14541500" y="560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67295</xdr:rowOff>
    </xdr:from>
    <xdr:ext cx="534377" cy="259045"/>
    <xdr:sp macro="" textlink="">
      <xdr:nvSpPr>
        <xdr:cNvPr id="541" name="テキスト ボックス 540"/>
        <xdr:cNvSpPr txBox="1"/>
      </xdr:nvSpPr>
      <xdr:spPr>
        <a:xfrm>
          <a:off x="14325111" y="5382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61182</xdr:rowOff>
    </xdr:from>
    <xdr:to>
      <xdr:col>72</xdr:col>
      <xdr:colOff>38100</xdr:colOff>
      <xdr:row>33</xdr:row>
      <xdr:rowOff>162782</xdr:rowOff>
    </xdr:to>
    <xdr:sp macro="" textlink="">
      <xdr:nvSpPr>
        <xdr:cNvPr id="542" name="楕円 541"/>
        <xdr:cNvSpPr/>
      </xdr:nvSpPr>
      <xdr:spPr>
        <a:xfrm>
          <a:off x="13652500" y="571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7859</xdr:rowOff>
    </xdr:from>
    <xdr:ext cx="534377" cy="259045"/>
    <xdr:sp macro="" textlink="">
      <xdr:nvSpPr>
        <xdr:cNvPr id="543" name="テキスト ボックス 542"/>
        <xdr:cNvSpPr txBox="1"/>
      </xdr:nvSpPr>
      <xdr:spPr>
        <a:xfrm>
          <a:off x="13436111" y="549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92805</xdr:rowOff>
    </xdr:from>
    <xdr:to>
      <xdr:col>67</xdr:col>
      <xdr:colOff>101600</xdr:colOff>
      <xdr:row>34</xdr:row>
      <xdr:rowOff>22955</xdr:rowOff>
    </xdr:to>
    <xdr:sp macro="" textlink="">
      <xdr:nvSpPr>
        <xdr:cNvPr id="544" name="楕円 543"/>
        <xdr:cNvSpPr/>
      </xdr:nvSpPr>
      <xdr:spPr>
        <a:xfrm>
          <a:off x="12763500" y="575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39482</xdr:rowOff>
    </xdr:from>
    <xdr:ext cx="534377" cy="259045"/>
    <xdr:sp macro="" textlink="">
      <xdr:nvSpPr>
        <xdr:cNvPr id="545" name="テキスト ボックス 544"/>
        <xdr:cNvSpPr txBox="1"/>
      </xdr:nvSpPr>
      <xdr:spPr>
        <a:xfrm>
          <a:off x="12547111" y="552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51560</xdr:rowOff>
    </xdr:from>
    <xdr:to>
      <xdr:col>85</xdr:col>
      <xdr:colOff>126364</xdr:colOff>
      <xdr:row>57</xdr:row>
      <xdr:rowOff>135204</xdr:rowOff>
    </xdr:to>
    <xdr:cxnSp macro="">
      <xdr:nvCxnSpPr>
        <xdr:cNvPr id="569" name="直線コネクタ 568"/>
        <xdr:cNvCxnSpPr/>
      </xdr:nvCxnSpPr>
      <xdr:spPr>
        <a:xfrm flipV="1">
          <a:off x="16317595" y="8624060"/>
          <a:ext cx="1269" cy="1283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139031</xdr:rowOff>
    </xdr:from>
    <xdr:ext cx="534377" cy="259045"/>
    <xdr:sp macro="" textlink="">
      <xdr:nvSpPr>
        <xdr:cNvPr id="570" name="教育費最小値テキスト"/>
        <xdr:cNvSpPr txBox="1"/>
      </xdr:nvSpPr>
      <xdr:spPr>
        <a:xfrm>
          <a:off x="16370300" y="991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135204</xdr:rowOff>
    </xdr:from>
    <xdr:to>
      <xdr:col>86</xdr:col>
      <xdr:colOff>25400</xdr:colOff>
      <xdr:row>57</xdr:row>
      <xdr:rowOff>135204</xdr:rowOff>
    </xdr:to>
    <xdr:cxnSp macro="">
      <xdr:nvCxnSpPr>
        <xdr:cNvPr id="571" name="直線コネクタ 570"/>
        <xdr:cNvCxnSpPr/>
      </xdr:nvCxnSpPr>
      <xdr:spPr>
        <a:xfrm>
          <a:off x="16230600" y="9907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169687</xdr:rowOff>
    </xdr:from>
    <xdr:ext cx="599010" cy="259045"/>
    <xdr:sp macro="" textlink="">
      <xdr:nvSpPr>
        <xdr:cNvPr id="572" name="教育費最大値テキスト"/>
        <xdr:cNvSpPr txBox="1"/>
      </xdr:nvSpPr>
      <xdr:spPr>
        <a:xfrm>
          <a:off x="16370300" y="8399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201,567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51560</xdr:rowOff>
    </xdr:from>
    <xdr:to>
      <xdr:col>86</xdr:col>
      <xdr:colOff>25400</xdr:colOff>
      <xdr:row>50</xdr:row>
      <xdr:rowOff>51560</xdr:rowOff>
    </xdr:to>
    <xdr:cxnSp macro="">
      <xdr:nvCxnSpPr>
        <xdr:cNvPr id="573" name="直線コネクタ 572"/>
        <xdr:cNvCxnSpPr/>
      </xdr:nvCxnSpPr>
      <xdr:spPr>
        <a:xfrm>
          <a:off x="16230600" y="8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140691</xdr:rowOff>
    </xdr:from>
    <xdr:to>
      <xdr:col>85</xdr:col>
      <xdr:colOff>127000</xdr:colOff>
      <xdr:row>56</xdr:row>
      <xdr:rowOff>166994</xdr:rowOff>
    </xdr:to>
    <xdr:cxnSp macro="">
      <xdr:nvCxnSpPr>
        <xdr:cNvPr id="574" name="直線コネクタ 573"/>
        <xdr:cNvCxnSpPr/>
      </xdr:nvCxnSpPr>
      <xdr:spPr>
        <a:xfrm flipV="1">
          <a:off x="15481300" y="9741891"/>
          <a:ext cx="838200" cy="2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143895</xdr:rowOff>
    </xdr:from>
    <xdr:ext cx="534377" cy="259045"/>
    <xdr:sp macro="" textlink="">
      <xdr:nvSpPr>
        <xdr:cNvPr id="575" name="教育費平均値テキスト"/>
        <xdr:cNvSpPr txBox="1"/>
      </xdr:nvSpPr>
      <xdr:spPr>
        <a:xfrm>
          <a:off x="16370300" y="94021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121018</xdr:rowOff>
    </xdr:from>
    <xdr:to>
      <xdr:col>85</xdr:col>
      <xdr:colOff>177800</xdr:colOff>
      <xdr:row>56</xdr:row>
      <xdr:rowOff>51168</xdr:rowOff>
    </xdr:to>
    <xdr:sp macro="" textlink="">
      <xdr:nvSpPr>
        <xdr:cNvPr id="576" name="フローチャート: 判断 575"/>
        <xdr:cNvSpPr/>
      </xdr:nvSpPr>
      <xdr:spPr>
        <a:xfrm>
          <a:off x="16268700" y="955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166994</xdr:rowOff>
    </xdr:from>
    <xdr:to>
      <xdr:col>81</xdr:col>
      <xdr:colOff>50800</xdr:colOff>
      <xdr:row>57</xdr:row>
      <xdr:rowOff>33965</xdr:rowOff>
    </xdr:to>
    <xdr:cxnSp macro="">
      <xdr:nvCxnSpPr>
        <xdr:cNvPr id="577" name="直線コネクタ 576"/>
        <xdr:cNvCxnSpPr/>
      </xdr:nvCxnSpPr>
      <xdr:spPr>
        <a:xfrm flipV="1">
          <a:off x="14592300" y="9768194"/>
          <a:ext cx="889000" cy="38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36535</xdr:rowOff>
    </xdr:from>
    <xdr:to>
      <xdr:col>81</xdr:col>
      <xdr:colOff>101600</xdr:colOff>
      <xdr:row>56</xdr:row>
      <xdr:rowOff>138135</xdr:rowOff>
    </xdr:to>
    <xdr:sp macro="" textlink="">
      <xdr:nvSpPr>
        <xdr:cNvPr id="578" name="フローチャート: 判断 577"/>
        <xdr:cNvSpPr/>
      </xdr:nvSpPr>
      <xdr:spPr>
        <a:xfrm>
          <a:off x="15430500" y="963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154662</xdr:rowOff>
    </xdr:from>
    <xdr:ext cx="534377" cy="259045"/>
    <xdr:sp macro="" textlink="">
      <xdr:nvSpPr>
        <xdr:cNvPr id="579" name="テキスト ボックス 578"/>
        <xdr:cNvSpPr txBox="1"/>
      </xdr:nvSpPr>
      <xdr:spPr>
        <a:xfrm>
          <a:off x="15214111" y="941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33965</xdr:rowOff>
    </xdr:from>
    <xdr:to>
      <xdr:col>76</xdr:col>
      <xdr:colOff>114300</xdr:colOff>
      <xdr:row>57</xdr:row>
      <xdr:rowOff>56969</xdr:rowOff>
    </xdr:to>
    <xdr:cxnSp macro="">
      <xdr:nvCxnSpPr>
        <xdr:cNvPr id="580" name="直線コネクタ 579"/>
        <xdr:cNvCxnSpPr/>
      </xdr:nvCxnSpPr>
      <xdr:spPr>
        <a:xfrm flipV="1">
          <a:off x="13703300" y="9806615"/>
          <a:ext cx="889000" cy="23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3511</xdr:rowOff>
    </xdr:from>
    <xdr:to>
      <xdr:col>76</xdr:col>
      <xdr:colOff>165100</xdr:colOff>
      <xdr:row>56</xdr:row>
      <xdr:rowOff>105111</xdr:rowOff>
    </xdr:to>
    <xdr:sp macro="" textlink="">
      <xdr:nvSpPr>
        <xdr:cNvPr id="581" name="フローチャート: 判断 580"/>
        <xdr:cNvSpPr/>
      </xdr:nvSpPr>
      <xdr:spPr>
        <a:xfrm>
          <a:off x="14541500" y="96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121638</xdr:rowOff>
    </xdr:from>
    <xdr:ext cx="534377" cy="259045"/>
    <xdr:sp macro="" textlink="">
      <xdr:nvSpPr>
        <xdr:cNvPr id="582" name="テキスト ボックス 581"/>
        <xdr:cNvSpPr txBox="1"/>
      </xdr:nvSpPr>
      <xdr:spPr>
        <a:xfrm>
          <a:off x="14325111" y="937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29476</xdr:rowOff>
    </xdr:from>
    <xdr:to>
      <xdr:col>71</xdr:col>
      <xdr:colOff>177800</xdr:colOff>
      <xdr:row>57</xdr:row>
      <xdr:rowOff>56969</xdr:rowOff>
    </xdr:to>
    <xdr:cxnSp macro="">
      <xdr:nvCxnSpPr>
        <xdr:cNvPr id="583" name="直線コネクタ 582"/>
        <xdr:cNvCxnSpPr/>
      </xdr:nvCxnSpPr>
      <xdr:spPr>
        <a:xfrm>
          <a:off x="12814300" y="9802126"/>
          <a:ext cx="889000" cy="27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31285</xdr:rowOff>
    </xdr:from>
    <xdr:to>
      <xdr:col>72</xdr:col>
      <xdr:colOff>38100</xdr:colOff>
      <xdr:row>56</xdr:row>
      <xdr:rowOff>132885</xdr:rowOff>
    </xdr:to>
    <xdr:sp macro="" textlink="">
      <xdr:nvSpPr>
        <xdr:cNvPr id="584" name="フローチャート: 判断 583"/>
        <xdr:cNvSpPr/>
      </xdr:nvSpPr>
      <xdr:spPr>
        <a:xfrm>
          <a:off x="13652500" y="96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149412</xdr:rowOff>
    </xdr:from>
    <xdr:ext cx="534377" cy="259045"/>
    <xdr:sp macro="" textlink="">
      <xdr:nvSpPr>
        <xdr:cNvPr id="585" name="テキスト ボックス 584"/>
        <xdr:cNvSpPr txBox="1"/>
      </xdr:nvSpPr>
      <xdr:spPr>
        <a:xfrm>
          <a:off x="13436111" y="940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26416</xdr:rowOff>
    </xdr:from>
    <xdr:to>
      <xdr:col>67</xdr:col>
      <xdr:colOff>101600</xdr:colOff>
      <xdr:row>56</xdr:row>
      <xdr:rowOff>128016</xdr:rowOff>
    </xdr:to>
    <xdr:sp macro="" textlink="">
      <xdr:nvSpPr>
        <xdr:cNvPr id="586" name="フローチャート: 判断 585"/>
        <xdr:cNvSpPr/>
      </xdr:nvSpPr>
      <xdr:spPr>
        <a:xfrm>
          <a:off x="12763500" y="962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144543</xdr:rowOff>
    </xdr:from>
    <xdr:ext cx="534377" cy="259045"/>
    <xdr:sp macro="" textlink="">
      <xdr:nvSpPr>
        <xdr:cNvPr id="587" name="テキスト ボックス 586"/>
        <xdr:cNvSpPr txBox="1"/>
      </xdr:nvSpPr>
      <xdr:spPr>
        <a:xfrm>
          <a:off x="12547111" y="940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89891</xdr:rowOff>
    </xdr:from>
    <xdr:to>
      <xdr:col>85</xdr:col>
      <xdr:colOff>177800</xdr:colOff>
      <xdr:row>57</xdr:row>
      <xdr:rowOff>20041</xdr:rowOff>
    </xdr:to>
    <xdr:sp macro="" textlink="">
      <xdr:nvSpPr>
        <xdr:cNvPr id="593" name="楕円 592"/>
        <xdr:cNvSpPr/>
      </xdr:nvSpPr>
      <xdr:spPr>
        <a:xfrm>
          <a:off x="16268700" y="9691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68318</xdr:rowOff>
    </xdr:from>
    <xdr:ext cx="534377" cy="259045"/>
    <xdr:sp macro="" textlink="">
      <xdr:nvSpPr>
        <xdr:cNvPr id="594" name="教育費該当値テキスト"/>
        <xdr:cNvSpPr txBox="1"/>
      </xdr:nvSpPr>
      <xdr:spPr>
        <a:xfrm>
          <a:off x="16370300" y="9669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116194</xdr:rowOff>
    </xdr:from>
    <xdr:to>
      <xdr:col>81</xdr:col>
      <xdr:colOff>101600</xdr:colOff>
      <xdr:row>57</xdr:row>
      <xdr:rowOff>46344</xdr:rowOff>
    </xdr:to>
    <xdr:sp macro="" textlink="">
      <xdr:nvSpPr>
        <xdr:cNvPr id="595" name="楕円 594"/>
        <xdr:cNvSpPr/>
      </xdr:nvSpPr>
      <xdr:spPr>
        <a:xfrm>
          <a:off x="15430500" y="971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37471</xdr:rowOff>
    </xdr:from>
    <xdr:ext cx="534377" cy="259045"/>
    <xdr:sp macro="" textlink="">
      <xdr:nvSpPr>
        <xdr:cNvPr id="596" name="テキスト ボックス 595"/>
        <xdr:cNvSpPr txBox="1"/>
      </xdr:nvSpPr>
      <xdr:spPr>
        <a:xfrm>
          <a:off x="15214111" y="9810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154615</xdr:rowOff>
    </xdr:from>
    <xdr:to>
      <xdr:col>76</xdr:col>
      <xdr:colOff>165100</xdr:colOff>
      <xdr:row>57</xdr:row>
      <xdr:rowOff>84765</xdr:rowOff>
    </xdr:to>
    <xdr:sp macro="" textlink="">
      <xdr:nvSpPr>
        <xdr:cNvPr id="597" name="楕円 596"/>
        <xdr:cNvSpPr/>
      </xdr:nvSpPr>
      <xdr:spPr>
        <a:xfrm>
          <a:off x="14541500" y="975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75892</xdr:rowOff>
    </xdr:from>
    <xdr:ext cx="534377" cy="259045"/>
    <xdr:sp macro="" textlink="">
      <xdr:nvSpPr>
        <xdr:cNvPr id="598" name="テキスト ボックス 597"/>
        <xdr:cNvSpPr txBox="1"/>
      </xdr:nvSpPr>
      <xdr:spPr>
        <a:xfrm>
          <a:off x="14325111" y="9848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6169</xdr:rowOff>
    </xdr:from>
    <xdr:to>
      <xdr:col>72</xdr:col>
      <xdr:colOff>38100</xdr:colOff>
      <xdr:row>57</xdr:row>
      <xdr:rowOff>107769</xdr:rowOff>
    </xdr:to>
    <xdr:sp macro="" textlink="">
      <xdr:nvSpPr>
        <xdr:cNvPr id="599" name="楕円 598"/>
        <xdr:cNvSpPr/>
      </xdr:nvSpPr>
      <xdr:spPr>
        <a:xfrm>
          <a:off x="13652500" y="977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98896</xdr:rowOff>
    </xdr:from>
    <xdr:ext cx="534377" cy="259045"/>
    <xdr:sp macro="" textlink="">
      <xdr:nvSpPr>
        <xdr:cNvPr id="600" name="テキスト ボックス 599"/>
        <xdr:cNvSpPr txBox="1"/>
      </xdr:nvSpPr>
      <xdr:spPr>
        <a:xfrm>
          <a:off x="13436111" y="987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150126</xdr:rowOff>
    </xdr:from>
    <xdr:to>
      <xdr:col>67</xdr:col>
      <xdr:colOff>101600</xdr:colOff>
      <xdr:row>57</xdr:row>
      <xdr:rowOff>80276</xdr:rowOff>
    </xdr:to>
    <xdr:sp macro="" textlink="">
      <xdr:nvSpPr>
        <xdr:cNvPr id="601" name="楕円 600"/>
        <xdr:cNvSpPr/>
      </xdr:nvSpPr>
      <xdr:spPr>
        <a:xfrm>
          <a:off x="12763500" y="975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71403</xdr:rowOff>
    </xdr:from>
    <xdr:ext cx="534377" cy="259045"/>
    <xdr:sp macro="" textlink="">
      <xdr:nvSpPr>
        <xdr:cNvPr id="602" name="テキスト ボックス 601"/>
        <xdr:cNvSpPr txBox="1"/>
      </xdr:nvSpPr>
      <xdr:spPr>
        <a:xfrm>
          <a:off x="12547111" y="9844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8" name="テキスト ボックス 617"/>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0" name="テキスト ボックス 619"/>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32098</xdr:rowOff>
    </xdr:from>
    <xdr:to>
      <xdr:col>85</xdr:col>
      <xdr:colOff>126364</xdr:colOff>
      <xdr:row>78</xdr:row>
      <xdr:rowOff>139700</xdr:rowOff>
    </xdr:to>
    <xdr:cxnSp macro="">
      <xdr:nvCxnSpPr>
        <xdr:cNvPr id="624" name="直線コネクタ 623"/>
        <xdr:cNvCxnSpPr/>
      </xdr:nvCxnSpPr>
      <xdr:spPr>
        <a:xfrm flipV="1">
          <a:off x="16317595" y="12033598"/>
          <a:ext cx="1269" cy="147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150225</xdr:rowOff>
    </xdr:from>
    <xdr:ext cx="534377" cy="259045"/>
    <xdr:sp macro="" textlink="">
      <xdr:nvSpPr>
        <xdr:cNvPr id="627" name="災害復旧費最大値テキスト"/>
        <xdr:cNvSpPr txBox="1"/>
      </xdr:nvSpPr>
      <xdr:spPr>
        <a:xfrm>
          <a:off x="16370300" y="1180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32098</xdr:rowOff>
    </xdr:from>
    <xdr:to>
      <xdr:col>86</xdr:col>
      <xdr:colOff>25400</xdr:colOff>
      <xdr:row>70</xdr:row>
      <xdr:rowOff>32098</xdr:rowOff>
    </xdr:to>
    <xdr:cxnSp macro="">
      <xdr:nvCxnSpPr>
        <xdr:cNvPr id="628" name="直線コネクタ 627"/>
        <xdr:cNvCxnSpPr/>
      </xdr:nvCxnSpPr>
      <xdr:spPr>
        <a:xfrm>
          <a:off x="16230600" y="12033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86550</xdr:rowOff>
    </xdr:from>
    <xdr:to>
      <xdr:col>85</xdr:col>
      <xdr:colOff>127000</xdr:colOff>
      <xdr:row>77</xdr:row>
      <xdr:rowOff>91945</xdr:rowOff>
    </xdr:to>
    <xdr:cxnSp macro="">
      <xdr:nvCxnSpPr>
        <xdr:cNvPr id="629" name="直線コネクタ 628"/>
        <xdr:cNvCxnSpPr/>
      </xdr:nvCxnSpPr>
      <xdr:spPr>
        <a:xfrm>
          <a:off x="15481300" y="13288200"/>
          <a:ext cx="838200" cy="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123175</xdr:rowOff>
    </xdr:from>
    <xdr:ext cx="469744" cy="259045"/>
    <xdr:sp macro="" textlink="">
      <xdr:nvSpPr>
        <xdr:cNvPr id="630" name="災害復旧費平均値テキスト"/>
        <xdr:cNvSpPr txBox="1"/>
      </xdr:nvSpPr>
      <xdr:spPr>
        <a:xfrm>
          <a:off x="16370300" y="133248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144748</xdr:rowOff>
    </xdr:from>
    <xdr:to>
      <xdr:col>85</xdr:col>
      <xdr:colOff>177800</xdr:colOff>
      <xdr:row>78</xdr:row>
      <xdr:rowOff>74898</xdr:rowOff>
    </xdr:to>
    <xdr:sp macro="" textlink="">
      <xdr:nvSpPr>
        <xdr:cNvPr id="631" name="フローチャート: 判断 630"/>
        <xdr:cNvSpPr/>
      </xdr:nvSpPr>
      <xdr:spPr>
        <a:xfrm>
          <a:off x="16268700" y="1334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86550</xdr:rowOff>
    </xdr:from>
    <xdr:to>
      <xdr:col>81</xdr:col>
      <xdr:colOff>50800</xdr:colOff>
      <xdr:row>78</xdr:row>
      <xdr:rowOff>74138</xdr:rowOff>
    </xdr:to>
    <xdr:cxnSp macro="">
      <xdr:nvCxnSpPr>
        <xdr:cNvPr id="632" name="直線コネクタ 631"/>
        <xdr:cNvCxnSpPr/>
      </xdr:nvCxnSpPr>
      <xdr:spPr>
        <a:xfrm flipV="1">
          <a:off x="14592300" y="13288200"/>
          <a:ext cx="889000" cy="159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168773</xdr:rowOff>
    </xdr:from>
    <xdr:to>
      <xdr:col>81</xdr:col>
      <xdr:colOff>101600</xdr:colOff>
      <xdr:row>78</xdr:row>
      <xdr:rowOff>98923</xdr:rowOff>
    </xdr:to>
    <xdr:sp macro="" textlink="">
      <xdr:nvSpPr>
        <xdr:cNvPr id="633" name="フローチャート: 判断 632"/>
        <xdr:cNvSpPr/>
      </xdr:nvSpPr>
      <xdr:spPr>
        <a:xfrm>
          <a:off x="15430500" y="13370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90050</xdr:rowOff>
    </xdr:from>
    <xdr:ext cx="469744" cy="259045"/>
    <xdr:sp macro="" textlink="">
      <xdr:nvSpPr>
        <xdr:cNvPr id="634" name="テキスト ボックス 633"/>
        <xdr:cNvSpPr txBox="1"/>
      </xdr:nvSpPr>
      <xdr:spPr>
        <a:xfrm>
          <a:off x="15246428" y="13463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74138</xdr:rowOff>
    </xdr:from>
    <xdr:to>
      <xdr:col>76</xdr:col>
      <xdr:colOff>114300</xdr:colOff>
      <xdr:row>78</xdr:row>
      <xdr:rowOff>82069</xdr:rowOff>
    </xdr:to>
    <xdr:cxnSp macro="">
      <xdr:nvCxnSpPr>
        <xdr:cNvPr id="635" name="直線コネクタ 634"/>
        <xdr:cNvCxnSpPr/>
      </xdr:nvCxnSpPr>
      <xdr:spPr>
        <a:xfrm flipV="1">
          <a:off x="13703300" y="13447238"/>
          <a:ext cx="889000" cy="7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126323</xdr:rowOff>
    </xdr:from>
    <xdr:to>
      <xdr:col>76</xdr:col>
      <xdr:colOff>165100</xdr:colOff>
      <xdr:row>78</xdr:row>
      <xdr:rowOff>56473</xdr:rowOff>
    </xdr:to>
    <xdr:sp macro="" textlink="">
      <xdr:nvSpPr>
        <xdr:cNvPr id="636" name="フローチャート: 判断 635"/>
        <xdr:cNvSpPr/>
      </xdr:nvSpPr>
      <xdr:spPr>
        <a:xfrm>
          <a:off x="14541500" y="1332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73000</xdr:rowOff>
    </xdr:from>
    <xdr:ext cx="469744" cy="259045"/>
    <xdr:sp macro="" textlink="">
      <xdr:nvSpPr>
        <xdr:cNvPr id="637" name="テキスト ボックス 636"/>
        <xdr:cNvSpPr txBox="1"/>
      </xdr:nvSpPr>
      <xdr:spPr>
        <a:xfrm>
          <a:off x="14357428" y="13103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134877</xdr:rowOff>
    </xdr:from>
    <xdr:to>
      <xdr:col>71</xdr:col>
      <xdr:colOff>177800</xdr:colOff>
      <xdr:row>78</xdr:row>
      <xdr:rowOff>82069</xdr:rowOff>
    </xdr:to>
    <xdr:cxnSp macro="">
      <xdr:nvCxnSpPr>
        <xdr:cNvPr id="638" name="直線コネクタ 637"/>
        <xdr:cNvCxnSpPr/>
      </xdr:nvCxnSpPr>
      <xdr:spPr>
        <a:xfrm>
          <a:off x="12814300" y="13336527"/>
          <a:ext cx="889000" cy="118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82499</xdr:rowOff>
    </xdr:from>
    <xdr:to>
      <xdr:col>72</xdr:col>
      <xdr:colOff>38100</xdr:colOff>
      <xdr:row>78</xdr:row>
      <xdr:rowOff>12649</xdr:rowOff>
    </xdr:to>
    <xdr:sp macro="" textlink="">
      <xdr:nvSpPr>
        <xdr:cNvPr id="639" name="フローチャート: 判断 638"/>
        <xdr:cNvSpPr/>
      </xdr:nvSpPr>
      <xdr:spPr>
        <a:xfrm>
          <a:off x="13652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29176</xdr:rowOff>
    </xdr:from>
    <xdr:ext cx="469744" cy="259045"/>
    <xdr:sp macro="" textlink="">
      <xdr:nvSpPr>
        <xdr:cNvPr id="640" name="テキスト ボックス 639"/>
        <xdr:cNvSpPr txBox="1"/>
      </xdr:nvSpPr>
      <xdr:spPr>
        <a:xfrm>
          <a:off x="13468428" y="1305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114754</xdr:rowOff>
    </xdr:from>
    <xdr:to>
      <xdr:col>67</xdr:col>
      <xdr:colOff>101600</xdr:colOff>
      <xdr:row>77</xdr:row>
      <xdr:rowOff>44904</xdr:rowOff>
    </xdr:to>
    <xdr:sp macro="" textlink="">
      <xdr:nvSpPr>
        <xdr:cNvPr id="641" name="フローチャート: 判断 640"/>
        <xdr:cNvSpPr/>
      </xdr:nvSpPr>
      <xdr:spPr>
        <a:xfrm>
          <a:off x="12763500" y="1314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61432</xdr:rowOff>
    </xdr:from>
    <xdr:ext cx="534377" cy="259045"/>
    <xdr:sp macro="" textlink="">
      <xdr:nvSpPr>
        <xdr:cNvPr id="642" name="テキスト ボックス 641"/>
        <xdr:cNvSpPr txBox="1"/>
      </xdr:nvSpPr>
      <xdr:spPr>
        <a:xfrm>
          <a:off x="12547111" y="1292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41145</xdr:rowOff>
    </xdr:from>
    <xdr:to>
      <xdr:col>85</xdr:col>
      <xdr:colOff>177800</xdr:colOff>
      <xdr:row>77</xdr:row>
      <xdr:rowOff>142745</xdr:rowOff>
    </xdr:to>
    <xdr:sp macro="" textlink="">
      <xdr:nvSpPr>
        <xdr:cNvPr id="648" name="楕円 647"/>
        <xdr:cNvSpPr/>
      </xdr:nvSpPr>
      <xdr:spPr>
        <a:xfrm>
          <a:off x="16268700" y="1324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64022</xdr:rowOff>
    </xdr:from>
    <xdr:ext cx="469744" cy="259045"/>
    <xdr:sp macro="" textlink="">
      <xdr:nvSpPr>
        <xdr:cNvPr id="649" name="災害復旧費該当値テキスト"/>
        <xdr:cNvSpPr txBox="1"/>
      </xdr:nvSpPr>
      <xdr:spPr>
        <a:xfrm>
          <a:off x="16370300" y="13094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35750</xdr:rowOff>
    </xdr:from>
    <xdr:to>
      <xdr:col>81</xdr:col>
      <xdr:colOff>101600</xdr:colOff>
      <xdr:row>77</xdr:row>
      <xdr:rowOff>137350</xdr:rowOff>
    </xdr:to>
    <xdr:sp macro="" textlink="">
      <xdr:nvSpPr>
        <xdr:cNvPr id="650" name="楕円 649"/>
        <xdr:cNvSpPr/>
      </xdr:nvSpPr>
      <xdr:spPr>
        <a:xfrm>
          <a:off x="15430500" y="1323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153877</xdr:rowOff>
    </xdr:from>
    <xdr:ext cx="469744" cy="259045"/>
    <xdr:sp macro="" textlink="">
      <xdr:nvSpPr>
        <xdr:cNvPr id="651" name="テキスト ボックス 650"/>
        <xdr:cNvSpPr txBox="1"/>
      </xdr:nvSpPr>
      <xdr:spPr>
        <a:xfrm>
          <a:off x="15246428" y="130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23338</xdr:rowOff>
    </xdr:from>
    <xdr:to>
      <xdr:col>76</xdr:col>
      <xdr:colOff>165100</xdr:colOff>
      <xdr:row>78</xdr:row>
      <xdr:rowOff>124938</xdr:rowOff>
    </xdr:to>
    <xdr:sp macro="" textlink="">
      <xdr:nvSpPr>
        <xdr:cNvPr id="652" name="楕円 651"/>
        <xdr:cNvSpPr/>
      </xdr:nvSpPr>
      <xdr:spPr>
        <a:xfrm>
          <a:off x="14541500" y="13396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116065</xdr:rowOff>
    </xdr:from>
    <xdr:ext cx="469744" cy="259045"/>
    <xdr:sp macro="" textlink="">
      <xdr:nvSpPr>
        <xdr:cNvPr id="653" name="テキスト ボックス 652"/>
        <xdr:cNvSpPr txBox="1"/>
      </xdr:nvSpPr>
      <xdr:spPr>
        <a:xfrm>
          <a:off x="14357428" y="13489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31269</xdr:rowOff>
    </xdr:from>
    <xdr:to>
      <xdr:col>72</xdr:col>
      <xdr:colOff>38100</xdr:colOff>
      <xdr:row>78</xdr:row>
      <xdr:rowOff>132869</xdr:rowOff>
    </xdr:to>
    <xdr:sp macro="" textlink="">
      <xdr:nvSpPr>
        <xdr:cNvPr id="654" name="楕円 653"/>
        <xdr:cNvSpPr/>
      </xdr:nvSpPr>
      <xdr:spPr>
        <a:xfrm>
          <a:off x="13652500" y="1340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123996</xdr:rowOff>
    </xdr:from>
    <xdr:ext cx="469744" cy="259045"/>
    <xdr:sp macro="" textlink="">
      <xdr:nvSpPr>
        <xdr:cNvPr id="655" name="テキスト ボックス 654"/>
        <xdr:cNvSpPr txBox="1"/>
      </xdr:nvSpPr>
      <xdr:spPr>
        <a:xfrm>
          <a:off x="13468428" y="13497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84077</xdr:rowOff>
    </xdr:from>
    <xdr:to>
      <xdr:col>67</xdr:col>
      <xdr:colOff>101600</xdr:colOff>
      <xdr:row>78</xdr:row>
      <xdr:rowOff>14227</xdr:rowOff>
    </xdr:to>
    <xdr:sp macro="" textlink="">
      <xdr:nvSpPr>
        <xdr:cNvPr id="656" name="楕円 655"/>
        <xdr:cNvSpPr/>
      </xdr:nvSpPr>
      <xdr:spPr>
        <a:xfrm>
          <a:off x="12763500" y="1328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5354</xdr:rowOff>
    </xdr:from>
    <xdr:ext cx="469744" cy="259045"/>
    <xdr:sp macro="" textlink="">
      <xdr:nvSpPr>
        <xdr:cNvPr id="657" name="テキスト ボックス 656"/>
        <xdr:cNvSpPr txBox="1"/>
      </xdr:nvSpPr>
      <xdr:spPr>
        <a:xfrm>
          <a:off x="12579428" y="13378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8" name="テキスト ボックス 667"/>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0" name="テキスト ボックス 669"/>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144311</xdr:rowOff>
    </xdr:from>
    <xdr:to>
      <xdr:col>85</xdr:col>
      <xdr:colOff>126364</xdr:colOff>
      <xdr:row>99</xdr:row>
      <xdr:rowOff>107620</xdr:rowOff>
    </xdr:to>
    <xdr:cxnSp macro="">
      <xdr:nvCxnSpPr>
        <xdr:cNvPr id="682" name="直線コネクタ 681"/>
        <xdr:cNvCxnSpPr/>
      </xdr:nvCxnSpPr>
      <xdr:spPr>
        <a:xfrm flipV="1">
          <a:off x="16317595" y="15403361"/>
          <a:ext cx="1269" cy="167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111447</xdr:rowOff>
    </xdr:from>
    <xdr:ext cx="534377" cy="259045"/>
    <xdr:sp macro="" textlink="">
      <xdr:nvSpPr>
        <xdr:cNvPr id="683" name="公債費最小値テキスト"/>
        <xdr:cNvSpPr txBox="1"/>
      </xdr:nvSpPr>
      <xdr:spPr>
        <a:xfrm>
          <a:off x="16370300" y="1708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107620</xdr:rowOff>
    </xdr:from>
    <xdr:to>
      <xdr:col>86</xdr:col>
      <xdr:colOff>25400</xdr:colOff>
      <xdr:row>99</xdr:row>
      <xdr:rowOff>107620</xdr:rowOff>
    </xdr:to>
    <xdr:cxnSp macro="">
      <xdr:nvCxnSpPr>
        <xdr:cNvPr id="684" name="直線コネクタ 683"/>
        <xdr:cNvCxnSpPr/>
      </xdr:nvCxnSpPr>
      <xdr:spPr>
        <a:xfrm>
          <a:off x="16230600" y="17081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90988</xdr:rowOff>
    </xdr:from>
    <xdr:ext cx="599010" cy="259045"/>
    <xdr:sp macro="" textlink="">
      <xdr:nvSpPr>
        <xdr:cNvPr id="685" name="公債費最大値テキスト"/>
        <xdr:cNvSpPr txBox="1"/>
      </xdr:nvSpPr>
      <xdr:spPr>
        <a:xfrm>
          <a:off x="16370300" y="15178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157,137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144311</xdr:rowOff>
    </xdr:from>
    <xdr:to>
      <xdr:col>86</xdr:col>
      <xdr:colOff>25400</xdr:colOff>
      <xdr:row>89</xdr:row>
      <xdr:rowOff>144311</xdr:rowOff>
    </xdr:to>
    <xdr:cxnSp macro="">
      <xdr:nvCxnSpPr>
        <xdr:cNvPr id="686" name="直線コネクタ 685"/>
        <xdr:cNvCxnSpPr/>
      </xdr:nvCxnSpPr>
      <xdr:spPr>
        <a:xfrm>
          <a:off x="16230600" y="15403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121958</xdr:rowOff>
    </xdr:from>
    <xdr:to>
      <xdr:col>85</xdr:col>
      <xdr:colOff>127000</xdr:colOff>
      <xdr:row>93</xdr:row>
      <xdr:rowOff>165519</xdr:rowOff>
    </xdr:to>
    <xdr:cxnSp macro="">
      <xdr:nvCxnSpPr>
        <xdr:cNvPr id="687" name="直線コネクタ 686"/>
        <xdr:cNvCxnSpPr/>
      </xdr:nvCxnSpPr>
      <xdr:spPr>
        <a:xfrm>
          <a:off x="15481300" y="16066808"/>
          <a:ext cx="838200" cy="43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88092</xdr:rowOff>
    </xdr:from>
    <xdr:ext cx="534377" cy="259045"/>
    <xdr:sp macro="" textlink="">
      <xdr:nvSpPr>
        <xdr:cNvPr id="688" name="公債費平均値テキスト"/>
        <xdr:cNvSpPr txBox="1"/>
      </xdr:nvSpPr>
      <xdr:spPr>
        <a:xfrm>
          <a:off x="16370300" y="16547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109665</xdr:rowOff>
    </xdr:from>
    <xdr:to>
      <xdr:col>85</xdr:col>
      <xdr:colOff>177800</xdr:colOff>
      <xdr:row>97</xdr:row>
      <xdr:rowOff>39815</xdr:rowOff>
    </xdr:to>
    <xdr:sp macro="" textlink="">
      <xdr:nvSpPr>
        <xdr:cNvPr id="689" name="フローチャート: 判断 688"/>
        <xdr:cNvSpPr/>
      </xdr:nvSpPr>
      <xdr:spPr>
        <a:xfrm>
          <a:off x="16268700" y="165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121958</xdr:rowOff>
    </xdr:from>
    <xdr:to>
      <xdr:col>81</xdr:col>
      <xdr:colOff>50800</xdr:colOff>
      <xdr:row>93</xdr:row>
      <xdr:rowOff>122110</xdr:rowOff>
    </xdr:to>
    <xdr:cxnSp macro="">
      <xdr:nvCxnSpPr>
        <xdr:cNvPr id="690" name="直線コネクタ 689"/>
        <xdr:cNvCxnSpPr/>
      </xdr:nvCxnSpPr>
      <xdr:spPr>
        <a:xfrm flipV="1">
          <a:off x="14592300" y="16066808"/>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101309</xdr:rowOff>
    </xdr:from>
    <xdr:to>
      <xdr:col>81</xdr:col>
      <xdr:colOff>101600</xdr:colOff>
      <xdr:row>97</xdr:row>
      <xdr:rowOff>31459</xdr:rowOff>
    </xdr:to>
    <xdr:sp macro="" textlink="">
      <xdr:nvSpPr>
        <xdr:cNvPr id="691" name="フローチャート: 判断 690"/>
        <xdr:cNvSpPr/>
      </xdr:nvSpPr>
      <xdr:spPr>
        <a:xfrm>
          <a:off x="15430500" y="1656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22586</xdr:rowOff>
    </xdr:from>
    <xdr:ext cx="534377" cy="259045"/>
    <xdr:sp macro="" textlink="">
      <xdr:nvSpPr>
        <xdr:cNvPr id="692" name="テキスト ボックス 691"/>
        <xdr:cNvSpPr txBox="1"/>
      </xdr:nvSpPr>
      <xdr:spPr>
        <a:xfrm>
          <a:off x="15214111" y="16653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119405</xdr:rowOff>
    </xdr:from>
    <xdr:to>
      <xdr:col>76</xdr:col>
      <xdr:colOff>114300</xdr:colOff>
      <xdr:row>93</xdr:row>
      <xdr:rowOff>122110</xdr:rowOff>
    </xdr:to>
    <xdr:cxnSp macro="">
      <xdr:nvCxnSpPr>
        <xdr:cNvPr id="693" name="直線コネクタ 692"/>
        <xdr:cNvCxnSpPr/>
      </xdr:nvCxnSpPr>
      <xdr:spPr>
        <a:xfrm>
          <a:off x="13703300" y="16064255"/>
          <a:ext cx="889000" cy="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138010</xdr:rowOff>
    </xdr:from>
    <xdr:to>
      <xdr:col>76</xdr:col>
      <xdr:colOff>165100</xdr:colOff>
      <xdr:row>97</xdr:row>
      <xdr:rowOff>68160</xdr:rowOff>
    </xdr:to>
    <xdr:sp macro="" textlink="">
      <xdr:nvSpPr>
        <xdr:cNvPr id="694" name="フローチャート: 判断 693"/>
        <xdr:cNvSpPr/>
      </xdr:nvSpPr>
      <xdr:spPr>
        <a:xfrm>
          <a:off x="14541500" y="165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59287</xdr:rowOff>
    </xdr:from>
    <xdr:ext cx="534377" cy="259045"/>
    <xdr:sp macro="" textlink="">
      <xdr:nvSpPr>
        <xdr:cNvPr id="695" name="テキスト ボックス 694"/>
        <xdr:cNvSpPr txBox="1"/>
      </xdr:nvSpPr>
      <xdr:spPr>
        <a:xfrm>
          <a:off x="14325111" y="1668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119405</xdr:rowOff>
    </xdr:from>
    <xdr:to>
      <xdr:col>71</xdr:col>
      <xdr:colOff>177800</xdr:colOff>
      <xdr:row>94</xdr:row>
      <xdr:rowOff>6680</xdr:rowOff>
    </xdr:to>
    <xdr:cxnSp macro="">
      <xdr:nvCxnSpPr>
        <xdr:cNvPr id="696" name="直線コネクタ 695"/>
        <xdr:cNvCxnSpPr/>
      </xdr:nvCxnSpPr>
      <xdr:spPr>
        <a:xfrm flipV="1">
          <a:off x="12814300" y="16064255"/>
          <a:ext cx="889000" cy="5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149937</xdr:rowOff>
    </xdr:from>
    <xdr:to>
      <xdr:col>72</xdr:col>
      <xdr:colOff>38100</xdr:colOff>
      <xdr:row>97</xdr:row>
      <xdr:rowOff>80087</xdr:rowOff>
    </xdr:to>
    <xdr:sp macro="" textlink="">
      <xdr:nvSpPr>
        <xdr:cNvPr id="697" name="フローチャート: 判断 696"/>
        <xdr:cNvSpPr/>
      </xdr:nvSpPr>
      <xdr:spPr>
        <a:xfrm>
          <a:off x="13652500" y="1660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71214</xdr:rowOff>
    </xdr:from>
    <xdr:ext cx="534377" cy="259045"/>
    <xdr:sp macro="" textlink="">
      <xdr:nvSpPr>
        <xdr:cNvPr id="698" name="テキスト ボックス 697"/>
        <xdr:cNvSpPr txBox="1"/>
      </xdr:nvSpPr>
      <xdr:spPr>
        <a:xfrm>
          <a:off x="13436111" y="1670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121958</xdr:rowOff>
    </xdr:from>
    <xdr:to>
      <xdr:col>67</xdr:col>
      <xdr:colOff>101600</xdr:colOff>
      <xdr:row>97</xdr:row>
      <xdr:rowOff>52108</xdr:rowOff>
    </xdr:to>
    <xdr:sp macro="" textlink="">
      <xdr:nvSpPr>
        <xdr:cNvPr id="699" name="フローチャート: 判断 698"/>
        <xdr:cNvSpPr/>
      </xdr:nvSpPr>
      <xdr:spPr>
        <a:xfrm>
          <a:off x="12763500" y="1658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43235</xdr:rowOff>
    </xdr:from>
    <xdr:ext cx="534377" cy="259045"/>
    <xdr:sp macro="" textlink="">
      <xdr:nvSpPr>
        <xdr:cNvPr id="700" name="テキスト ボックス 699"/>
        <xdr:cNvSpPr txBox="1"/>
      </xdr:nvSpPr>
      <xdr:spPr>
        <a:xfrm>
          <a:off x="12547111" y="1667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114719</xdr:rowOff>
    </xdr:from>
    <xdr:to>
      <xdr:col>85</xdr:col>
      <xdr:colOff>177800</xdr:colOff>
      <xdr:row>94</xdr:row>
      <xdr:rowOff>44869</xdr:rowOff>
    </xdr:to>
    <xdr:sp macro="" textlink="">
      <xdr:nvSpPr>
        <xdr:cNvPr id="706" name="楕円 705"/>
        <xdr:cNvSpPr/>
      </xdr:nvSpPr>
      <xdr:spPr>
        <a:xfrm>
          <a:off x="16268700" y="1605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137596</xdr:rowOff>
    </xdr:from>
    <xdr:ext cx="599010" cy="259045"/>
    <xdr:sp macro="" textlink="">
      <xdr:nvSpPr>
        <xdr:cNvPr id="707" name="公債費該当値テキスト"/>
        <xdr:cNvSpPr txBox="1"/>
      </xdr:nvSpPr>
      <xdr:spPr>
        <a:xfrm>
          <a:off x="16370300" y="15910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71158</xdr:rowOff>
    </xdr:from>
    <xdr:to>
      <xdr:col>81</xdr:col>
      <xdr:colOff>101600</xdr:colOff>
      <xdr:row>94</xdr:row>
      <xdr:rowOff>1308</xdr:rowOff>
    </xdr:to>
    <xdr:sp macro="" textlink="">
      <xdr:nvSpPr>
        <xdr:cNvPr id="708" name="楕円 707"/>
        <xdr:cNvSpPr/>
      </xdr:nvSpPr>
      <xdr:spPr>
        <a:xfrm>
          <a:off x="15430500" y="1601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17835</xdr:rowOff>
    </xdr:from>
    <xdr:ext cx="599010" cy="259045"/>
    <xdr:sp macro="" textlink="">
      <xdr:nvSpPr>
        <xdr:cNvPr id="709" name="テキスト ボックス 708"/>
        <xdr:cNvSpPr txBox="1"/>
      </xdr:nvSpPr>
      <xdr:spPr>
        <a:xfrm>
          <a:off x="15181795" y="15791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71310</xdr:rowOff>
    </xdr:from>
    <xdr:to>
      <xdr:col>76</xdr:col>
      <xdr:colOff>165100</xdr:colOff>
      <xdr:row>94</xdr:row>
      <xdr:rowOff>1460</xdr:rowOff>
    </xdr:to>
    <xdr:sp macro="" textlink="">
      <xdr:nvSpPr>
        <xdr:cNvPr id="710" name="楕円 709"/>
        <xdr:cNvSpPr/>
      </xdr:nvSpPr>
      <xdr:spPr>
        <a:xfrm>
          <a:off x="14541500" y="160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17987</xdr:rowOff>
    </xdr:from>
    <xdr:ext cx="599010" cy="259045"/>
    <xdr:sp macro="" textlink="">
      <xdr:nvSpPr>
        <xdr:cNvPr id="711" name="テキスト ボックス 710"/>
        <xdr:cNvSpPr txBox="1"/>
      </xdr:nvSpPr>
      <xdr:spPr>
        <a:xfrm>
          <a:off x="14292795" y="15791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68605</xdr:rowOff>
    </xdr:from>
    <xdr:to>
      <xdr:col>72</xdr:col>
      <xdr:colOff>38100</xdr:colOff>
      <xdr:row>93</xdr:row>
      <xdr:rowOff>170205</xdr:rowOff>
    </xdr:to>
    <xdr:sp macro="" textlink="">
      <xdr:nvSpPr>
        <xdr:cNvPr id="712" name="楕円 711"/>
        <xdr:cNvSpPr/>
      </xdr:nvSpPr>
      <xdr:spPr>
        <a:xfrm>
          <a:off x="13652500" y="1601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15282</xdr:rowOff>
    </xdr:from>
    <xdr:ext cx="599010" cy="259045"/>
    <xdr:sp macro="" textlink="">
      <xdr:nvSpPr>
        <xdr:cNvPr id="713" name="テキスト ボックス 712"/>
        <xdr:cNvSpPr txBox="1"/>
      </xdr:nvSpPr>
      <xdr:spPr>
        <a:xfrm>
          <a:off x="13403795" y="15788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127330</xdr:rowOff>
    </xdr:from>
    <xdr:to>
      <xdr:col>67</xdr:col>
      <xdr:colOff>101600</xdr:colOff>
      <xdr:row>94</xdr:row>
      <xdr:rowOff>57480</xdr:rowOff>
    </xdr:to>
    <xdr:sp macro="" textlink="">
      <xdr:nvSpPr>
        <xdr:cNvPr id="714" name="楕円 713"/>
        <xdr:cNvSpPr/>
      </xdr:nvSpPr>
      <xdr:spPr>
        <a:xfrm>
          <a:off x="12763500" y="1607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74007</xdr:rowOff>
    </xdr:from>
    <xdr:ext cx="599010" cy="259045"/>
    <xdr:sp macro="" textlink="">
      <xdr:nvSpPr>
        <xdr:cNvPr id="715" name="テキスト ボックス 714"/>
        <xdr:cNvSpPr txBox="1"/>
      </xdr:nvSpPr>
      <xdr:spPr>
        <a:xfrm>
          <a:off x="12514795" y="15847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35</xdr:row>
      <xdr:rowOff>54627</xdr:rowOff>
    </xdr:from>
    <xdr:ext cx="312906" cy="259045"/>
    <xdr:sp macro="" textlink="">
      <xdr:nvSpPr>
        <xdr:cNvPr id="729" name="テキスト ボックス 728"/>
        <xdr:cNvSpPr txBox="1"/>
      </xdr:nvSpPr>
      <xdr:spPr>
        <a:xfrm>
          <a:off x="17975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32</xdr:row>
      <xdr:rowOff>111777</xdr:rowOff>
    </xdr:from>
    <xdr:ext cx="312906" cy="259045"/>
    <xdr:sp macro="" textlink="">
      <xdr:nvSpPr>
        <xdr:cNvPr id="731" name="テキスト ボックス 730"/>
        <xdr:cNvSpPr txBox="1"/>
      </xdr:nvSpPr>
      <xdr:spPr>
        <a:xfrm>
          <a:off x="17975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168927</xdr:rowOff>
    </xdr:from>
    <xdr:ext cx="312906" cy="259045"/>
    <xdr:sp macro="" textlink="">
      <xdr:nvSpPr>
        <xdr:cNvPr id="733" name="テキスト ボックス 732"/>
        <xdr:cNvSpPr txBox="1"/>
      </xdr:nvSpPr>
      <xdr:spPr>
        <a:xfrm>
          <a:off x="17975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35" name="テキスト ボックス 734"/>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37</xdr:row>
      <xdr:rowOff>13970</xdr:rowOff>
    </xdr:from>
    <xdr:to>
      <xdr:col>116</xdr:col>
      <xdr:colOff>62864</xdr:colOff>
      <xdr:row>38</xdr:row>
      <xdr:rowOff>139700</xdr:rowOff>
    </xdr:to>
    <xdr:cxnSp macro="">
      <xdr:nvCxnSpPr>
        <xdr:cNvPr id="737" name="直線コネクタ 736"/>
        <xdr:cNvCxnSpPr/>
      </xdr:nvCxnSpPr>
      <xdr:spPr>
        <a:xfrm flipV="1">
          <a:off x="22159595" y="6357620"/>
          <a:ext cx="1269" cy="297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22877</xdr:rowOff>
    </xdr:from>
    <xdr:ext cx="249299" cy="259045"/>
    <xdr:sp macro="" textlink="">
      <xdr:nvSpPr>
        <xdr:cNvPr id="738" name="諸支出金最小値テキスト"/>
        <xdr:cNvSpPr txBox="1"/>
      </xdr:nvSpPr>
      <xdr:spPr>
        <a:xfrm>
          <a:off x="22212300" y="670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132097</xdr:rowOff>
    </xdr:from>
    <xdr:ext cx="313932" cy="259045"/>
    <xdr:sp macro="" textlink="">
      <xdr:nvSpPr>
        <xdr:cNvPr id="740" name="諸支出金最大値テキスト"/>
        <xdr:cNvSpPr txBox="1"/>
      </xdr:nvSpPr>
      <xdr:spPr>
        <a:xfrm>
          <a:off x="22212300" y="61328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37</xdr:row>
      <xdr:rowOff>13970</xdr:rowOff>
    </xdr:from>
    <xdr:to>
      <xdr:col>116</xdr:col>
      <xdr:colOff>152400</xdr:colOff>
      <xdr:row>37</xdr:row>
      <xdr:rowOff>13970</xdr:rowOff>
    </xdr:to>
    <xdr:cxnSp macro="">
      <xdr:nvCxnSpPr>
        <xdr:cNvPr id="741" name="直線コネクタ 740"/>
        <xdr:cNvCxnSpPr/>
      </xdr:nvCxnSpPr>
      <xdr:spPr>
        <a:xfrm>
          <a:off x="220726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111777</xdr:rowOff>
    </xdr:from>
    <xdr:ext cx="249299" cy="259045"/>
    <xdr:sp macro="" textlink="">
      <xdr:nvSpPr>
        <xdr:cNvPr id="743" name="諸支出金平均値テキスト"/>
        <xdr:cNvSpPr txBox="1"/>
      </xdr:nvSpPr>
      <xdr:spPr>
        <a:xfrm>
          <a:off x="22212300" y="6455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4" name="フローチャート: 判断 743"/>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34</xdr:row>
      <xdr:rowOff>111760</xdr:rowOff>
    </xdr:from>
    <xdr:to>
      <xdr:col>112</xdr:col>
      <xdr:colOff>38100</xdr:colOff>
      <xdr:row>35</xdr:row>
      <xdr:rowOff>41910</xdr:rowOff>
    </xdr:to>
    <xdr:sp macro="" textlink="">
      <xdr:nvSpPr>
        <xdr:cNvPr id="746" name="フローチャート: 判断 745"/>
        <xdr:cNvSpPr/>
      </xdr:nvSpPr>
      <xdr:spPr>
        <a:xfrm>
          <a:off x="21272500" y="594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33</xdr:row>
      <xdr:rowOff>58437</xdr:rowOff>
    </xdr:from>
    <xdr:ext cx="313932" cy="259045"/>
    <xdr:sp macro="" textlink="">
      <xdr:nvSpPr>
        <xdr:cNvPr id="747" name="テキスト ボックス 746"/>
        <xdr:cNvSpPr txBox="1"/>
      </xdr:nvSpPr>
      <xdr:spPr>
        <a:xfrm>
          <a:off x="21166333" y="57162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8890</xdr:rowOff>
    </xdr:from>
    <xdr:to>
      <xdr:col>107</xdr:col>
      <xdr:colOff>101600</xdr:colOff>
      <xdr:row>33</xdr:row>
      <xdr:rowOff>110490</xdr:rowOff>
    </xdr:to>
    <xdr:sp macro="" textlink="">
      <xdr:nvSpPr>
        <xdr:cNvPr id="749" name="フローチャート: 判断 748"/>
        <xdr:cNvSpPr/>
      </xdr:nvSpPr>
      <xdr:spPr>
        <a:xfrm>
          <a:off x="20383500" y="566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31</xdr:row>
      <xdr:rowOff>127017</xdr:rowOff>
    </xdr:from>
    <xdr:ext cx="313932" cy="259045"/>
    <xdr:sp macro="" textlink="">
      <xdr:nvSpPr>
        <xdr:cNvPr id="750" name="テキスト ボックス 749"/>
        <xdr:cNvSpPr txBox="1"/>
      </xdr:nvSpPr>
      <xdr:spPr>
        <a:xfrm>
          <a:off x="20277333" y="54419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31</xdr:row>
      <xdr:rowOff>54610</xdr:rowOff>
    </xdr:from>
    <xdr:to>
      <xdr:col>102</xdr:col>
      <xdr:colOff>165100</xdr:colOff>
      <xdr:row>31</xdr:row>
      <xdr:rowOff>156210</xdr:rowOff>
    </xdr:to>
    <xdr:sp macro="" textlink="">
      <xdr:nvSpPr>
        <xdr:cNvPr id="752" name="フローチャート: 判断 751"/>
        <xdr:cNvSpPr/>
      </xdr:nvSpPr>
      <xdr:spPr>
        <a:xfrm>
          <a:off x="19494500" y="536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30</xdr:row>
      <xdr:rowOff>1287</xdr:rowOff>
    </xdr:from>
    <xdr:ext cx="313932" cy="259045"/>
    <xdr:sp macro="" textlink="">
      <xdr:nvSpPr>
        <xdr:cNvPr id="753" name="テキスト ボックス 752"/>
        <xdr:cNvSpPr txBox="1"/>
      </xdr:nvSpPr>
      <xdr:spPr>
        <a:xfrm>
          <a:off x="19388333" y="51447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146050</xdr:rowOff>
    </xdr:from>
    <xdr:to>
      <xdr:col>98</xdr:col>
      <xdr:colOff>38100</xdr:colOff>
      <xdr:row>32</xdr:row>
      <xdr:rowOff>76200</xdr:rowOff>
    </xdr:to>
    <xdr:sp macro="" textlink="">
      <xdr:nvSpPr>
        <xdr:cNvPr id="754" name="フローチャート: 判断 753"/>
        <xdr:cNvSpPr/>
      </xdr:nvSpPr>
      <xdr:spPr>
        <a:xfrm>
          <a:off x="18605500" y="54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30</xdr:row>
      <xdr:rowOff>92727</xdr:rowOff>
    </xdr:from>
    <xdr:ext cx="313932" cy="259045"/>
    <xdr:sp macro="" textlink="">
      <xdr:nvSpPr>
        <xdr:cNvPr id="755" name="テキスト ボックス 754"/>
        <xdr:cNvSpPr txBox="1"/>
      </xdr:nvSpPr>
      <xdr:spPr>
        <a:xfrm>
          <a:off x="18499333" y="5236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67327</xdr:rowOff>
    </xdr:from>
    <xdr:ext cx="249299" cy="259045"/>
    <xdr:sp macro="" textlink="">
      <xdr:nvSpPr>
        <xdr:cNvPr id="762" name="諸支出金該当値テキスト"/>
        <xdr:cNvSpPr txBox="1"/>
      </xdr:nvSpPr>
      <xdr:spPr>
        <a:xfrm>
          <a:off x="2221230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総務費</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は、住民一人当たり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127</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千円となっており、前年度より増となった。</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庁舎内</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LED</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化事業などによる普通建設事業費の増、職員退職手当の増などが主な要因である。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衛生</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費は、住民一人当たり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88</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千円となっており、前年度より増となった。</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五郷ごみ焼却場解体撤去事業による物件費の増、保健福祉センターエレベーター改修事業等による普通建設事業費の増などが主な要因である</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農林水産業</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費は、住民一人当たり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68</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千円となっており、前年度より減となった。</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漁港機能強化事業の減などによる普通建設事業費の減</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が主な要因である。</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商工</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費は、住民一人当たり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千円となっており、</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前年度より減となった。物価高騰対策生活者・事業者支援商品券支給事業の減などによる補助費の減、入鹿温泉源泉掘削事業の減などによる普通建設事業費の減</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が主な要因である。</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公債費は、住民一人当たり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101</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千円となり、前年度</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より微減</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となった。平成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年台風</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号（紀伊半島大水害）の災害復旧に係る市債元金の償還が令和５年度で終了</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したが</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、広域ごみ処理施設整備事業などの大型事業が</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開始しているため</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、今後も国費等の財源確保に努め、地方債を活用する際は財政措置の有利な地方債の活用と発行の抑制を行い、削減に努める。</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三重県熊野市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財政調整基金残高は、適切な財源確保と歳出の精査により、取崩しを回避しており、前年度から</a:t>
          </a:r>
          <a:r>
            <a:rPr kumimoji="1" lang="en-US" altLang="ja-JP" sz="1100">
              <a:solidFill>
                <a:schemeClr val="dk1"/>
              </a:solidFill>
              <a:effectLst/>
              <a:latin typeface="+mn-lt"/>
              <a:ea typeface="+mn-ea"/>
              <a:cs typeface="+mn-cs"/>
            </a:rPr>
            <a:t>5.49</a:t>
          </a:r>
          <a:r>
            <a:rPr kumimoji="1" lang="ja-JP" altLang="ja-JP" sz="1100">
              <a:solidFill>
                <a:schemeClr val="dk1"/>
              </a:solidFill>
              <a:effectLst/>
              <a:latin typeface="+mn-lt"/>
              <a:ea typeface="+mn-ea"/>
              <a:cs typeface="+mn-cs"/>
            </a:rPr>
            <a:t>ポイント増加している。また、実質収支額は黒字となっているものの前年度から</a:t>
          </a:r>
          <a:r>
            <a:rPr kumimoji="1" lang="en-US" altLang="ja-JP" sz="1100">
              <a:solidFill>
                <a:schemeClr val="dk1"/>
              </a:solidFill>
              <a:effectLst/>
              <a:latin typeface="+mn-lt"/>
              <a:ea typeface="+mn-ea"/>
              <a:cs typeface="+mn-cs"/>
            </a:rPr>
            <a:t>1.61%</a:t>
          </a:r>
          <a:r>
            <a:rPr kumimoji="1" lang="ja-JP" altLang="ja-JP" sz="1100">
              <a:solidFill>
                <a:schemeClr val="dk1"/>
              </a:solidFill>
              <a:effectLst/>
              <a:latin typeface="+mn-lt"/>
              <a:ea typeface="+mn-ea"/>
              <a:cs typeface="+mn-cs"/>
            </a:rPr>
            <a:t>減少して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、実質単年度収支は</a:t>
          </a:r>
          <a:r>
            <a:rPr kumimoji="1" lang="en-US" altLang="ja-JP" sz="1100">
              <a:solidFill>
                <a:schemeClr val="dk1"/>
              </a:solidFill>
              <a:effectLst/>
              <a:latin typeface="+mn-lt"/>
              <a:ea typeface="+mn-ea"/>
              <a:cs typeface="+mn-cs"/>
            </a:rPr>
            <a:t>R5</a:t>
          </a:r>
          <a:r>
            <a:rPr kumimoji="1" lang="ja-JP" altLang="en-US" sz="1100">
              <a:solidFill>
                <a:schemeClr val="dk1"/>
              </a:solidFill>
              <a:effectLst/>
              <a:latin typeface="+mn-lt"/>
              <a:ea typeface="+mn-ea"/>
              <a:cs typeface="+mn-cs"/>
            </a:rPr>
            <a:t>から</a:t>
          </a:r>
          <a:r>
            <a:rPr kumimoji="1" lang="ja-JP" altLang="ja-JP" sz="1100">
              <a:solidFill>
                <a:schemeClr val="dk1"/>
              </a:solidFill>
              <a:effectLst/>
              <a:latin typeface="+mn-lt"/>
              <a:ea typeface="+mn-ea"/>
              <a:cs typeface="+mn-cs"/>
            </a:rPr>
            <a:t>赤字に転じ</a:t>
          </a:r>
          <a:r>
            <a:rPr kumimoji="1" lang="ja-JP" altLang="en-US" sz="1100">
              <a:solidFill>
                <a:schemeClr val="dk1"/>
              </a:solidFill>
              <a:effectLst/>
              <a:latin typeface="+mn-lt"/>
              <a:ea typeface="+mn-ea"/>
              <a:cs typeface="+mn-cs"/>
            </a:rPr>
            <a:t>ている。</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三重県熊野市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各会計ともに黒字となっており、過去５年間の年度ごとに多少増減はあるものの、標準財政規模比は横ばい傾向にある。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opLeftCell="J1" workbookViewId="0">
      <selection activeCell="BW34" sqref="BW34:BX34"/>
    </sheetView>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14161424</v>
      </c>
      <c r="BO4" s="371"/>
      <c r="BP4" s="371"/>
      <c r="BQ4" s="371"/>
      <c r="BR4" s="371"/>
      <c r="BS4" s="371"/>
      <c r="BT4" s="371"/>
      <c r="BU4" s="372"/>
      <c r="BV4" s="370">
        <v>14098972</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9.6999999999999993</v>
      </c>
      <c r="CU4" s="377"/>
      <c r="CV4" s="377"/>
      <c r="CW4" s="377"/>
      <c r="CX4" s="377"/>
      <c r="CY4" s="377"/>
      <c r="CZ4" s="377"/>
      <c r="DA4" s="378"/>
      <c r="DB4" s="376">
        <v>11.3</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0" t="s">
        <v>89</v>
      </c>
      <c r="AN5" s="431"/>
      <c r="AO5" s="431"/>
      <c r="AP5" s="431"/>
      <c r="AQ5" s="431"/>
      <c r="AR5" s="431"/>
      <c r="AS5" s="431"/>
      <c r="AT5" s="432"/>
      <c r="AU5" s="433" t="s">
        <v>90</v>
      </c>
      <c r="AV5" s="434"/>
      <c r="AW5" s="434"/>
      <c r="AX5" s="434"/>
      <c r="AY5" s="435" t="s">
        <v>91</v>
      </c>
      <c r="AZ5" s="436"/>
      <c r="BA5" s="436"/>
      <c r="BB5" s="436"/>
      <c r="BC5" s="436"/>
      <c r="BD5" s="436"/>
      <c r="BE5" s="436"/>
      <c r="BF5" s="436"/>
      <c r="BG5" s="436"/>
      <c r="BH5" s="436"/>
      <c r="BI5" s="436"/>
      <c r="BJ5" s="436"/>
      <c r="BK5" s="436"/>
      <c r="BL5" s="436"/>
      <c r="BM5" s="437"/>
      <c r="BN5" s="438">
        <v>13139815</v>
      </c>
      <c r="BO5" s="439"/>
      <c r="BP5" s="439"/>
      <c r="BQ5" s="439"/>
      <c r="BR5" s="439"/>
      <c r="BS5" s="439"/>
      <c r="BT5" s="439"/>
      <c r="BU5" s="440"/>
      <c r="BV5" s="438">
        <v>13012367</v>
      </c>
      <c r="BW5" s="439"/>
      <c r="BX5" s="439"/>
      <c r="BY5" s="439"/>
      <c r="BZ5" s="439"/>
      <c r="CA5" s="439"/>
      <c r="CB5" s="439"/>
      <c r="CC5" s="440"/>
      <c r="CD5" s="441" t="s">
        <v>92</v>
      </c>
      <c r="CE5" s="442"/>
      <c r="CF5" s="442"/>
      <c r="CG5" s="442"/>
      <c r="CH5" s="442"/>
      <c r="CI5" s="442"/>
      <c r="CJ5" s="442"/>
      <c r="CK5" s="442"/>
      <c r="CL5" s="442"/>
      <c r="CM5" s="442"/>
      <c r="CN5" s="442"/>
      <c r="CO5" s="442"/>
      <c r="CP5" s="442"/>
      <c r="CQ5" s="442"/>
      <c r="CR5" s="442"/>
      <c r="CS5" s="443"/>
      <c r="CT5" s="404">
        <v>82.2</v>
      </c>
      <c r="CU5" s="405"/>
      <c r="CV5" s="405"/>
      <c r="CW5" s="405"/>
      <c r="CX5" s="405"/>
      <c r="CY5" s="405"/>
      <c r="CZ5" s="405"/>
      <c r="DA5" s="406"/>
      <c r="DB5" s="404">
        <v>81.900000000000006</v>
      </c>
      <c r="DC5" s="405"/>
      <c r="DD5" s="405"/>
      <c r="DE5" s="405"/>
      <c r="DF5" s="405"/>
      <c r="DG5" s="405"/>
      <c r="DH5" s="405"/>
      <c r="DI5" s="406"/>
    </row>
    <row r="6" spans="1:119" ht="18.75" customHeight="1" x14ac:dyDescent="0.15">
      <c r="A6" s="169"/>
      <c r="B6" s="407" t="s">
        <v>93</v>
      </c>
      <c r="C6" s="408"/>
      <c r="D6" s="408"/>
      <c r="E6" s="409"/>
      <c r="F6" s="409"/>
      <c r="G6" s="409"/>
      <c r="H6" s="409"/>
      <c r="I6" s="409"/>
      <c r="J6" s="409"/>
      <c r="K6" s="409"/>
      <c r="L6" s="409" t="s">
        <v>94</v>
      </c>
      <c r="M6" s="409"/>
      <c r="N6" s="409"/>
      <c r="O6" s="409"/>
      <c r="P6" s="409"/>
      <c r="Q6" s="409"/>
      <c r="R6" s="413"/>
      <c r="S6" s="413"/>
      <c r="T6" s="413"/>
      <c r="U6" s="413"/>
      <c r="V6" s="414"/>
      <c r="W6" s="417" t="s">
        <v>95</v>
      </c>
      <c r="X6" s="418"/>
      <c r="Y6" s="418"/>
      <c r="Z6" s="418"/>
      <c r="AA6" s="418"/>
      <c r="AB6" s="408"/>
      <c r="AC6" s="421" t="s">
        <v>96</v>
      </c>
      <c r="AD6" s="422"/>
      <c r="AE6" s="422"/>
      <c r="AF6" s="422"/>
      <c r="AG6" s="422"/>
      <c r="AH6" s="422"/>
      <c r="AI6" s="422"/>
      <c r="AJ6" s="422"/>
      <c r="AK6" s="422"/>
      <c r="AL6" s="423"/>
      <c r="AM6" s="430" t="s">
        <v>97</v>
      </c>
      <c r="AN6" s="431"/>
      <c r="AO6" s="431"/>
      <c r="AP6" s="431"/>
      <c r="AQ6" s="431"/>
      <c r="AR6" s="431"/>
      <c r="AS6" s="431"/>
      <c r="AT6" s="432"/>
      <c r="AU6" s="433" t="s">
        <v>90</v>
      </c>
      <c r="AV6" s="434"/>
      <c r="AW6" s="434"/>
      <c r="AX6" s="434"/>
      <c r="AY6" s="435" t="s">
        <v>98</v>
      </c>
      <c r="AZ6" s="436"/>
      <c r="BA6" s="436"/>
      <c r="BB6" s="436"/>
      <c r="BC6" s="436"/>
      <c r="BD6" s="436"/>
      <c r="BE6" s="436"/>
      <c r="BF6" s="436"/>
      <c r="BG6" s="436"/>
      <c r="BH6" s="436"/>
      <c r="BI6" s="436"/>
      <c r="BJ6" s="436"/>
      <c r="BK6" s="436"/>
      <c r="BL6" s="436"/>
      <c r="BM6" s="437"/>
      <c r="BN6" s="438">
        <v>1021609</v>
      </c>
      <c r="BO6" s="439"/>
      <c r="BP6" s="439"/>
      <c r="BQ6" s="439"/>
      <c r="BR6" s="439"/>
      <c r="BS6" s="439"/>
      <c r="BT6" s="439"/>
      <c r="BU6" s="440"/>
      <c r="BV6" s="438">
        <v>1086605</v>
      </c>
      <c r="BW6" s="439"/>
      <c r="BX6" s="439"/>
      <c r="BY6" s="439"/>
      <c r="BZ6" s="439"/>
      <c r="CA6" s="439"/>
      <c r="CB6" s="439"/>
      <c r="CC6" s="440"/>
      <c r="CD6" s="441" t="s">
        <v>99</v>
      </c>
      <c r="CE6" s="442"/>
      <c r="CF6" s="442"/>
      <c r="CG6" s="442"/>
      <c r="CH6" s="442"/>
      <c r="CI6" s="442"/>
      <c r="CJ6" s="442"/>
      <c r="CK6" s="442"/>
      <c r="CL6" s="442"/>
      <c r="CM6" s="442"/>
      <c r="CN6" s="442"/>
      <c r="CO6" s="442"/>
      <c r="CP6" s="442"/>
      <c r="CQ6" s="442"/>
      <c r="CR6" s="442"/>
      <c r="CS6" s="443"/>
      <c r="CT6" s="444">
        <v>82.2</v>
      </c>
      <c r="CU6" s="445"/>
      <c r="CV6" s="445"/>
      <c r="CW6" s="445"/>
      <c r="CX6" s="445"/>
      <c r="CY6" s="445"/>
      <c r="CZ6" s="445"/>
      <c r="DA6" s="446"/>
      <c r="DB6" s="444">
        <v>81.900000000000006</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24"/>
      <c r="AD7" s="425"/>
      <c r="AE7" s="425"/>
      <c r="AF7" s="425"/>
      <c r="AG7" s="425"/>
      <c r="AH7" s="425"/>
      <c r="AI7" s="425"/>
      <c r="AJ7" s="425"/>
      <c r="AK7" s="425"/>
      <c r="AL7" s="426"/>
      <c r="AM7" s="430" t="s">
        <v>100</v>
      </c>
      <c r="AN7" s="431"/>
      <c r="AO7" s="431"/>
      <c r="AP7" s="431"/>
      <c r="AQ7" s="431"/>
      <c r="AR7" s="431"/>
      <c r="AS7" s="431"/>
      <c r="AT7" s="432"/>
      <c r="AU7" s="433" t="s">
        <v>90</v>
      </c>
      <c r="AV7" s="434"/>
      <c r="AW7" s="434"/>
      <c r="AX7" s="434"/>
      <c r="AY7" s="435" t="s">
        <v>101</v>
      </c>
      <c r="AZ7" s="436"/>
      <c r="BA7" s="436"/>
      <c r="BB7" s="436"/>
      <c r="BC7" s="436"/>
      <c r="BD7" s="436"/>
      <c r="BE7" s="436"/>
      <c r="BF7" s="436"/>
      <c r="BG7" s="436"/>
      <c r="BH7" s="436"/>
      <c r="BI7" s="436"/>
      <c r="BJ7" s="436"/>
      <c r="BK7" s="436"/>
      <c r="BL7" s="436"/>
      <c r="BM7" s="437"/>
      <c r="BN7" s="438">
        <v>299981</v>
      </c>
      <c r="BO7" s="439"/>
      <c r="BP7" s="439"/>
      <c r="BQ7" s="439"/>
      <c r="BR7" s="439"/>
      <c r="BS7" s="439"/>
      <c r="BT7" s="439"/>
      <c r="BU7" s="440"/>
      <c r="BV7" s="438">
        <v>248650</v>
      </c>
      <c r="BW7" s="439"/>
      <c r="BX7" s="439"/>
      <c r="BY7" s="439"/>
      <c r="BZ7" s="439"/>
      <c r="CA7" s="439"/>
      <c r="CB7" s="439"/>
      <c r="CC7" s="440"/>
      <c r="CD7" s="441" t="s">
        <v>102</v>
      </c>
      <c r="CE7" s="442"/>
      <c r="CF7" s="442"/>
      <c r="CG7" s="442"/>
      <c r="CH7" s="442"/>
      <c r="CI7" s="442"/>
      <c r="CJ7" s="442"/>
      <c r="CK7" s="442"/>
      <c r="CL7" s="442"/>
      <c r="CM7" s="442"/>
      <c r="CN7" s="442"/>
      <c r="CO7" s="442"/>
      <c r="CP7" s="442"/>
      <c r="CQ7" s="442"/>
      <c r="CR7" s="442"/>
      <c r="CS7" s="443"/>
      <c r="CT7" s="438">
        <v>7439811</v>
      </c>
      <c r="CU7" s="439"/>
      <c r="CV7" s="439"/>
      <c r="CW7" s="439"/>
      <c r="CX7" s="439"/>
      <c r="CY7" s="439"/>
      <c r="CZ7" s="439"/>
      <c r="DA7" s="440"/>
      <c r="DB7" s="438">
        <v>7407643</v>
      </c>
      <c r="DC7" s="439"/>
      <c r="DD7" s="439"/>
      <c r="DE7" s="439"/>
      <c r="DF7" s="439"/>
      <c r="DG7" s="439"/>
      <c r="DH7" s="439"/>
      <c r="DI7" s="440"/>
    </row>
    <row r="8" spans="1:119" ht="18.75" customHeight="1" thickBot="1" x14ac:dyDescent="0.2">
      <c r="A8" s="169"/>
      <c r="B8" s="410"/>
      <c r="C8" s="411"/>
      <c r="D8" s="411"/>
      <c r="E8" s="412"/>
      <c r="F8" s="412"/>
      <c r="G8" s="412"/>
      <c r="H8" s="412"/>
      <c r="I8" s="412"/>
      <c r="J8" s="412"/>
      <c r="K8" s="412"/>
      <c r="L8" s="412"/>
      <c r="M8" s="412"/>
      <c r="N8" s="412"/>
      <c r="O8" s="412"/>
      <c r="P8" s="412"/>
      <c r="Q8" s="412"/>
      <c r="R8" s="415"/>
      <c r="S8" s="415"/>
      <c r="T8" s="415"/>
      <c r="U8" s="415"/>
      <c r="V8" s="416"/>
      <c r="W8" s="419"/>
      <c r="X8" s="420"/>
      <c r="Y8" s="420"/>
      <c r="Z8" s="420"/>
      <c r="AA8" s="420"/>
      <c r="AB8" s="411"/>
      <c r="AC8" s="427"/>
      <c r="AD8" s="428"/>
      <c r="AE8" s="428"/>
      <c r="AF8" s="428"/>
      <c r="AG8" s="428"/>
      <c r="AH8" s="428"/>
      <c r="AI8" s="428"/>
      <c r="AJ8" s="428"/>
      <c r="AK8" s="428"/>
      <c r="AL8" s="429"/>
      <c r="AM8" s="430" t="s">
        <v>103</v>
      </c>
      <c r="AN8" s="431"/>
      <c r="AO8" s="431"/>
      <c r="AP8" s="431"/>
      <c r="AQ8" s="431"/>
      <c r="AR8" s="431"/>
      <c r="AS8" s="431"/>
      <c r="AT8" s="432"/>
      <c r="AU8" s="433" t="s">
        <v>104</v>
      </c>
      <c r="AV8" s="434"/>
      <c r="AW8" s="434"/>
      <c r="AX8" s="434"/>
      <c r="AY8" s="435" t="s">
        <v>105</v>
      </c>
      <c r="AZ8" s="436"/>
      <c r="BA8" s="436"/>
      <c r="BB8" s="436"/>
      <c r="BC8" s="436"/>
      <c r="BD8" s="436"/>
      <c r="BE8" s="436"/>
      <c r="BF8" s="436"/>
      <c r="BG8" s="436"/>
      <c r="BH8" s="436"/>
      <c r="BI8" s="436"/>
      <c r="BJ8" s="436"/>
      <c r="BK8" s="436"/>
      <c r="BL8" s="436"/>
      <c r="BM8" s="437"/>
      <c r="BN8" s="438">
        <v>721628</v>
      </c>
      <c r="BO8" s="439"/>
      <c r="BP8" s="439"/>
      <c r="BQ8" s="439"/>
      <c r="BR8" s="439"/>
      <c r="BS8" s="439"/>
      <c r="BT8" s="439"/>
      <c r="BU8" s="440"/>
      <c r="BV8" s="438">
        <v>837955</v>
      </c>
      <c r="BW8" s="439"/>
      <c r="BX8" s="439"/>
      <c r="BY8" s="439"/>
      <c r="BZ8" s="439"/>
      <c r="CA8" s="439"/>
      <c r="CB8" s="439"/>
      <c r="CC8" s="440"/>
      <c r="CD8" s="441" t="s">
        <v>106</v>
      </c>
      <c r="CE8" s="442"/>
      <c r="CF8" s="442"/>
      <c r="CG8" s="442"/>
      <c r="CH8" s="442"/>
      <c r="CI8" s="442"/>
      <c r="CJ8" s="442"/>
      <c r="CK8" s="442"/>
      <c r="CL8" s="442"/>
      <c r="CM8" s="442"/>
      <c r="CN8" s="442"/>
      <c r="CO8" s="442"/>
      <c r="CP8" s="442"/>
      <c r="CQ8" s="442"/>
      <c r="CR8" s="442"/>
      <c r="CS8" s="443"/>
      <c r="CT8" s="447">
        <v>0.26</v>
      </c>
      <c r="CU8" s="448"/>
      <c r="CV8" s="448"/>
      <c r="CW8" s="448"/>
      <c r="CX8" s="448"/>
      <c r="CY8" s="448"/>
      <c r="CZ8" s="448"/>
      <c r="DA8" s="449"/>
      <c r="DB8" s="447">
        <v>0.25</v>
      </c>
      <c r="DC8" s="448"/>
      <c r="DD8" s="448"/>
      <c r="DE8" s="448"/>
      <c r="DF8" s="448"/>
      <c r="DG8" s="448"/>
      <c r="DH8" s="448"/>
      <c r="DI8" s="449"/>
    </row>
    <row r="9" spans="1:119" ht="18.75" customHeight="1" thickBot="1" x14ac:dyDescent="0.2">
      <c r="A9" s="169"/>
      <c r="B9" s="401" t="s">
        <v>107</v>
      </c>
      <c r="C9" s="402"/>
      <c r="D9" s="402"/>
      <c r="E9" s="402"/>
      <c r="F9" s="402"/>
      <c r="G9" s="402"/>
      <c r="H9" s="402"/>
      <c r="I9" s="402"/>
      <c r="J9" s="402"/>
      <c r="K9" s="450"/>
      <c r="L9" s="451" t="s">
        <v>108</v>
      </c>
      <c r="M9" s="452"/>
      <c r="N9" s="452"/>
      <c r="O9" s="452"/>
      <c r="P9" s="452"/>
      <c r="Q9" s="453"/>
      <c r="R9" s="454">
        <v>15965</v>
      </c>
      <c r="S9" s="455"/>
      <c r="T9" s="455"/>
      <c r="U9" s="455"/>
      <c r="V9" s="456"/>
      <c r="W9" s="364" t="s">
        <v>109</v>
      </c>
      <c r="X9" s="365"/>
      <c r="Y9" s="365"/>
      <c r="Z9" s="365"/>
      <c r="AA9" s="365"/>
      <c r="AB9" s="365"/>
      <c r="AC9" s="365"/>
      <c r="AD9" s="365"/>
      <c r="AE9" s="365"/>
      <c r="AF9" s="365"/>
      <c r="AG9" s="365"/>
      <c r="AH9" s="365"/>
      <c r="AI9" s="365"/>
      <c r="AJ9" s="365"/>
      <c r="AK9" s="365"/>
      <c r="AL9" s="366"/>
      <c r="AM9" s="430" t="s">
        <v>110</v>
      </c>
      <c r="AN9" s="431"/>
      <c r="AO9" s="431"/>
      <c r="AP9" s="431"/>
      <c r="AQ9" s="431"/>
      <c r="AR9" s="431"/>
      <c r="AS9" s="431"/>
      <c r="AT9" s="432"/>
      <c r="AU9" s="433" t="s">
        <v>90</v>
      </c>
      <c r="AV9" s="434"/>
      <c r="AW9" s="434"/>
      <c r="AX9" s="434"/>
      <c r="AY9" s="435" t="s">
        <v>111</v>
      </c>
      <c r="AZ9" s="436"/>
      <c r="BA9" s="436"/>
      <c r="BB9" s="436"/>
      <c r="BC9" s="436"/>
      <c r="BD9" s="436"/>
      <c r="BE9" s="436"/>
      <c r="BF9" s="436"/>
      <c r="BG9" s="436"/>
      <c r="BH9" s="436"/>
      <c r="BI9" s="436"/>
      <c r="BJ9" s="436"/>
      <c r="BK9" s="436"/>
      <c r="BL9" s="436"/>
      <c r="BM9" s="437"/>
      <c r="BN9" s="438">
        <v>-116327</v>
      </c>
      <c r="BO9" s="439"/>
      <c r="BP9" s="439"/>
      <c r="BQ9" s="439"/>
      <c r="BR9" s="439"/>
      <c r="BS9" s="439"/>
      <c r="BT9" s="439"/>
      <c r="BU9" s="440"/>
      <c r="BV9" s="438">
        <v>-57033</v>
      </c>
      <c r="BW9" s="439"/>
      <c r="BX9" s="439"/>
      <c r="BY9" s="439"/>
      <c r="BZ9" s="439"/>
      <c r="CA9" s="439"/>
      <c r="CB9" s="439"/>
      <c r="CC9" s="440"/>
      <c r="CD9" s="441" t="s">
        <v>112</v>
      </c>
      <c r="CE9" s="442"/>
      <c r="CF9" s="442"/>
      <c r="CG9" s="442"/>
      <c r="CH9" s="442"/>
      <c r="CI9" s="442"/>
      <c r="CJ9" s="442"/>
      <c r="CK9" s="442"/>
      <c r="CL9" s="442"/>
      <c r="CM9" s="442"/>
      <c r="CN9" s="442"/>
      <c r="CO9" s="442"/>
      <c r="CP9" s="442"/>
      <c r="CQ9" s="442"/>
      <c r="CR9" s="442"/>
      <c r="CS9" s="443"/>
      <c r="CT9" s="404">
        <v>16.100000000000001</v>
      </c>
      <c r="CU9" s="405"/>
      <c r="CV9" s="405"/>
      <c r="CW9" s="405"/>
      <c r="CX9" s="405"/>
      <c r="CY9" s="405"/>
      <c r="CZ9" s="405"/>
      <c r="DA9" s="406"/>
      <c r="DB9" s="404">
        <v>16.899999999999999</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113</v>
      </c>
      <c r="M10" s="431"/>
      <c r="N10" s="431"/>
      <c r="O10" s="431"/>
      <c r="P10" s="431"/>
      <c r="Q10" s="432"/>
      <c r="R10" s="458">
        <v>17322</v>
      </c>
      <c r="S10" s="459"/>
      <c r="T10" s="459"/>
      <c r="U10" s="459"/>
      <c r="V10" s="460"/>
      <c r="W10" s="395"/>
      <c r="X10" s="396"/>
      <c r="Y10" s="396"/>
      <c r="Z10" s="396"/>
      <c r="AA10" s="396"/>
      <c r="AB10" s="396"/>
      <c r="AC10" s="396"/>
      <c r="AD10" s="396"/>
      <c r="AE10" s="396"/>
      <c r="AF10" s="396"/>
      <c r="AG10" s="396"/>
      <c r="AH10" s="396"/>
      <c r="AI10" s="396"/>
      <c r="AJ10" s="396"/>
      <c r="AK10" s="396"/>
      <c r="AL10" s="399"/>
      <c r="AM10" s="430" t="s">
        <v>114</v>
      </c>
      <c r="AN10" s="431"/>
      <c r="AO10" s="431"/>
      <c r="AP10" s="431"/>
      <c r="AQ10" s="431"/>
      <c r="AR10" s="431"/>
      <c r="AS10" s="431"/>
      <c r="AT10" s="432"/>
      <c r="AU10" s="433" t="s">
        <v>104</v>
      </c>
      <c r="AV10" s="434"/>
      <c r="AW10" s="434"/>
      <c r="AX10" s="434"/>
      <c r="AY10" s="435" t="s">
        <v>115</v>
      </c>
      <c r="AZ10" s="436"/>
      <c r="BA10" s="436"/>
      <c r="BB10" s="436"/>
      <c r="BC10" s="436"/>
      <c r="BD10" s="436"/>
      <c r="BE10" s="436"/>
      <c r="BF10" s="436"/>
      <c r="BG10" s="436"/>
      <c r="BH10" s="436"/>
      <c r="BI10" s="436"/>
      <c r="BJ10" s="436"/>
      <c r="BK10" s="436"/>
      <c r="BL10" s="436"/>
      <c r="BM10" s="437"/>
      <c r="BN10" s="438">
        <v>8557</v>
      </c>
      <c r="BO10" s="439"/>
      <c r="BP10" s="439"/>
      <c r="BQ10" s="439"/>
      <c r="BR10" s="439"/>
      <c r="BS10" s="439"/>
      <c r="BT10" s="439"/>
      <c r="BU10" s="440"/>
      <c r="BV10" s="438">
        <v>8360</v>
      </c>
      <c r="BW10" s="439"/>
      <c r="BX10" s="439"/>
      <c r="BY10" s="439"/>
      <c r="BZ10" s="439"/>
      <c r="CA10" s="439"/>
      <c r="CB10" s="439"/>
      <c r="CC10" s="440"/>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0" t="s">
        <v>119</v>
      </c>
      <c r="AN11" s="431"/>
      <c r="AO11" s="431"/>
      <c r="AP11" s="431"/>
      <c r="AQ11" s="431"/>
      <c r="AR11" s="431"/>
      <c r="AS11" s="431"/>
      <c r="AT11" s="432"/>
      <c r="AU11" s="433" t="s">
        <v>104</v>
      </c>
      <c r="AV11" s="434"/>
      <c r="AW11" s="434"/>
      <c r="AX11" s="434"/>
      <c r="AY11" s="435" t="s">
        <v>120</v>
      </c>
      <c r="AZ11" s="436"/>
      <c r="BA11" s="436"/>
      <c r="BB11" s="436"/>
      <c r="BC11" s="436"/>
      <c r="BD11" s="436"/>
      <c r="BE11" s="436"/>
      <c r="BF11" s="436"/>
      <c r="BG11" s="436"/>
      <c r="BH11" s="436"/>
      <c r="BI11" s="436"/>
      <c r="BJ11" s="436"/>
      <c r="BK11" s="436"/>
      <c r="BL11" s="436"/>
      <c r="BM11" s="437"/>
      <c r="BN11" s="438">
        <v>0</v>
      </c>
      <c r="BO11" s="439"/>
      <c r="BP11" s="439"/>
      <c r="BQ11" s="439"/>
      <c r="BR11" s="439"/>
      <c r="BS11" s="439"/>
      <c r="BT11" s="439"/>
      <c r="BU11" s="440"/>
      <c r="BV11" s="438">
        <v>0</v>
      </c>
      <c r="BW11" s="439"/>
      <c r="BX11" s="439"/>
      <c r="BY11" s="439"/>
      <c r="BZ11" s="439"/>
      <c r="CA11" s="439"/>
      <c r="CB11" s="439"/>
      <c r="CC11" s="440"/>
      <c r="CD11" s="441" t="s">
        <v>121</v>
      </c>
      <c r="CE11" s="442"/>
      <c r="CF11" s="442"/>
      <c r="CG11" s="442"/>
      <c r="CH11" s="442"/>
      <c r="CI11" s="442"/>
      <c r="CJ11" s="442"/>
      <c r="CK11" s="442"/>
      <c r="CL11" s="442"/>
      <c r="CM11" s="442"/>
      <c r="CN11" s="442"/>
      <c r="CO11" s="442"/>
      <c r="CP11" s="442"/>
      <c r="CQ11" s="442"/>
      <c r="CR11" s="442"/>
      <c r="CS11" s="443"/>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14981</v>
      </c>
      <c r="S12" s="480"/>
      <c r="T12" s="480"/>
      <c r="U12" s="480"/>
      <c r="V12" s="481"/>
      <c r="W12" s="482" t="s">
        <v>1</v>
      </c>
      <c r="X12" s="434"/>
      <c r="Y12" s="434"/>
      <c r="Z12" s="434"/>
      <c r="AA12" s="434"/>
      <c r="AB12" s="483"/>
      <c r="AC12" s="484" t="s">
        <v>125</v>
      </c>
      <c r="AD12" s="485"/>
      <c r="AE12" s="485"/>
      <c r="AF12" s="485"/>
      <c r="AG12" s="486"/>
      <c r="AH12" s="484" t="s">
        <v>126</v>
      </c>
      <c r="AI12" s="485"/>
      <c r="AJ12" s="485"/>
      <c r="AK12" s="485"/>
      <c r="AL12" s="487"/>
      <c r="AM12" s="430" t="s">
        <v>127</v>
      </c>
      <c r="AN12" s="431"/>
      <c r="AO12" s="431"/>
      <c r="AP12" s="431"/>
      <c r="AQ12" s="431"/>
      <c r="AR12" s="431"/>
      <c r="AS12" s="431"/>
      <c r="AT12" s="432"/>
      <c r="AU12" s="433" t="s">
        <v>90</v>
      </c>
      <c r="AV12" s="434"/>
      <c r="AW12" s="434"/>
      <c r="AX12" s="434"/>
      <c r="AY12" s="435" t="s">
        <v>128</v>
      </c>
      <c r="AZ12" s="436"/>
      <c r="BA12" s="436"/>
      <c r="BB12" s="436"/>
      <c r="BC12" s="436"/>
      <c r="BD12" s="436"/>
      <c r="BE12" s="436"/>
      <c r="BF12" s="436"/>
      <c r="BG12" s="436"/>
      <c r="BH12" s="436"/>
      <c r="BI12" s="436"/>
      <c r="BJ12" s="436"/>
      <c r="BK12" s="436"/>
      <c r="BL12" s="436"/>
      <c r="BM12" s="437"/>
      <c r="BN12" s="438">
        <v>0</v>
      </c>
      <c r="BO12" s="439"/>
      <c r="BP12" s="439"/>
      <c r="BQ12" s="439"/>
      <c r="BR12" s="439"/>
      <c r="BS12" s="439"/>
      <c r="BT12" s="439"/>
      <c r="BU12" s="440"/>
      <c r="BV12" s="438">
        <v>0</v>
      </c>
      <c r="BW12" s="439"/>
      <c r="BX12" s="439"/>
      <c r="BY12" s="439"/>
      <c r="BZ12" s="439"/>
      <c r="CA12" s="439"/>
      <c r="CB12" s="439"/>
      <c r="CC12" s="440"/>
      <c r="CD12" s="441" t="s">
        <v>129</v>
      </c>
      <c r="CE12" s="442"/>
      <c r="CF12" s="442"/>
      <c r="CG12" s="442"/>
      <c r="CH12" s="442"/>
      <c r="CI12" s="442"/>
      <c r="CJ12" s="442"/>
      <c r="CK12" s="442"/>
      <c r="CL12" s="442"/>
      <c r="CM12" s="442"/>
      <c r="CN12" s="442"/>
      <c r="CO12" s="442"/>
      <c r="CP12" s="442"/>
      <c r="CQ12" s="442"/>
      <c r="CR12" s="442"/>
      <c r="CS12" s="443"/>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14801</v>
      </c>
      <c r="S13" s="492"/>
      <c r="T13" s="492"/>
      <c r="U13" s="492"/>
      <c r="V13" s="493"/>
      <c r="W13" s="417" t="s">
        <v>131</v>
      </c>
      <c r="X13" s="418"/>
      <c r="Y13" s="418"/>
      <c r="Z13" s="418"/>
      <c r="AA13" s="418"/>
      <c r="AB13" s="408"/>
      <c r="AC13" s="458">
        <v>533</v>
      </c>
      <c r="AD13" s="459"/>
      <c r="AE13" s="459"/>
      <c r="AF13" s="459"/>
      <c r="AG13" s="501"/>
      <c r="AH13" s="458">
        <v>578</v>
      </c>
      <c r="AI13" s="459"/>
      <c r="AJ13" s="459"/>
      <c r="AK13" s="459"/>
      <c r="AL13" s="460"/>
      <c r="AM13" s="430" t="s">
        <v>132</v>
      </c>
      <c r="AN13" s="431"/>
      <c r="AO13" s="431"/>
      <c r="AP13" s="431"/>
      <c r="AQ13" s="431"/>
      <c r="AR13" s="431"/>
      <c r="AS13" s="431"/>
      <c r="AT13" s="432"/>
      <c r="AU13" s="433" t="s">
        <v>104</v>
      </c>
      <c r="AV13" s="434"/>
      <c r="AW13" s="434"/>
      <c r="AX13" s="434"/>
      <c r="AY13" s="435" t="s">
        <v>133</v>
      </c>
      <c r="AZ13" s="436"/>
      <c r="BA13" s="436"/>
      <c r="BB13" s="436"/>
      <c r="BC13" s="436"/>
      <c r="BD13" s="436"/>
      <c r="BE13" s="436"/>
      <c r="BF13" s="436"/>
      <c r="BG13" s="436"/>
      <c r="BH13" s="436"/>
      <c r="BI13" s="436"/>
      <c r="BJ13" s="436"/>
      <c r="BK13" s="436"/>
      <c r="BL13" s="436"/>
      <c r="BM13" s="437"/>
      <c r="BN13" s="438">
        <v>-107770</v>
      </c>
      <c r="BO13" s="439"/>
      <c r="BP13" s="439"/>
      <c r="BQ13" s="439"/>
      <c r="BR13" s="439"/>
      <c r="BS13" s="439"/>
      <c r="BT13" s="439"/>
      <c r="BU13" s="440"/>
      <c r="BV13" s="438">
        <v>-48673</v>
      </c>
      <c r="BW13" s="439"/>
      <c r="BX13" s="439"/>
      <c r="BY13" s="439"/>
      <c r="BZ13" s="439"/>
      <c r="CA13" s="439"/>
      <c r="CB13" s="439"/>
      <c r="CC13" s="440"/>
      <c r="CD13" s="441" t="s">
        <v>134</v>
      </c>
      <c r="CE13" s="442"/>
      <c r="CF13" s="442"/>
      <c r="CG13" s="442"/>
      <c r="CH13" s="442"/>
      <c r="CI13" s="442"/>
      <c r="CJ13" s="442"/>
      <c r="CK13" s="442"/>
      <c r="CL13" s="442"/>
      <c r="CM13" s="442"/>
      <c r="CN13" s="442"/>
      <c r="CO13" s="442"/>
      <c r="CP13" s="442"/>
      <c r="CQ13" s="442"/>
      <c r="CR13" s="442"/>
      <c r="CS13" s="443"/>
      <c r="CT13" s="404">
        <v>5.7</v>
      </c>
      <c r="CU13" s="405"/>
      <c r="CV13" s="405"/>
      <c r="CW13" s="405"/>
      <c r="CX13" s="405"/>
      <c r="CY13" s="405"/>
      <c r="CZ13" s="405"/>
      <c r="DA13" s="406"/>
      <c r="DB13" s="404">
        <v>5.5</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15299</v>
      </c>
      <c r="S14" s="492"/>
      <c r="T14" s="492"/>
      <c r="U14" s="492"/>
      <c r="V14" s="493"/>
      <c r="W14" s="397"/>
      <c r="X14" s="398"/>
      <c r="Y14" s="398"/>
      <c r="Z14" s="398"/>
      <c r="AA14" s="398"/>
      <c r="AB14" s="387"/>
      <c r="AC14" s="494">
        <v>7.7</v>
      </c>
      <c r="AD14" s="495"/>
      <c r="AE14" s="495"/>
      <c r="AF14" s="495"/>
      <c r="AG14" s="496"/>
      <c r="AH14" s="494">
        <v>8</v>
      </c>
      <c r="AI14" s="495"/>
      <c r="AJ14" s="495"/>
      <c r="AK14" s="495"/>
      <c r="AL14" s="497"/>
      <c r="AM14" s="430"/>
      <c r="AN14" s="431"/>
      <c r="AO14" s="431"/>
      <c r="AP14" s="431"/>
      <c r="AQ14" s="431"/>
      <c r="AR14" s="431"/>
      <c r="AS14" s="431"/>
      <c r="AT14" s="432"/>
      <c r="AU14" s="433"/>
      <c r="AV14" s="434"/>
      <c r="AW14" s="434"/>
      <c r="AX14" s="434"/>
      <c r="AY14" s="435"/>
      <c r="AZ14" s="436"/>
      <c r="BA14" s="436"/>
      <c r="BB14" s="436"/>
      <c r="BC14" s="436"/>
      <c r="BD14" s="436"/>
      <c r="BE14" s="436"/>
      <c r="BF14" s="436"/>
      <c r="BG14" s="436"/>
      <c r="BH14" s="436"/>
      <c r="BI14" s="436"/>
      <c r="BJ14" s="436"/>
      <c r="BK14" s="436"/>
      <c r="BL14" s="436"/>
      <c r="BM14" s="437"/>
      <c r="BN14" s="438"/>
      <c r="BO14" s="439"/>
      <c r="BP14" s="439"/>
      <c r="BQ14" s="439"/>
      <c r="BR14" s="439"/>
      <c r="BS14" s="439"/>
      <c r="BT14" s="439"/>
      <c r="BU14" s="440"/>
      <c r="BV14" s="438"/>
      <c r="BW14" s="439"/>
      <c r="BX14" s="439"/>
      <c r="BY14" s="439"/>
      <c r="BZ14" s="439"/>
      <c r="CA14" s="439"/>
      <c r="CB14" s="439"/>
      <c r="CC14" s="440"/>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15168</v>
      </c>
      <c r="S15" s="492"/>
      <c r="T15" s="492"/>
      <c r="U15" s="492"/>
      <c r="V15" s="493"/>
      <c r="W15" s="417" t="s">
        <v>137</v>
      </c>
      <c r="X15" s="418"/>
      <c r="Y15" s="418"/>
      <c r="Z15" s="418"/>
      <c r="AA15" s="418"/>
      <c r="AB15" s="408"/>
      <c r="AC15" s="458">
        <v>1212</v>
      </c>
      <c r="AD15" s="459"/>
      <c r="AE15" s="459"/>
      <c r="AF15" s="459"/>
      <c r="AG15" s="501"/>
      <c r="AH15" s="458">
        <v>1255</v>
      </c>
      <c r="AI15" s="459"/>
      <c r="AJ15" s="459"/>
      <c r="AK15" s="459"/>
      <c r="AL15" s="460"/>
      <c r="AM15" s="430"/>
      <c r="AN15" s="431"/>
      <c r="AO15" s="431"/>
      <c r="AP15" s="431"/>
      <c r="AQ15" s="431"/>
      <c r="AR15" s="431"/>
      <c r="AS15" s="431"/>
      <c r="AT15" s="432"/>
      <c r="AU15" s="433"/>
      <c r="AV15" s="434"/>
      <c r="AW15" s="434"/>
      <c r="AX15" s="434"/>
      <c r="AY15" s="367" t="s">
        <v>138</v>
      </c>
      <c r="AZ15" s="368"/>
      <c r="BA15" s="368"/>
      <c r="BB15" s="368"/>
      <c r="BC15" s="368"/>
      <c r="BD15" s="368"/>
      <c r="BE15" s="368"/>
      <c r="BF15" s="368"/>
      <c r="BG15" s="368"/>
      <c r="BH15" s="368"/>
      <c r="BI15" s="368"/>
      <c r="BJ15" s="368"/>
      <c r="BK15" s="368"/>
      <c r="BL15" s="368"/>
      <c r="BM15" s="369"/>
      <c r="BN15" s="370">
        <v>1848825</v>
      </c>
      <c r="BO15" s="371"/>
      <c r="BP15" s="371"/>
      <c r="BQ15" s="371"/>
      <c r="BR15" s="371"/>
      <c r="BS15" s="371"/>
      <c r="BT15" s="371"/>
      <c r="BU15" s="372"/>
      <c r="BV15" s="370">
        <v>1825946</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17.600000000000001</v>
      </c>
      <c r="AD16" s="495"/>
      <c r="AE16" s="495"/>
      <c r="AF16" s="495"/>
      <c r="AG16" s="496"/>
      <c r="AH16" s="494">
        <v>17.399999999999999</v>
      </c>
      <c r="AI16" s="495"/>
      <c r="AJ16" s="495"/>
      <c r="AK16" s="495"/>
      <c r="AL16" s="497"/>
      <c r="AM16" s="430"/>
      <c r="AN16" s="431"/>
      <c r="AO16" s="431"/>
      <c r="AP16" s="431"/>
      <c r="AQ16" s="431"/>
      <c r="AR16" s="431"/>
      <c r="AS16" s="431"/>
      <c r="AT16" s="432"/>
      <c r="AU16" s="433"/>
      <c r="AV16" s="434"/>
      <c r="AW16" s="434"/>
      <c r="AX16" s="434"/>
      <c r="AY16" s="435" t="s">
        <v>142</v>
      </c>
      <c r="AZ16" s="436"/>
      <c r="BA16" s="436"/>
      <c r="BB16" s="436"/>
      <c r="BC16" s="436"/>
      <c r="BD16" s="436"/>
      <c r="BE16" s="436"/>
      <c r="BF16" s="436"/>
      <c r="BG16" s="436"/>
      <c r="BH16" s="436"/>
      <c r="BI16" s="436"/>
      <c r="BJ16" s="436"/>
      <c r="BK16" s="436"/>
      <c r="BL16" s="436"/>
      <c r="BM16" s="437"/>
      <c r="BN16" s="438">
        <v>7009888</v>
      </c>
      <c r="BO16" s="439"/>
      <c r="BP16" s="439"/>
      <c r="BQ16" s="439"/>
      <c r="BR16" s="439"/>
      <c r="BS16" s="439"/>
      <c r="BT16" s="439"/>
      <c r="BU16" s="440"/>
      <c r="BV16" s="438">
        <v>6970103</v>
      </c>
      <c r="BW16" s="439"/>
      <c r="BX16" s="439"/>
      <c r="BY16" s="439"/>
      <c r="BZ16" s="439"/>
      <c r="CA16" s="439"/>
      <c r="CB16" s="439"/>
      <c r="CC16" s="440"/>
      <c r="CD16" s="182"/>
      <c r="CE16" s="519"/>
      <c r="CF16" s="519"/>
      <c r="CG16" s="519"/>
      <c r="CH16" s="519"/>
      <c r="CI16" s="519"/>
      <c r="CJ16" s="519"/>
      <c r="CK16" s="519"/>
      <c r="CL16" s="519"/>
      <c r="CM16" s="519"/>
      <c r="CN16" s="519"/>
      <c r="CO16" s="519"/>
      <c r="CP16" s="519"/>
      <c r="CQ16" s="519"/>
      <c r="CR16" s="519"/>
      <c r="CS16" s="520"/>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6" t="s">
        <v>143</v>
      </c>
      <c r="N17" s="517"/>
      <c r="O17" s="517"/>
      <c r="P17" s="517"/>
      <c r="Q17" s="518"/>
      <c r="R17" s="513" t="s">
        <v>144</v>
      </c>
      <c r="S17" s="514"/>
      <c r="T17" s="514"/>
      <c r="U17" s="514"/>
      <c r="V17" s="515"/>
      <c r="W17" s="417" t="s">
        <v>145</v>
      </c>
      <c r="X17" s="418"/>
      <c r="Y17" s="418"/>
      <c r="Z17" s="418"/>
      <c r="AA17" s="418"/>
      <c r="AB17" s="408"/>
      <c r="AC17" s="458">
        <v>5145</v>
      </c>
      <c r="AD17" s="459"/>
      <c r="AE17" s="459"/>
      <c r="AF17" s="459"/>
      <c r="AG17" s="501"/>
      <c r="AH17" s="458">
        <v>5363</v>
      </c>
      <c r="AI17" s="459"/>
      <c r="AJ17" s="459"/>
      <c r="AK17" s="459"/>
      <c r="AL17" s="460"/>
      <c r="AM17" s="430"/>
      <c r="AN17" s="431"/>
      <c r="AO17" s="431"/>
      <c r="AP17" s="431"/>
      <c r="AQ17" s="431"/>
      <c r="AR17" s="431"/>
      <c r="AS17" s="431"/>
      <c r="AT17" s="432"/>
      <c r="AU17" s="433"/>
      <c r="AV17" s="434"/>
      <c r="AW17" s="434"/>
      <c r="AX17" s="434"/>
      <c r="AY17" s="435" t="s">
        <v>146</v>
      </c>
      <c r="AZ17" s="436"/>
      <c r="BA17" s="436"/>
      <c r="BB17" s="436"/>
      <c r="BC17" s="436"/>
      <c r="BD17" s="436"/>
      <c r="BE17" s="436"/>
      <c r="BF17" s="436"/>
      <c r="BG17" s="436"/>
      <c r="BH17" s="436"/>
      <c r="BI17" s="436"/>
      <c r="BJ17" s="436"/>
      <c r="BK17" s="436"/>
      <c r="BL17" s="436"/>
      <c r="BM17" s="437"/>
      <c r="BN17" s="438">
        <v>2263643</v>
      </c>
      <c r="BO17" s="439"/>
      <c r="BP17" s="439"/>
      <c r="BQ17" s="439"/>
      <c r="BR17" s="439"/>
      <c r="BS17" s="439"/>
      <c r="BT17" s="439"/>
      <c r="BU17" s="440"/>
      <c r="BV17" s="438">
        <v>2246206</v>
      </c>
      <c r="BW17" s="439"/>
      <c r="BX17" s="439"/>
      <c r="BY17" s="439"/>
      <c r="BZ17" s="439"/>
      <c r="CA17" s="439"/>
      <c r="CB17" s="439"/>
      <c r="CC17" s="440"/>
      <c r="CD17" s="182"/>
      <c r="CE17" s="519"/>
      <c r="CF17" s="519"/>
      <c r="CG17" s="519"/>
      <c r="CH17" s="519"/>
      <c r="CI17" s="519"/>
      <c r="CJ17" s="519"/>
      <c r="CK17" s="519"/>
      <c r="CL17" s="519"/>
      <c r="CM17" s="519"/>
      <c r="CN17" s="519"/>
      <c r="CO17" s="519"/>
      <c r="CP17" s="519"/>
      <c r="CQ17" s="519"/>
      <c r="CR17" s="519"/>
      <c r="CS17" s="520"/>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1" t="s">
        <v>147</v>
      </c>
      <c r="C18" s="450"/>
      <c r="D18" s="450"/>
      <c r="E18" s="522"/>
      <c r="F18" s="522"/>
      <c r="G18" s="522"/>
      <c r="H18" s="522"/>
      <c r="I18" s="522"/>
      <c r="J18" s="522"/>
      <c r="K18" s="522"/>
      <c r="L18" s="523">
        <v>373.35</v>
      </c>
      <c r="M18" s="523"/>
      <c r="N18" s="523"/>
      <c r="O18" s="523"/>
      <c r="P18" s="523"/>
      <c r="Q18" s="523"/>
      <c r="R18" s="524"/>
      <c r="S18" s="524"/>
      <c r="T18" s="524"/>
      <c r="U18" s="524"/>
      <c r="V18" s="525"/>
      <c r="W18" s="419"/>
      <c r="X18" s="420"/>
      <c r="Y18" s="420"/>
      <c r="Z18" s="420"/>
      <c r="AA18" s="420"/>
      <c r="AB18" s="411"/>
      <c r="AC18" s="526">
        <v>74.7</v>
      </c>
      <c r="AD18" s="527"/>
      <c r="AE18" s="527"/>
      <c r="AF18" s="527"/>
      <c r="AG18" s="528"/>
      <c r="AH18" s="526">
        <v>74.5</v>
      </c>
      <c r="AI18" s="527"/>
      <c r="AJ18" s="527"/>
      <c r="AK18" s="527"/>
      <c r="AL18" s="529"/>
      <c r="AM18" s="430"/>
      <c r="AN18" s="431"/>
      <c r="AO18" s="431"/>
      <c r="AP18" s="431"/>
      <c r="AQ18" s="431"/>
      <c r="AR18" s="431"/>
      <c r="AS18" s="431"/>
      <c r="AT18" s="432"/>
      <c r="AU18" s="433"/>
      <c r="AV18" s="434"/>
      <c r="AW18" s="434"/>
      <c r="AX18" s="434"/>
      <c r="AY18" s="435" t="s">
        <v>148</v>
      </c>
      <c r="AZ18" s="436"/>
      <c r="BA18" s="436"/>
      <c r="BB18" s="436"/>
      <c r="BC18" s="436"/>
      <c r="BD18" s="436"/>
      <c r="BE18" s="436"/>
      <c r="BF18" s="436"/>
      <c r="BG18" s="436"/>
      <c r="BH18" s="436"/>
      <c r="BI18" s="436"/>
      <c r="BJ18" s="436"/>
      <c r="BK18" s="436"/>
      <c r="BL18" s="436"/>
      <c r="BM18" s="437"/>
      <c r="BN18" s="438">
        <v>6204266</v>
      </c>
      <c r="BO18" s="439"/>
      <c r="BP18" s="439"/>
      <c r="BQ18" s="439"/>
      <c r="BR18" s="439"/>
      <c r="BS18" s="439"/>
      <c r="BT18" s="439"/>
      <c r="BU18" s="440"/>
      <c r="BV18" s="438">
        <v>6070977</v>
      </c>
      <c r="BW18" s="439"/>
      <c r="BX18" s="439"/>
      <c r="BY18" s="439"/>
      <c r="BZ18" s="439"/>
      <c r="CA18" s="439"/>
      <c r="CB18" s="439"/>
      <c r="CC18" s="440"/>
      <c r="CD18" s="182"/>
      <c r="CE18" s="519"/>
      <c r="CF18" s="519"/>
      <c r="CG18" s="519"/>
      <c r="CH18" s="519"/>
      <c r="CI18" s="519"/>
      <c r="CJ18" s="519"/>
      <c r="CK18" s="519"/>
      <c r="CL18" s="519"/>
      <c r="CM18" s="519"/>
      <c r="CN18" s="519"/>
      <c r="CO18" s="519"/>
      <c r="CP18" s="519"/>
      <c r="CQ18" s="519"/>
      <c r="CR18" s="519"/>
      <c r="CS18" s="520"/>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1" t="s">
        <v>149</v>
      </c>
      <c r="C19" s="450"/>
      <c r="D19" s="450"/>
      <c r="E19" s="522"/>
      <c r="F19" s="522"/>
      <c r="G19" s="522"/>
      <c r="H19" s="522"/>
      <c r="I19" s="522"/>
      <c r="J19" s="522"/>
      <c r="K19" s="522"/>
      <c r="L19" s="530">
        <v>43</v>
      </c>
      <c r="M19" s="530"/>
      <c r="N19" s="530"/>
      <c r="O19" s="530"/>
      <c r="P19" s="530"/>
      <c r="Q19" s="530"/>
      <c r="R19" s="531"/>
      <c r="S19" s="531"/>
      <c r="T19" s="531"/>
      <c r="U19" s="531"/>
      <c r="V19" s="532"/>
      <c r="W19" s="364"/>
      <c r="X19" s="365"/>
      <c r="Y19" s="365"/>
      <c r="Z19" s="365"/>
      <c r="AA19" s="365"/>
      <c r="AB19" s="365"/>
      <c r="AC19" s="539"/>
      <c r="AD19" s="539"/>
      <c r="AE19" s="539"/>
      <c r="AF19" s="539"/>
      <c r="AG19" s="539"/>
      <c r="AH19" s="539"/>
      <c r="AI19" s="539"/>
      <c r="AJ19" s="539"/>
      <c r="AK19" s="539"/>
      <c r="AL19" s="540"/>
      <c r="AM19" s="430"/>
      <c r="AN19" s="431"/>
      <c r="AO19" s="431"/>
      <c r="AP19" s="431"/>
      <c r="AQ19" s="431"/>
      <c r="AR19" s="431"/>
      <c r="AS19" s="431"/>
      <c r="AT19" s="432"/>
      <c r="AU19" s="433"/>
      <c r="AV19" s="434"/>
      <c r="AW19" s="434"/>
      <c r="AX19" s="434"/>
      <c r="AY19" s="435" t="s">
        <v>150</v>
      </c>
      <c r="AZ19" s="436"/>
      <c r="BA19" s="436"/>
      <c r="BB19" s="436"/>
      <c r="BC19" s="436"/>
      <c r="BD19" s="436"/>
      <c r="BE19" s="436"/>
      <c r="BF19" s="436"/>
      <c r="BG19" s="436"/>
      <c r="BH19" s="436"/>
      <c r="BI19" s="436"/>
      <c r="BJ19" s="436"/>
      <c r="BK19" s="436"/>
      <c r="BL19" s="436"/>
      <c r="BM19" s="437"/>
      <c r="BN19" s="438">
        <v>9335198</v>
      </c>
      <c r="BO19" s="439"/>
      <c r="BP19" s="439"/>
      <c r="BQ19" s="439"/>
      <c r="BR19" s="439"/>
      <c r="BS19" s="439"/>
      <c r="BT19" s="439"/>
      <c r="BU19" s="440"/>
      <c r="BV19" s="438">
        <v>9386852</v>
      </c>
      <c r="BW19" s="439"/>
      <c r="BX19" s="439"/>
      <c r="BY19" s="439"/>
      <c r="BZ19" s="439"/>
      <c r="CA19" s="439"/>
      <c r="CB19" s="439"/>
      <c r="CC19" s="440"/>
      <c r="CD19" s="182"/>
      <c r="CE19" s="519"/>
      <c r="CF19" s="519"/>
      <c r="CG19" s="519"/>
      <c r="CH19" s="519"/>
      <c r="CI19" s="519"/>
      <c r="CJ19" s="519"/>
      <c r="CK19" s="519"/>
      <c r="CL19" s="519"/>
      <c r="CM19" s="519"/>
      <c r="CN19" s="519"/>
      <c r="CO19" s="519"/>
      <c r="CP19" s="519"/>
      <c r="CQ19" s="519"/>
      <c r="CR19" s="519"/>
      <c r="CS19" s="520"/>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1" t="s">
        <v>151</v>
      </c>
      <c r="C20" s="450"/>
      <c r="D20" s="450"/>
      <c r="E20" s="522"/>
      <c r="F20" s="522"/>
      <c r="G20" s="522"/>
      <c r="H20" s="522"/>
      <c r="I20" s="522"/>
      <c r="J20" s="522"/>
      <c r="K20" s="522"/>
      <c r="L20" s="530">
        <v>7751</v>
      </c>
      <c r="M20" s="530"/>
      <c r="N20" s="530"/>
      <c r="O20" s="530"/>
      <c r="P20" s="530"/>
      <c r="Q20" s="530"/>
      <c r="R20" s="531"/>
      <c r="S20" s="531"/>
      <c r="T20" s="531"/>
      <c r="U20" s="531"/>
      <c r="V20" s="532"/>
      <c r="W20" s="419"/>
      <c r="X20" s="420"/>
      <c r="Y20" s="420"/>
      <c r="Z20" s="420"/>
      <c r="AA20" s="420"/>
      <c r="AB20" s="420"/>
      <c r="AC20" s="533"/>
      <c r="AD20" s="533"/>
      <c r="AE20" s="533"/>
      <c r="AF20" s="533"/>
      <c r="AG20" s="533"/>
      <c r="AH20" s="533"/>
      <c r="AI20" s="533"/>
      <c r="AJ20" s="533"/>
      <c r="AK20" s="533"/>
      <c r="AL20" s="534"/>
      <c r="AM20" s="535"/>
      <c r="AN20" s="462"/>
      <c r="AO20" s="462"/>
      <c r="AP20" s="462"/>
      <c r="AQ20" s="462"/>
      <c r="AR20" s="462"/>
      <c r="AS20" s="462"/>
      <c r="AT20" s="463"/>
      <c r="AU20" s="536"/>
      <c r="AV20" s="537"/>
      <c r="AW20" s="537"/>
      <c r="AX20" s="538"/>
      <c r="AY20" s="435"/>
      <c r="AZ20" s="436"/>
      <c r="BA20" s="436"/>
      <c r="BB20" s="436"/>
      <c r="BC20" s="436"/>
      <c r="BD20" s="436"/>
      <c r="BE20" s="436"/>
      <c r="BF20" s="436"/>
      <c r="BG20" s="436"/>
      <c r="BH20" s="436"/>
      <c r="BI20" s="436"/>
      <c r="BJ20" s="436"/>
      <c r="BK20" s="436"/>
      <c r="BL20" s="436"/>
      <c r="BM20" s="437"/>
      <c r="BN20" s="438"/>
      <c r="BO20" s="439"/>
      <c r="BP20" s="439"/>
      <c r="BQ20" s="439"/>
      <c r="BR20" s="439"/>
      <c r="BS20" s="439"/>
      <c r="BT20" s="439"/>
      <c r="BU20" s="440"/>
      <c r="BV20" s="438"/>
      <c r="BW20" s="439"/>
      <c r="BX20" s="439"/>
      <c r="BY20" s="439"/>
      <c r="BZ20" s="439"/>
      <c r="CA20" s="439"/>
      <c r="CB20" s="439"/>
      <c r="CC20" s="440"/>
      <c r="CD20" s="182"/>
      <c r="CE20" s="519"/>
      <c r="CF20" s="519"/>
      <c r="CG20" s="519"/>
      <c r="CH20" s="519"/>
      <c r="CI20" s="519"/>
      <c r="CJ20" s="519"/>
      <c r="CK20" s="519"/>
      <c r="CL20" s="519"/>
      <c r="CM20" s="519"/>
      <c r="CN20" s="519"/>
      <c r="CO20" s="519"/>
      <c r="CP20" s="519"/>
      <c r="CQ20" s="519"/>
      <c r="CR20" s="519"/>
      <c r="CS20" s="520"/>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1" t="s">
        <v>152</v>
      </c>
      <c r="C21" s="542"/>
      <c r="D21" s="542"/>
      <c r="E21" s="542"/>
      <c r="F21" s="542"/>
      <c r="G21" s="542"/>
      <c r="H21" s="542"/>
      <c r="I21" s="542"/>
      <c r="J21" s="542"/>
      <c r="K21" s="542"/>
      <c r="L21" s="542"/>
      <c r="M21" s="542"/>
      <c r="N21" s="542"/>
      <c r="O21" s="542"/>
      <c r="P21" s="542"/>
      <c r="Q21" s="542"/>
      <c r="R21" s="542"/>
      <c r="S21" s="542"/>
      <c r="T21" s="542"/>
      <c r="U21" s="542"/>
      <c r="V21" s="542"/>
      <c r="W21" s="542"/>
      <c r="X21" s="542"/>
      <c r="Y21" s="542"/>
      <c r="Z21" s="542"/>
      <c r="AA21" s="542"/>
      <c r="AB21" s="542"/>
      <c r="AC21" s="542"/>
      <c r="AD21" s="542"/>
      <c r="AE21" s="542"/>
      <c r="AF21" s="542"/>
      <c r="AG21" s="542"/>
      <c r="AH21" s="542"/>
      <c r="AI21" s="542"/>
      <c r="AJ21" s="542"/>
      <c r="AK21" s="542"/>
      <c r="AL21" s="542"/>
      <c r="AM21" s="542"/>
      <c r="AN21" s="542"/>
      <c r="AO21" s="542"/>
      <c r="AP21" s="542"/>
      <c r="AQ21" s="542"/>
      <c r="AR21" s="542"/>
      <c r="AS21" s="542"/>
      <c r="AT21" s="542"/>
      <c r="AU21" s="542"/>
      <c r="AV21" s="542"/>
      <c r="AW21" s="542"/>
      <c r="AX21" s="543"/>
      <c r="AY21" s="544"/>
      <c r="AZ21" s="545"/>
      <c r="BA21" s="545"/>
      <c r="BB21" s="545"/>
      <c r="BC21" s="545"/>
      <c r="BD21" s="545"/>
      <c r="BE21" s="545"/>
      <c r="BF21" s="545"/>
      <c r="BG21" s="545"/>
      <c r="BH21" s="545"/>
      <c r="BI21" s="545"/>
      <c r="BJ21" s="545"/>
      <c r="BK21" s="545"/>
      <c r="BL21" s="545"/>
      <c r="BM21" s="546"/>
      <c r="BN21" s="547"/>
      <c r="BO21" s="548"/>
      <c r="BP21" s="548"/>
      <c r="BQ21" s="548"/>
      <c r="BR21" s="548"/>
      <c r="BS21" s="548"/>
      <c r="BT21" s="548"/>
      <c r="BU21" s="549"/>
      <c r="BV21" s="547"/>
      <c r="BW21" s="548"/>
      <c r="BX21" s="548"/>
      <c r="BY21" s="548"/>
      <c r="BZ21" s="548"/>
      <c r="CA21" s="548"/>
      <c r="CB21" s="548"/>
      <c r="CC21" s="549"/>
      <c r="CD21" s="182"/>
      <c r="CE21" s="519"/>
      <c r="CF21" s="519"/>
      <c r="CG21" s="519"/>
      <c r="CH21" s="519"/>
      <c r="CI21" s="519"/>
      <c r="CJ21" s="519"/>
      <c r="CK21" s="519"/>
      <c r="CL21" s="519"/>
      <c r="CM21" s="519"/>
      <c r="CN21" s="519"/>
      <c r="CO21" s="519"/>
      <c r="CP21" s="519"/>
      <c r="CQ21" s="519"/>
      <c r="CR21" s="519"/>
      <c r="CS21" s="520"/>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50" t="s">
        <v>153</v>
      </c>
      <c r="C22" s="551"/>
      <c r="D22" s="552"/>
      <c r="E22" s="413" t="s">
        <v>1</v>
      </c>
      <c r="F22" s="418"/>
      <c r="G22" s="418"/>
      <c r="H22" s="418"/>
      <c r="I22" s="418"/>
      <c r="J22" s="418"/>
      <c r="K22" s="408"/>
      <c r="L22" s="413" t="s">
        <v>154</v>
      </c>
      <c r="M22" s="418"/>
      <c r="N22" s="418"/>
      <c r="O22" s="418"/>
      <c r="P22" s="408"/>
      <c r="Q22" s="559" t="s">
        <v>155</v>
      </c>
      <c r="R22" s="560"/>
      <c r="S22" s="560"/>
      <c r="T22" s="560"/>
      <c r="U22" s="560"/>
      <c r="V22" s="561"/>
      <c r="W22" s="565" t="s">
        <v>156</v>
      </c>
      <c r="X22" s="551"/>
      <c r="Y22" s="552"/>
      <c r="Z22" s="413" t="s">
        <v>1</v>
      </c>
      <c r="AA22" s="418"/>
      <c r="AB22" s="418"/>
      <c r="AC22" s="418"/>
      <c r="AD22" s="418"/>
      <c r="AE22" s="418"/>
      <c r="AF22" s="418"/>
      <c r="AG22" s="408"/>
      <c r="AH22" s="570" t="s">
        <v>157</v>
      </c>
      <c r="AI22" s="418"/>
      <c r="AJ22" s="418"/>
      <c r="AK22" s="418"/>
      <c r="AL22" s="408"/>
      <c r="AM22" s="570" t="s">
        <v>158</v>
      </c>
      <c r="AN22" s="571"/>
      <c r="AO22" s="571"/>
      <c r="AP22" s="571"/>
      <c r="AQ22" s="571"/>
      <c r="AR22" s="572"/>
      <c r="AS22" s="559" t="s">
        <v>155</v>
      </c>
      <c r="AT22" s="560"/>
      <c r="AU22" s="560"/>
      <c r="AV22" s="560"/>
      <c r="AW22" s="560"/>
      <c r="AX22" s="576"/>
      <c r="AY22" s="367" t="s">
        <v>159</v>
      </c>
      <c r="AZ22" s="368"/>
      <c r="BA22" s="368"/>
      <c r="BB22" s="368"/>
      <c r="BC22" s="368"/>
      <c r="BD22" s="368"/>
      <c r="BE22" s="368"/>
      <c r="BF22" s="368"/>
      <c r="BG22" s="368"/>
      <c r="BH22" s="368"/>
      <c r="BI22" s="368"/>
      <c r="BJ22" s="368"/>
      <c r="BK22" s="368"/>
      <c r="BL22" s="368"/>
      <c r="BM22" s="369"/>
      <c r="BN22" s="370">
        <v>10268139</v>
      </c>
      <c r="BO22" s="371"/>
      <c r="BP22" s="371"/>
      <c r="BQ22" s="371"/>
      <c r="BR22" s="371"/>
      <c r="BS22" s="371"/>
      <c r="BT22" s="371"/>
      <c r="BU22" s="372"/>
      <c r="BV22" s="370">
        <v>10734058</v>
      </c>
      <c r="BW22" s="371"/>
      <c r="BX22" s="371"/>
      <c r="BY22" s="371"/>
      <c r="BZ22" s="371"/>
      <c r="CA22" s="371"/>
      <c r="CB22" s="371"/>
      <c r="CC22" s="372"/>
      <c r="CD22" s="182"/>
      <c r="CE22" s="519"/>
      <c r="CF22" s="519"/>
      <c r="CG22" s="519"/>
      <c r="CH22" s="519"/>
      <c r="CI22" s="519"/>
      <c r="CJ22" s="519"/>
      <c r="CK22" s="519"/>
      <c r="CL22" s="519"/>
      <c r="CM22" s="519"/>
      <c r="CN22" s="519"/>
      <c r="CO22" s="519"/>
      <c r="CP22" s="519"/>
      <c r="CQ22" s="519"/>
      <c r="CR22" s="519"/>
      <c r="CS22" s="520"/>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53"/>
      <c r="C23" s="554"/>
      <c r="D23" s="555"/>
      <c r="E23" s="393"/>
      <c r="F23" s="398"/>
      <c r="G23" s="398"/>
      <c r="H23" s="398"/>
      <c r="I23" s="398"/>
      <c r="J23" s="398"/>
      <c r="K23" s="387"/>
      <c r="L23" s="393"/>
      <c r="M23" s="398"/>
      <c r="N23" s="398"/>
      <c r="O23" s="398"/>
      <c r="P23" s="387"/>
      <c r="Q23" s="562"/>
      <c r="R23" s="563"/>
      <c r="S23" s="563"/>
      <c r="T23" s="563"/>
      <c r="U23" s="563"/>
      <c r="V23" s="564"/>
      <c r="W23" s="566"/>
      <c r="X23" s="554"/>
      <c r="Y23" s="555"/>
      <c r="Z23" s="393"/>
      <c r="AA23" s="398"/>
      <c r="AB23" s="398"/>
      <c r="AC23" s="398"/>
      <c r="AD23" s="398"/>
      <c r="AE23" s="398"/>
      <c r="AF23" s="398"/>
      <c r="AG23" s="387"/>
      <c r="AH23" s="393"/>
      <c r="AI23" s="398"/>
      <c r="AJ23" s="398"/>
      <c r="AK23" s="398"/>
      <c r="AL23" s="387"/>
      <c r="AM23" s="573"/>
      <c r="AN23" s="574"/>
      <c r="AO23" s="574"/>
      <c r="AP23" s="574"/>
      <c r="AQ23" s="574"/>
      <c r="AR23" s="575"/>
      <c r="AS23" s="562"/>
      <c r="AT23" s="563"/>
      <c r="AU23" s="563"/>
      <c r="AV23" s="563"/>
      <c r="AW23" s="563"/>
      <c r="AX23" s="577"/>
      <c r="AY23" s="435" t="s">
        <v>160</v>
      </c>
      <c r="AZ23" s="436"/>
      <c r="BA23" s="436"/>
      <c r="BB23" s="436"/>
      <c r="BC23" s="436"/>
      <c r="BD23" s="436"/>
      <c r="BE23" s="436"/>
      <c r="BF23" s="436"/>
      <c r="BG23" s="436"/>
      <c r="BH23" s="436"/>
      <c r="BI23" s="436"/>
      <c r="BJ23" s="436"/>
      <c r="BK23" s="436"/>
      <c r="BL23" s="436"/>
      <c r="BM23" s="437"/>
      <c r="BN23" s="438">
        <v>7852063</v>
      </c>
      <c r="BO23" s="439"/>
      <c r="BP23" s="439"/>
      <c r="BQ23" s="439"/>
      <c r="BR23" s="439"/>
      <c r="BS23" s="439"/>
      <c r="BT23" s="439"/>
      <c r="BU23" s="440"/>
      <c r="BV23" s="438">
        <v>8020957</v>
      </c>
      <c r="BW23" s="439"/>
      <c r="BX23" s="439"/>
      <c r="BY23" s="439"/>
      <c r="BZ23" s="439"/>
      <c r="CA23" s="439"/>
      <c r="CB23" s="439"/>
      <c r="CC23" s="440"/>
      <c r="CD23" s="182"/>
      <c r="CE23" s="519"/>
      <c r="CF23" s="519"/>
      <c r="CG23" s="519"/>
      <c r="CH23" s="519"/>
      <c r="CI23" s="519"/>
      <c r="CJ23" s="519"/>
      <c r="CK23" s="519"/>
      <c r="CL23" s="519"/>
      <c r="CM23" s="519"/>
      <c r="CN23" s="519"/>
      <c r="CO23" s="519"/>
      <c r="CP23" s="519"/>
      <c r="CQ23" s="519"/>
      <c r="CR23" s="519"/>
      <c r="CS23" s="520"/>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53"/>
      <c r="C24" s="554"/>
      <c r="D24" s="555"/>
      <c r="E24" s="457" t="s">
        <v>161</v>
      </c>
      <c r="F24" s="431"/>
      <c r="G24" s="431"/>
      <c r="H24" s="431"/>
      <c r="I24" s="431"/>
      <c r="J24" s="431"/>
      <c r="K24" s="432"/>
      <c r="L24" s="458">
        <v>1</v>
      </c>
      <c r="M24" s="459"/>
      <c r="N24" s="459"/>
      <c r="O24" s="459"/>
      <c r="P24" s="501"/>
      <c r="Q24" s="458">
        <v>9000</v>
      </c>
      <c r="R24" s="459"/>
      <c r="S24" s="459"/>
      <c r="T24" s="459"/>
      <c r="U24" s="459"/>
      <c r="V24" s="501"/>
      <c r="W24" s="566"/>
      <c r="X24" s="554"/>
      <c r="Y24" s="555"/>
      <c r="Z24" s="457" t="s">
        <v>162</v>
      </c>
      <c r="AA24" s="431"/>
      <c r="AB24" s="431"/>
      <c r="AC24" s="431"/>
      <c r="AD24" s="431"/>
      <c r="AE24" s="431"/>
      <c r="AF24" s="431"/>
      <c r="AG24" s="432"/>
      <c r="AH24" s="458">
        <v>249</v>
      </c>
      <c r="AI24" s="459"/>
      <c r="AJ24" s="459"/>
      <c r="AK24" s="459"/>
      <c r="AL24" s="501"/>
      <c r="AM24" s="458">
        <v>845853</v>
      </c>
      <c r="AN24" s="459"/>
      <c r="AO24" s="459"/>
      <c r="AP24" s="459"/>
      <c r="AQ24" s="459"/>
      <c r="AR24" s="501"/>
      <c r="AS24" s="458">
        <v>3397</v>
      </c>
      <c r="AT24" s="459"/>
      <c r="AU24" s="459"/>
      <c r="AV24" s="459"/>
      <c r="AW24" s="459"/>
      <c r="AX24" s="460"/>
      <c r="AY24" s="544" t="s">
        <v>163</v>
      </c>
      <c r="AZ24" s="545"/>
      <c r="BA24" s="545"/>
      <c r="BB24" s="545"/>
      <c r="BC24" s="545"/>
      <c r="BD24" s="545"/>
      <c r="BE24" s="545"/>
      <c r="BF24" s="545"/>
      <c r="BG24" s="545"/>
      <c r="BH24" s="545"/>
      <c r="BI24" s="545"/>
      <c r="BJ24" s="545"/>
      <c r="BK24" s="545"/>
      <c r="BL24" s="545"/>
      <c r="BM24" s="546"/>
      <c r="BN24" s="438">
        <v>9800645</v>
      </c>
      <c r="BO24" s="439"/>
      <c r="BP24" s="439"/>
      <c r="BQ24" s="439"/>
      <c r="BR24" s="439"/>
      <c r="BS24" s="439"/>
      <c r="BT24" s="439"/>
      <c r="BU24" s="440"/>
      <c r="BV24" s="438">
        <v>10117762</v>
      </c>
      <c r="BW24" s="439"/>
      <c r="BX24" s="439"/>
      <c r="BY24" s="439"/>
      <c r="BZ24" s="439"/>
      <c r="CA24" s="439"/>
      <c r="CB24" s="439"/>
      <c r="CC24" s="440"/>
      <c r="CD24" s="182"/>
      <c r="CE24" s="519"/>
      <c r="CF24" s="519"/>
      <c r="CG24" s="519"/>
      <c r="CH24" s="519"/>
      <c r="CI24" s="519"/>
      <c r="CJ24" s="519"/>
      <c r="CK24" s="519"/>
      <c r="CL24" s="519"/>
      <c r="CM24" s="519"/>
      <c r="CN24" s="519"/>
      <c r="CO24" s="519"/>
      <c r="CP24" s="519"/>
      <c r="CQ24" s="519"/>
      <c r="CR24" s="519"/>
      <c r="CS24" s="520"/>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53"/>
      <c r="C25" s="554"/>
      <c r="D25" s="555"/>
      <c r="E25" s="457" t="s">
        <v>164</v>
      </c>
      <c r="F25" s="431"/>
      <c r="G25" s="431"/>
      <c r="H25" s="431"/>
      <c r="I25" s="431"/>
      <c r="J25" s="431"/>
      <c r="K25" s="432"/>
      <c r="L25" s="458">
        <v>1</v>
      </c>
      <c r="M25" s="459"/>
      <c r="N25" s="459"/>
      <c r="O25" s="459"/>
      <c r="P25" s="501"/>
      <c r="Q25" s="458">
        <v>6700</v>
      </c>
      <c r="R25" s="459"/>
      <c r="S25" s="459"/>
      <c r="T25" s="459"/>
      <c r="U25" s="459"/>
      <c r="V25" s="501"/>
      <c r="W25" s="566"/>
      <c r="X25" s="554"/>
      <c r="Y25" s="555"/>
      <c r="Z25" s="457" t="s">
        <v>165</v>
      </c>
      <c r="AA25" s="431"/>
      <c r="AB25" s="431"/>
      <c r="AC25" s="431"/>
      <c r="AD25" s="431"/>
      <c r="AE25" s="431"/>
      <c r="AF25" s="431"/>
      <c r="AG25" s="432"/>
      <c r="AH25" s="458">
        <v>80</v>
      </c>
      <c r="AI25" s="459"/>
      <c r="AJ25" s="459"/>
      <c r="AK25" s="459"/>
      <c r="AL25" s="501"/>
      <c r="AM25" s="458">
        <v>280000</v>
      </c>
      <c r="AN25" s="459"/>
      <c r="AO25" s="459"/>
      <c r="AP25" s="459"/>
      <c r="AQ25" s="459"/>
      <c r="AR25" s="501"/>
      <c r="AS25" s="458">
        <v>3500</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316835</v>
      </c>
      <c r="BO25" s="371"/>
      <c r="BP25" s="371"/>
      <c r="BQ25" s="371"/>
      <c r="BR25" s="371"/>
      <c r="BS25" s="371"/>
      <c r="BT25" s="371"/>
      <c r="BU25" s="372"/>
      <c r="BV25" s="370">
        <v>473303</v>
      </c>
      <c r="BW25" s="371"/>
      <c r="BX25" s="371"/>
      <c r="BY25" s="371"/>
      <c r="BZ25" s="371"/>
      <c r="CA25" s="371"/>
      <c r="CB25" s="371"/>
      <c r="CC25" s="372"/>
      <c r="CD25" s="182"/>
      <c r="CE25" s="519"/>
      <c r="CF25" s="519"/>
      <c r="CG25" s="519"/>
      <c r="CH25" s="519"/>
      <c r="CI25" s="519"/>
      <c r="CJ25" s="519"/>
      <c r="CK25" s="519"/>
      <c r="CL25" s="519"/>
      <c r="CM25" s="519"/>
      <c r="CN25" s="519"/>
      <c r="CO25" s="519"/>
      <c r="CP25" s="519"/>
      <c r="CQ25" s="519"/>
      <c r="CR25" s="519"/>
      <c r="CS25" s="520"/>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53"/>
      <c r="C26" s="554"/>
      <c r="D26" s="555"/>
      <c r="E26" s="457" t="s">
        <v>167</v>
      </c>
      <c r="F26" s="431"/>
      <c r="G26" s="431"/>
      <c r="H26" s="431"/>
      <c r="I26" s="431"/>
      <c r="J26" s="431"/>
      <c r="K26" s="432"/>
      <c r="L26" s="458">
        <v>1</v>
      </c>
      <c r="M26" s="459"/>
      <c r="N26" s="459"/>
      <c r="O26" s="459"/>
      <c r="P26" s="501"/>
      <c r="Q26" s="458">
        <v>6300</v>
      </c>
      <c r="R26" s="459"/>
      <c r="S26" s="459"/>
      <c r="T26" s="459"/>
      <c r="U26" s="459"/>
      <c r="V26" s="501"/>
      <c r="W26" s="566"/>
      <c r="X26" s="554"/>
      <c r="Y26" s="555"/>
      <c r="Z26" s="457" t="s">
        <v>168</v>
      </c>
      <c r="AA26" s="578"/>
      <c r="AB26" s="578"/>
      <c r="AC26" s="578"/>
      <c r="AD26" s="578"/>
      <c r="AE26" s="578"/>
      <c r="AF26" s="578"/>
      <c r="AG26" s="579"/>
      <c r="AH26" s="458">
        <v>3</v>
      </c>
      <c r="AI26" s="459"/>
      <c r="AJ26" s="459"/>
      <c r="AK26" s="459"/>
      <c r="AL26" s="501"/>
      <c r="AM26" s="458">
        <v>7995</v>
      </c>
      <c r="AN26" s="459"/>
      <c r="AO26" s="459"/>
      <c r="AP26" s="459"/>
      <c r="AQ26" s="459"/>
      <c r="AR26" s="501"/>
      <c r="AS26" s="458">
        <v>2665</v>
      </c>
      <c r="AT26" s="459"/>
      <c r="AU26" s="459"/>
      <c r="AV26" s="459"/>
      <c r="AW26" s="459"/>
      <c r="AX26" s="460"/>
      <c r="AY26" s="441" t="s">
        <v>169</v>
      </c>
      <c r="AZ26" s="442"/>
      <c r="BA26" s="442"/>
      <c r="BB26" s="442"/>
      <c r="BC26" s="442"/>
      <c r="BD26" s="442"/>
      <c r="BE26" s="442"/>
      <c r="BF26" s="442"/>
      <c r="BG26" s="442"/>
      <c r="BH26" s="442"/>
      <c r="BI26" s="442"/>
      <c r="BJ26" s="442"/>
      <c r="BK26" s="442"/>
      <c r="BL26" s="442"/>
      <c r="BM26" s="443"/>
      <c r="BN26" s="438" t="s">
        <v>122</v>
      </c>
      <c r="BO26" s="439"/>
      <c r="BP26" s="439"/>
      <c r="BQ26" s="439"/>
      <c r="BR26" s="439"/>
      <c r="BS26" s="439"/>
      <c r="BT26" s="439"/>
      <c r="BU26" s="440"/>
      <c r="BV26" s="438" t="s">
        <v>122</v>
      </c>
      <c r="BW26" s="439"/>
      <c r="BX26" s="439"/>
      <c r="BY26" s="439"/>
      <c r="BZ26" s="439"/>
      <c r="CA26" s="439"/>
      <c r="CB26" s="439"/>
      <c r="CC26" s="440"/>
      <c r="CD26" s="182"/>
      <c r="CE26" s="519"/>
      <c r="CF26" s="519"/>
      <c r="CG26" s="519"/>
      <c r="CH26" s="519"/>
      <c r="CI26" s="519"/>
      <c r="CJ26" s="519"/>
      <c r="CK26" s="519"/>
      <c r="CL26" s="519"/>
      <c r="CM26" s="519"/>
      <c r="CN26" s="519"/>
      <c r="CO26" s="519"/>
      <c r="CP26" s="519"/>
      <c r="CQ26" s="519"/>
      <c r="CR26" s="519"/>
      <c r="CS26" s="520"/>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53"/>
      <c r="C27" s="554"/>
      <c r="D27" s="555"/>
      <c r="E27" s="457" t="s">
        <v>170</v>
      </c>
      <c r="F27" s="431"/>
      <c r="G27" s="431"/>
      <c r="H27" s="431"/>
      <c r="I27" s="431"/>
      <c r="J27" s="431"/>
      <c r="K27" s="432"/>
      <c r="L27" s="458">
        <v>1</v>
      </c>
      <c r="M27" s="459"/>
      <c r="N27" s="459"/>
      <c r="O27" s="459"/>
      <c r="P27" s="501"/>
      <c r="Q27" s="458">
        <v>4400</v>
      </c>
      <c r="R27" s="459"/>
      <c r="S27" s="459"/>
      <c r="T27" s="459"/>
      <c r="U27" s="459"/>
      <c r="V27" s="501"/>
      <c r="W27" s="566"/>
      <c r="X27" s="554"/>
      <c r="Y27" s="555"/>
      <c r="Z27" s="457" t="s">
        <v>171</v>
      </c>
      <c r="AA27" s="431"/>
      <c r="AB27" s="431"/>
      <c r="AC27" s="431"/>
      <c r="AD27" s="431"/>
      <c r="AE27" s="431"/>
      <c r="AF27" s="431"/>
      <c r="AG27" s="432"/>
      <c r="AH27" s="458" t="s">
        <v>122</v>
      </c>
      <c r="AI27" s="459"/>
      <c r="AJ27" s="459"/>
      <c r="AK27" s="459"/>
      <c r="AL27" s="501"/>
      <c r="AM27" s="458" t="s">
        <v>122</v>
      </c>
      <c r="AN27" s="459"/>
      <c r="AO27" s="459"/>
      <c r="AP27" s="459"/>
      <c r="AQ27" s="459"/>
      <c r="AR27" s="501"/>
      <c r="AS27" s="458" t="s">
        <v>122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47">
        <v>402672</v>
      </c>
      <c r="BO27" s="548"/>
      <c r="BP27" s="548"/>
      <c r="BQ27" s="548"/>
      <c r="BR27" s="548"/>
      <c r="BS27" s="548"/>
      <c r="BT27" s="548"/>
      <c r="BU27" s="549"/>
      <c r="BV27" s="547">
        <v>402672</v>
      </c>
      <c r="BW27" s="548"/>
      <c r="BX27" s="548"/>
      <c r="BY27" s="548"/>
      <c r="BZ27" s="548"/>
      <c r="CA27" s="548"/>
      <c r="CB27" s="548"/>
      <c r="CC27" s="549"/>
      <c r="CD27" s="184"/>
      <c r="CE27" s="519"/>
      <c r="CF27" s="519"/>
      <c r="CG27" s="519"/>
      <c r="CH27" s="519"/>
      <c r="CI27" s="519"/>
      <c r="CJ27" s="519"/>
      <c r="CK27" s="519"/>
      <c r="CL27" s="519"/>
      <c r="CM27" s="519"/>
      <c r="CN27" s="519"/>
      <c r="CO27" s="519"/>
      <c r="CP27" s="519"/>
      <c r="CQ27" s="519"/>
      <c r="CR27" s="519"/>
      <c r="CS27" s="520"/>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53"/>
      <c r="C28" s="554"/>
      <c r="D28" s="555"/>
      <c r="E28" s="457" t="s">
        <v>173</v>
      </c>
      <c r="F28" s="431"/>
      <c r="G28" s="431"/>
      <c r="H28" s="431"/>
      <c r="I28" s="431"/>
      <c r="J28" s="431"/>
      <c r="K28" s="432"/>
      <c r="L28" s="458">
        <v>1</v>
      </c>
      <c r="M28" s="459"/>
      <c r="N28" s="459"/>
      <c r="O28" s="459"/>
      <c r="P28" s="501"/>
      <c r="Q28" s="458">
        <v>3700</v>
      </c>
      <c r="R28" s="459"/>
      <c r="S28" s="459"/>
      <c r="T28" s="459"/>
      <c r="U28" s="459"/>
      <c r="V28" s="501"/>
      <c r="W28" s="566"/>
      <c r="X28" s="554"/>
      <c r="Y28" s="555"/>
      <c r="Z28" s="457" t="s">
        <v>174</v>
      </c>
      <c r="AA28" s="431"/>
      <c r="AB28" s="431"/>
      <c r="AC28" s="431"/>
      <c r="AD28" s="431"/>
      <c r="AE28" s="431"/>
      <c r="AF28" s="431"/>
      <c r="AG28" s="432"/>
      <c r="AH28" s="458" t="s">
        <v>122</v>
      </c>
      <c r="AI28" s="459"/>
      <c r="AJ28" s="459"/>
      <c r="AK28" s="459"/>
      <c r="AL28" s="501"/>
      <c r="AM28" s="458" t="s">
        <v>122</v>
      </c>
      <c r="AN28" s="459"/>
      <c r="AO28" s="459"/>
      <c r="AP28" s="459"/>
      <c r="AQ28" s="459"/>
      <c r="AR28" s="501"/>
      <c r="AS28" s="458" t="s">
        <v>122</v>
      </c>
      <c r="AT28" s="459"/>
      <c r="AU28" s="459"/>
      <c r="AV28" s="459"/>
      <c r="AW28" s="459"/>
      <c r="AX28" s="460"/>
      <c r="AY28" s="580" t="s">
        <v>175</v>
      </c>
      <c r="AZ28" s="581"/>
      <c r="BA28" s="581"/>
      <c r="BB28" s="582"/>
      <c r="BC28" s="367" t="s">
        <v>46</v>
      </c>
      <c r="BD28" s="368"/>
      <c r="BE28" s="368"/>
      <c r="BF28" s="368"/>
      <c r="BG28" s="368"/>
      <c r="BH28" s="368"/>
      <c r="BI28" s="368"/>
      <c r="BJ28" s="368"/>
      <c r="BK28" s="368"/>
      <c r="BL28" s="368"/>
      <c r="BM28" s="369"/>
      <c r="BN28" s="370">
        <v>5062009</v>
      </c>
      <c r="BO28" s="371"/>
      <c r="BP28" s="371"/>
      <c r="BQ28" s="371"/>
      <c r="BR28" s="371"/>
      <c r="BS28" s="371"/>
      <c r="BT28" s="371"/>
      <c r="BU28" s="372"/>
      <c r="BV28" s="370">
        <v>4633452</v>
      </c>
      <c r="BW28" s="371"/>
      <c r="BX28" s="371"/>
      <c r="BY28" s="371"/>
      <c r="BZ28" s="371"/>
      <c r="CA28" s="371"/>
      <c r="CB28" s="371"/>
      <c r="CC28" s="372"/>
      <c r="CD28" s="182"/>
      <c r="CE28" s="519"/>
      <c r="CF28" s="519"/>
      <c r="CG28" s="519"/>
      <c r="CH28" s="519"/>
      <c r="CI28" s="519"/>
      <c r="CJ28" s="519"/>
      <c r="CK28" s="519"/>
      <c r="CL28" s="519"/>
      <c r="CM28" s="519"/>
      <c r="CN28" s="519"/>
      <c r="CO28" s="519"/>
      <c r="CP28" s="519"/>
      <c r="CQ28" s="519"/>
      <c r="CR28" s="519"/>
      <c r="CS28" s="520"/>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53"/>
      <c r="C29" s="554"/>
      <c r="D29" s="555"/>
      <c r="E29" s="457" t="s">
        <v>176</v>
      </c>
      <c r="F29" s="431"/>
      <c r="G29" s="431"/>
      <c r="H29" s="431"/>
      <c r="I29" s="431"/>
      <c r="J29" s="431"/>
      <c r="K29" s="432"/>
      <c r="L29" s="458">
        <v>10</v>
      </c>
      <c r="M29" s="459"/>
      <c r="N29" s="459"/>
      <c r="O29" s="459"/>
      <c r="P29" s="501"/>
      <c r="Q29" s="458">
        <v>3400</v>
      </c>
      <c r="R29" s="459"/>
      <c r="S29" s="459"/>
      <c r="T29" s="459"/>
      <c r="U29" s="459"/>
      <c r="V29" s="501"/>
      <c r="W29" s="567"/>
      <c r="X29" s="568"/>
      <c r="Y29" s="569"/>
      <c r="Z29" s="457" t="s">
        <v>177</v>
      </c>
      <c r="AA29" s="431"/>
      <c r="AB29" s="431"/>
      <c r="AC29" s="431"/>
      <c r="AD29" s="431"/>
      <c r="AE29" s="431"/>
      <c r="AF29" s="431"/>
      <c r="AG29" s="432"/>
      <c r="AH29" s="458">
        <v>249</v>
      </c>
      <c r="AI29" s="459"/>
      <c r="AJ29" s="459"/>
      <c r="AK29" s="459"/>
      <c r="AL29" s="501"/>
      <c r="AM29" s="458">
        <v>845853</v>
      </c>
      <c r="AN29" s="459"/>
      <c r="AO29" s="459"/>
      <c r="AP29" s="459"/>
      <c r="AQ29" s="459"/>
      <c r="AR29" s="501"/>
      <c r="AS29" s="458">
        <v>3397</v>
      </c>
      <c r="AT29" s="459"/>
      <c r="AU29" s="459"/>
      <c r="AV29" s="459"/>
      <c r="AW29" s="459"/>
      <c r="AX29" s="460"/>
      <c r="AY29" s="583"/>
      <c r="AZ29" s="584"/>
      <c r="BA29" s="584"/>
      <c r="BB29" s="585"/>
      <c r="BC29" s="435" t="s">
        <v>178</v>
      </c>
      <c r="BD29" s="436"/>
      <c r="BE29" s="436"/>
      <c r="BF29" s="436"/>
      <c r="BG29" s="436"/>
      <c r="BH29" s="436"/>
      <c r="BI29" s="436"/>
      <c r="BJ29" s="436"/>
      <c r="BK29" s="436"/>
      <c r="BL29" s="436"/>
      <c r="BM29" s="437"/>
      <c r="BN29" s="438">
        <v>2053724</v>
      </c>
      <c r="BO29" s="439"/>
      <c r="BP29" s="439"/>
      <c r="BQ29" s="439"/>
      <c r="BR29" s="439"/>
      <c r="BS29" s="439"/>
      <c r="BT29" s="439"/>
      <c r="BU29" s="440"/>
      <c r="BV29" s="438">
        <v>1902952</v>
      </c>
      <c r="BW29" s="439"/>
      <c r="BX29" s="439"/>
      <c r="BY29" s="439"/>
      <c r="BZ29" s="439"/>
      <c r="CA29" s="439"/>
      <c r="CB29" s="439"/>
      <c r="CC29" s="440"/>
      <c r="CD29" s="184"/>
      <c r="CE29" s="519"/>
      <c r="CF29" s="519"/>
      <c r="CG29" s="519"/>
      <c r="CH29" s="519"/>
      <c r="CI29" s="519"/>
      <c r="CJ29" s="519"/>
      <c r="CK29" s="519"/>
      <c r="CL29" s="519"/>
      <c r="CM29" s="519"/>
      <c r="CN29" s="519"/>
      <c r="CO29" s="519"/>
      <c r="CP29" s="519"/>
      <c r="CQ29" s="519"/>
      <c r="CR29" s="519"/>
      <c r="CS29" s="520"/>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56"/>
      <c r="C30" s="557"/>
      <c r="D30" s="558"/>
      <c r="E30" s="461"/>
      <c r="F30" s="462"/>
      <c r="G30" s="462"/>
      <c r="H30" s="462"/>
      <c r="I30" s="462"/>
      <c r="J30" s="462"/>
      <c r="K30" s="463"/>
      <c r="L30" s="590"/>
      <c r="M30" s="591"/>
      <c r="N30" s="591"/>
      <c r="O30" s="591"/>
      <c r="P30" s="592"/>
      <c r="Q30" s="590"/>
      <c r="R30" s="591"/>
      <c r="S30" s="591"/>
      <c r="T30" s="591"/>
      <c r="U30" s="591"/>
      <c r="V30" s="592"/>
      <c r="W30" s="593" t="s">
        <v>179</v>
      </c>
      <c r="X30" s="594"/>
      <c r="Y30" s="594"/>
      <c r="Z30" s="594"/>
      <c r="AA30" s="594"/>
      <c r="AB30" s="594"/>
      <c r="AC30" s="594"/>
      <c r="AD30" s="594"/>
      <c r="AE30" s="594"/>
      <c r="AF30" s="594"/>
      <c r="AG30" s="595"/>
      <c r="AH30" s="526">
        <v>100.1</v>
      </c>
      <c r="AI30" s="527"/>
      <c r="AJ30" s="527"/>
      <c r="AK30" s="527"/>
      <c r="AL30" s="527"/>
      <c r="AM30" s="527"/>
      <c r="AN30" s="527"/>
      <c r="AO30" s="527"/>
      <c r="AP30" s="527"/>
      <c r="AQ30" s="527"/>
      <c r="AR30" s="527"/>
      <c r="AS30" s="527"/>
      <c r="AT30" s="527"/>
      <c r="AU30" s="527"/>
      <c r="AV30" s="527"/>
      <c r="AW30" s="527"/>
      <c r="AX30" s="529"/>
      <c r="AY30" s="586"/>
      <c r="AZ30" s="587"/>
      <c r="BA30" s="587"/>
      <c r="BB30" s="588"/>
      <c r="BC30" s="544" t="s">
        <v>48</v>
      </c>
      <c r="BD30" s="545"/>
      <c r="BE30" s="545"/>
      <c r="BF30" s="545"/>
      <c r="BG30" s="545"/>
      <c r="BH30" s="545"/>
      <c r="BI30" s="545"/>
      <c r="BJ30" s="545"/>
      <c r="BK30" s="545"/>
      <c r="BL30" s="545"/>
      <c r="BM30" s="546"/>
      <c r="BN30" s="547">
        <v>2134593</v>
      </c>
      <c r="BO30" s="548"/>
      <c r="BP30" s="548"/>
      <c r="BQ30" s="548"/>
      <c r="BR30" s="548"/>
      <c r="BS30" s="548"/>
      <c r="BT30" s="548"/>
      <c r="BU30" s="549"/>
      <c r="BV30" s="547">
        <v>2232203</v>
      </c>
      <c r="BW30" s="548"/>
      <c r="BX30" s="548"/>
      <c r="BY30" s="548"/>
      <c r="BZ30" s="548"/>
      <c r="CA30" s="548"/>
      <c r="CB30" s="548"/>
      <c r="CC30" s="549"/>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89" t="s">
        <v>180</v>
      </c>
      <c r="D32" s="589"/>
      <c r="E32" s="589"/>
      <c r="F32" s="589"/>
      <c r="G32" s="589"/>
      <c r="H32" s="589"/>
      <c r="I32" s="589"/>
      <c r="J32" s="589"/>
      <c r="K32" s="589"/>
      <c r="L32" s="589"/>
      <c r="M32" s="589"/>
      <c r="N32" s="589"/>
      <c r="O32" s="589"/>
      <c r="P32" s="589"/>
      <c r="Q32" s="589"/>
      <c r="R32" s="589"/>
      <c r="S32" s="589"/>
      <c r="U32" s="442" t="s">
        <v>181</v>
      </c>
      <c r="V32" s="442"/>
      <c r="W32" s="442"/>
      <c r="X32" s="442"/>
      <c r="Y32" s="442"/>
      <c r="Z32" s="442"/>
      <c r="AA32" s="442"/>
      <c r="AB32" s="442"/>
      <c r="AC32" s="442"/>
      <c r="AD32" s="442"/>
      <c r="AE32" s="442"/>
      <c r="AF32" s="442"/>
      <c r="AG32" s="442"/>
      <c r="AH32" s="442"/>
      <c r="AI32" s="442"/>
      <c r="AJ32" s="442"/>
      <c r="AK32" s="442"/>
      <c r="AM32" s="442" t="s">
        <v>182</v>
      </c>
      <c r="AN32" s="442"/>
      <c r="AO32" s="442"/>
      <c r="AP32" s="442"/>
      <c r="AQ32" s="442"/>
      <c r="AR32" s="442"/>
      <c r="AS32" s="442"/>
      <c r="AT32" s="442"/>
      <c r="AU32" s="442"/>
      <c r="AV32" s="442"/>
      <c r="AW32" s="442"/>
      <c r="AX32" s="442"/>
      <c r="AY32" s="442"/>
      <c r="AZ32" s="442"/>
      <c r="BA32" s="442"/>
      <c r="BB32" s="442"/>
      <c r="BC32" s="442"/>
      <c r="BE32" s="442" t="s">
        <v>183</v>
      </c>
      <c r="BF32" s="442"/>
      <c r="BG32" s="442"/>
      <c r="BH32" s="442"/>
      <c r="BI32" s="442"/>
      <c r="BJ32" s="442"/>
      <c r="BK32" s="442"/>
      <c r="BL32" s="442"/>
      <c r="BM32" s="442"/>
      <c r="BN32" s="442"/>
      <c r="BO32" s="442"/>
      <c r="BP32" s="442"/>
      <c r="BQ32" s="442"/>
      <c r="BR32" s="442"/>
      <c r="BS32" s="442"/>
      <c r="BT32" s="442"/>
      <c r="BU32" s="442"/>
      <c r="BW32" s="442" t="s">
        <v>184</v>
      </c>
      <c r="BX32" s="442"/>
      <c r="BY32" s="442"/>
      <c r="BZ32" s="442"/>
      <c r="CA32" s="442"/>
      <c r="CB32" s="442"/>
      <c r="CC32" s="442"/>
      <c r="CD32" s="442"/>
      <c r="CE32" s="442"/>
      <c r="CF32" s="442"/>
      <c r="CG32" s="442"/>
      <c r="CH32" s="442"/>
      <c r="CI32" s="442"/>
      <c r="CJ32" s="442"/>
      <c r="CK32" s="442"/>
      <c r="CL32" s="442"/>
      <c r="CM32" s="442"/>
      <c r="CO32" s="442" t="s">
        <v>185</v>
      </c>
      <c r="CP32" s="442"/>
      <c r="CQ32" s="442"/>
      <c r="CR32" s="442"/>
      <c r="CS32" s="442"/>
      <c r="CT32" s="442"/>
      <c r="CU32" s="442"/>
      <c r="CV32" s="442"/>
      <c r="CW32" s="442"/>
      <c r="CX32" s="442"/>
      <c r="CY32" s="442"/>
      <c r="CZ32" s="442"/>
      <c r="DA32" s="442"/>
      <c r="DB32" s="442"/>
      <c r="DC32" s="442"/>
      <c r="DD32" s="442"/>
      <c r="DE32" s="442"/>
      <c r="DI32" s="192"/>
    </row>
    <row r="33" spans="1:113" ht="13.5" customHeight="1" x14ac:dyDescent="0.15">
      <c r="A33" s="169"/>
      <c r="B33" s="193"/>
      <c r="C33" s="425" t="s">
        <v>186</v>
      </c>
      <c r="D33" s="425"/>
      <c r="E33" s="396" t="s">
        <v>187</v>
      </c>
      <c r="F33" s="396"/>
      <c r="G33" s="396"/>
      <c r="H33" s="396"/>
      <c r="I33" s="396"/>
      <c r="J33" s="396"/>
      <c r="K33" s="396"/>
      <c r="L33" s="396"/>
      <c r="M33" s="396"/>
      <c r="N33" s="396"/>
      <c r="O33" s="396"/>
      <c r="P33" s="396"/>
      <c r="Q33" s="396"/>
      <c r="R33" s="396"/>
      <c r="S33" s="396"/>
      <c r="T33" s="194"/>
      <c r="U33" s="425" t="s">
        <v>186</v>
      </c>
      <c r="V33" s="425"/>
      <c r="W33" s="396" t="s">
        <v>187</v>
      </c>
      <c r="X33" s="396"/>
      <c r="Y33" s="396"/>
      <c r="Z33" s="396"/>
      <c r="AA33" s="396"/>
      <c r="AB33" s="396"/>
      <c r="AC33" s="396"/>
      <c r="AD33" s="396"/>
      <c r="AE33" s="396"/>
      <c r="AF33" s="396"/>
      <c r="AG33" s="396"/>
      <c r="AH33" s="396"/>
      <c r="AI33" s="396"/>
      <c r="AJ33" s="396"/>
      <c r="AK33" s="396"/>
      <c r="AL33" s="194"/>
      <c r="AM33" s="425" t="s">
        <v>186</v>
      </c>
      <c r="AN33" s="425"/>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25" t="s">
        <v>188</v>
      </c>
      <c r="BX33" s="425"/>
      <c r="BY33" s="396" t="s">
        <v>190</v>
      </c>
      <c r="BZ33" s="396"/>
      <c r="CA33" s="396"/>
      <c r="CB33" s="396"/>
      <c r="CC33" s="396"/>
      <c r="CD33" s="396"/>
      <c r="CE33" s="396"/>
      <c r="CF33" s="396"/>
      <c r="CG33" s="396"/>
      <c r="CH33" s="396"/>
      <c r="CI33" s="396"/>
      <c r="CJ33" s="396"/>
      <c r="CK33" s="396"/>
      <c r="CL33" s="396"/>
      <c r="CM33" s="396"/>
      <c r="CN33" s="194"/>
      <c r="CO33" s="425" t="s">
        <v>186</v>
      </c>
      <c r="CP33" s="425"/>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4</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IF('各会計、関係団体の財政状況及び健全化判断比率'!B30="","",'各会計、関係団体の財政状況及び健全化判断比率'!B30)</f>
        <v>水道事業会計</v>
      </c>
      <c r="AP34" s="598"/>
      <c r="AQ34" s="598"/>
      <c r="AR34" s="598"/>
      <c r="AS34" s="598"/>
      <c r="AT34" s="598"/>
      <c r="AU34" s="598"/>
      <c r="AV34" s="598"/>
      <c r="AW34" s="598"/>
      <c r="AX34" s="598"/>
      <c r="AY34" s="598"/>
      <c r="AZ34" s="598"/>
      <c r="BA34" s="598"/>
      <c r="BB34" s="598"/>
      <c r="BC34" s="598"/>
      <c r="BD34" s="169"/>
      <c r="BE34" s="597">
        <f>IF(BG34="","",MAX(C34:D43,U34:V43,AM34:AN43)+1)</f>
        <v>7</v>
      </c>
      <c r="BF34" s="597"/>
      <c r="BG34" s="598" t="str">
        <f>IF('各会計、関係団体の財政状況及び健全化判断比率'!B31="","",'各会計、関係団体の財政状況及び健全化判断比率'!B31)</f>
        <v>紀和地区水道事業特別会計</v>
      </c>
      <c r="BH34" s="598"/>
      <c r="BI34" s="598"/>
      <c r="BJ34" s="598"/>
      <c r="BK34" s="598"/>
      <c r="BL34" s="598"/>
      <c r="BM34" s="598"/>
      <c r="BN34" s="598"/>
      <c r="BO34" s="598"/>
      <c r="BP34" s="598"/>
      <c r="BQ34" s="598"/>
      <c r="BR34" s="598"/>
      <c r="BS34" s="598"/>
      <c r="BT34" s="598"/>
      <c r="BU34" s="598"/>
      <c r="BV34" s="169"/>
      <c r="BW34" s="597">
        <f>IF(BY34="","",MAX(C34:D43,U34:V43,AM34:AN43,BE34:BF43)+1)</f>
        <v>8</v>
      </c>
      <c r="BX34" s="597"/>
      <c r="BY34" s="598" t="str">
        <f>IF('各会計、関係団体の財政状況及び健全化判断比率'!B68="","",'各会計、関係団体の財政状況及び健全化判断比率'!B68)</f>
        <v>紀南病院組合　紀南病院会計</v>
      </c>
      <c r="BZ34" s="598"/>
      <c r="CA34" s="598"/>
      <c r="CB34" s="598"/>
      <c r="CC34" s="598"/>
      <c r="CD34" s="598"/>
      <c r="CE34" s="598"/>
      <c r="CF34" s="598"/>
      <c r="CG34" s="598"/>
      <c r="CH34" s="598"/>
      <c r="CI34" s="598"/>
      <c r="CJ34" s="598"/>
      <c r="CK34" s="598"/>
      <c r="CL34" s="598"/>
      <c r="CM34" s="598"/>
      <c r="CN34" s="169"/>
      <c r="CO34" s="597">
        <f>IF(CQ34="","",MAX(C34:D43,U34:V43,AM34:AN43,BE34:BF43,BW34:BX43)+1)</f>
        <v>18</v>
      </c>
      <c r="CP34" s="597"/>
      <c r="CQ34" s="598" t="str">
        <f>IF('各会計、関係団体の財政状況及び健全化判断比率'!BS7="","",'各会計、関係団体の財政状況及び健全化判断比率'!BS7)</f>
        <v>熊野市土地開発公社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〇</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市有林整備事業特別会計</v>
      </c>
      <c r="F35" s="598"/>
      <c r="G35" s="598"/>
      <c r="H35" s="598"/>
      <c r="I35" s="598"/>
      <c r="J35" s="598"/>
      <c r="K35" s="598"/>
      <c r="L35" s="598"/>
      <c r="M35" s="598"/>
      <c r="N35" s="598"/>
      <c r="O35" s="598"/>
      <c r="P35" s="598"/>
      <c r="Q35" s="598"/>
      <c r="R35" s="598"/>
      <c r="S35" s="598"/>
      <c r="T35" s="169"/>
      <c r="U35" s="597">
        <f>IF(W35="","",U34+1)</f>
        <v>5</v>
      </c>
      <c r="V35" s="597"/>
      <c r="W35" s="598" t="str">
        <f>IF('各会計、関係団体の財政状況及び健全化判断比率'!B29="","",'各会計、関係団体の財政状況及び健全化判断比率'!B29)</f>
        <v>後期高齢者医療事業特別会計</v>
      </c>
      <c r="X35" s="598"/>
      <c r="Y35" s="598"/>
      <c r="Z35" s="598"/>
      <c r="AA35" s="598"/>
      <c r="AB35" s="598"/>
      <c r="AC35" s="598"/>
      <c r="AD35" s="598"/>
      <c r="AE35" s="598"/>
      <c r="AF35" s="598"/>
      <c r="AG35" s="598"/>
      <c r="AH35" s="598"/>
      <c r="AI35" s="598"/>
      <c r="AJ35" s="598"/>
      <c r="AK35" s="598"/>
      <c r="AL35" s="169"/>
      <c r="AM35" s="597" t="str">
        <f t="shared" ref="AM35:AM43" si="0">IF(AO35="","",AM34+1)</f>
        <v/>
      </c>
      <c r="AN35" s="597"/>
      <c r="AO35" s="598"/>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9</v>
      </c>
      <c r="BX35" s="597"/>
      <c r="BY35" s="598" t="str">
        <f>IF('各会計、関係団体の財政状況及び健全化判断比率'!B69="","",'各会計、関係団体の財政状況及び健全化判断比率'!B69)</f>
        <v>南牟婁清掃施設組合 一般会計</v>
      </c>
      <c r="BZ35" s="598"/>
      <c r="CA35" s="598"/>
      <c r="CB35" s="598"/>
      <c r="CC35" s="598"/>
      <c r="CD35" s="598"/>
      <c r="CE35" s="598"/>
      <c r="CF35" s="598"/>
      <c r="CG35" s="598"/>
      <c r="CH35" s="598"/>
      <c r="CI35" s="598"/>
      <c r="CJ35" s="598"/>
      <c r="CK35" s="598"/>
      <c r="CL35" s="598"/>
      <c r="CM35" s="598"/>
      <c r="CN35" s="169"/>
      <c r="CO35" s="597">
        <f t="shared" ref="CO35:CO43" si="3">IF(CQ35="","",CO34+1)</f>
        <v>19</v>
      </c>
      <c r="CP35" s="597"/>
      <c r="CQ35" s="598" t="str">
        <f>IF('各会計、関係団体の財政状況及び健全化判断比率'!BS8="","",'各会計、関係団体の財政状況及び健全化判断比率'!BS8)</f>
        <v>熊野市ふるさと振興公社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f>IF(E36="","",C35+1)</f>
        <v>3</v>
      </c>
      <c r="D36" s="597"/>
      <c r="E36" s="598" t="str">
        <f>IF('各会計、関係団体の財政状況及び健全化判断比率'!B9="","",'各会計、関係団体の財政状況及び健全化判断比率'!B9)</f>
        <v>紀和診療所事業特別会計</v>
      </c>
      <c r="F36" s="598"/>
      <c r="G36" s="598"/>
      <c r="H36" s="598"/>
      <c r="I36" s="598"/>
      <c r="J36" s="598"/>
      <c r="K36" s="598"/>
      <c r="L36" s="598"/>
      <c r="M36" s="598"/>
      <c r="N36" s="598"/>
      <c r="O36" s="598"/>
      <c r="P36" s="598"/>
      <c r="Q36" s="598"/>
      <c r="R36" s="598"/>
      <c r="S36" s="598"/>
      <c r="T36" s="169"/>
      <c r="U36" s="597" t="str">
        <f t="shared" ref="U36:U43" si="4">IF(W36="","",U35+1)</f>
        <v/>
      </c>
      <c r="V36" s="597"/>
      <c r="W36" s="598"/>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10</v>
      </c>
      <c r="BX36" s="597"/>
      <c r="BY36" s="598" t="str">
        <f>IF('各会計、関係団体の財政状況及び健全化判断比率'!B70="","",'各会計、関係団体の財政状況及び健全化判断比率'!B70)</f>
        <v>三重県市町総合事務組合 一般会計</v>
      </c>
      <c r="BZ36" s="598"/>
      <c r="CA36" s="598"/>
      <c r="CB36" s="598"/>
      <c r="CC36" s="598"/>
      <c r="CD36" s="598"/>
      <c r="CE36" s="598"/>
      <c r="CF36" s="598"/>
      <c r="CG36" s="598"/>
      <c r="CH36" s="598"/>
      <c r="CI36" s="598"/>
      <c r="CJ36" s="598"/>
      <c r="CK36" s="598"/>
      <c r="CL36" s="598"/>
      <c r="CM36" s="598"/>
      <c r="CN36" s="169"/>
      <c r="CO36" s="597">
        <f t="shared" si="3"/>
        <v>20</v>
      </c>
      <c r="CP36" s="597"/>
      <c r="CQ36" s="598" t="str">
        <f>IF('各会計、関係団体の財政状況及び健全化判断比率'!BS9="","",'各会計、関係団体の財政状況及び健全化判断比率'!BS9)</f>
        <v>熊野市観光公社</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11</v>
      </c>
      <c r="BX37" s="597"/>
      <c r="BY37" s="598" t="str">
        <f>IF('各会計、関係団体の財政状況及び健全化判断比率'!B71="","",'各会計、関係団体の財政状況及び健全化判断比率'!B71)</f>
        <v>三重県市町総合事務組合 共同研修特別会計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12</v>
      </c>
      <c r="BX38" s="597"/>
      <c r="BY38" s="598" t="str">
        <f>IF('各会計、関係団体の財政状況及び健全化判断比率'!B72="","",'各会計、関係団体の財政状況及び健全化判断比率'!B72)</f>
        <v>三重県市町総合事務組合 デジタル地図特別会計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13</v>
      </c>
      <c r="BX39" s="597"/>
      <c r="BY39" s="598" t="str">
        <f>IF('各会計、関係団体の財政状況及び健全化判断比率'!B73="","",'各会計、関係団体の財政状況及び健全化判断比率'!B73)</f>
        <v>三重県市町総合事務組合 消防救急無線特別会計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14</v>
      </c>
      <c r="BX40" s="597"/>
      <c r="BY40" s="598" t="str">
        <f>IF('各会計、関係団体の財政状況及び健全化判断比率'!B74="","",'各会計、関係団体の財政状況及び健全化判断比率'!B74)</f>
        <v>紀南社会福祉施設組合 一般会計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15</v>
      </c>
      <c r="BX41" s="597"/>
      <c r="BY41" s="598" t="str">
        <f>IF('各会計、関係団体の財政状況及び健全化判断比率'!B75="","",'各会計、関係団体の財政状況及び健全化判断比率'!B75)</f>
        <v>紀南社会福祉施設組合 指定訪問介護特別会計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16</v>
      </c>
      <c r="BX42" s="597"/>
      <c r="BY42" s="598" t="str">
        <f>IF('各会計、関係団体の財政状況及び健全化判断比率'!B76="","",'各会計、関係団体の財政状況及び健全化判断比率'!B76)</f>
        <v>紀南特別養護老人ホーム組合 一般会計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17</v>
      </c>
      <c r="BX43" s="597"/>
      <c r="BY43" s="598" t="str">
        <f>IF('各会計、関係団体の財政状況及び健全化判断比率'!B77="","",'各会計、関係団体の財政状況及び健全化判断比率'!B77)</f>
        <v>紀南特別養護老人ホーム組合 地域密着型介護老人福祉事業特別会計</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LjTePjskKxTQwLyusYzYsCDe7UH2FdndfrlSvGHJbeFzDoEBtAig5PBL3keiIanr3oZ3/B1jOQu5tIu0lnEOSA==" saltValue="XFu1dmPM2HoMath0p7Ams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8"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1" t="s">
        <v>535</v>
      </c>
      <c r="D34" s="1151"/>
      <c r="E34" s="1152"/>
      <c r="F34" s="32">
        <v>11.77</v>
      </c>
      <c r="G34" s="33">
        <v>10.74</v>
      </c>
      <c r="H34" s="33">
        <v>11.83</v>
      </c>
      <c r="I34" s="33">
        <v>11.28</v>
      </c>
      <c r="J34" s="34">
        <v>9.61</v>
      </c>
      <c r="K34" s="22"/>
      <c r="L34" s="22"/>
      <c r="M34" s="22"/>
      <c r="N34" s="22"/>
      <c r="O34" s="22"/>
      <c r="P34" s="22"/>
    </row>
    <row r="35" spans="1:16" ht="39" customHeight="1" x14ac:dyDescent="0.15">
      <c r="A35" s="22"/>
      <c r="B35" s="35"/>
      <c r="C35" s="1145" t="s">
        <v>536</v>
      </c>
      <c r="D35" s="1146"/>
      <c r="E35" s="1147"/>
      <c r="F35" s="36">
        <v>2.0299999999999998</v>
      </c>
      <c r="G35" s="37">
        <v>1.98</v>
      </c>
      <c r="H35" s="37">
        <v>5.45</v>
      </c>
      <c r="I35" s="37">
        <v>2.78</v>
      </c>
      <c r="J35" s="38">
        <v>3.09</v>
      </c>
      <c r="K35" s="22"/>
      <c r="L35" s="22"/>
      <c r="M35" s="22"/>
      <c r="N35" s="22"/>
      <c r="O35" s="22"/>
      <c r="P35" s="22"/>
    </row>
    <row r="36" spans="1:16" ht="39" customHeight="1" x14ac:dyDescent="0.15">
      <c r="A36" s="22"/>
      <c r="B36" s="35"/>
      <c r="C36" s="1145" t="s">
        <v>537</v>
      </c>
      <c r="D36" s="1146"/>
      <c r="E36" s="1147"/>
      <c r="F36" s="36">
        <v>0.61</v>
      </c>
      <c r="G36" s="37">
        <v>0.53</v>
      </c>
      <c r="H36" s="37">
        <v>0.42</v>
      </c>
      <c r="I36" s="37">
        <v>0.37</v>
      </c>
      <c r="J36" s="38">
        <v>0.35</v>
      </c>
      <c r="K36" s="22"/>
      <c r="L36" s="22"/>
      <c r="M36" s="22"/>
      <c r="N36" s="22"/>
      <c r="O36" s="22"/>
      <c r="P36" s="22"/>
    </row>
    <row r="37" spans="1:16" ht="39" customHeight="1" x14ac:dyDescent="0.15">
      <c r="A37" s="22"/>
      <c r="B37" s="35"/>
      <c r="C37" s="1145" t="s">
        <v>538</v>
      </c>
      <c r="D37" s="1146"/>
      <c r="E37" s="1147"/>
      <c r="F37" s="36">
        <v>0.17</v>
      </c>
      <c r="G37" s="37">
        <v>0.19</v>
      </c>
      <c r="H37" s="37">
        <v>0.09</v>
      </c>
      <c r="I37" s="37">
        <v>0.02</v>
      </c>
      <c r="J37" s="38">
        <v>0.08</v>
      </c>
      <c r="K37" s="22"/>
      <c r="L37" s="22"/>
      <c r="M37" s="22"/>
      <c r="N37" s="22"/>
      <c r="O37" s="22"/>
      <c r="P37" s="22"/>
    </row>
    <row r="38" spans="1:16" ht="39" customHeight="1" x14ac:dyDescent="0.15">
      <c r="A38" s="22"/>
      <c r="B38" s="35"/>
      <c r="C38" s="1145" t="s">
        <v>539</v>
      </c>
      <c r="D38" s="1146"/>
      <c r="E38" s="1147"/>
      <c r="F38" s="36">
        <v>0.04</v>
      </c>
      <c r="G38" s="37">
        <v>0.04</v>
      </c>
      <c r="H38" s="37">
        <v>0.04</v>
      </c>
      <c r="I38" s="37">
        <v>0.05</v>
      </c>
      <c r="J38" s="38">
        <v>7.0000000000000007E-2</v>
      </c>
      <c r="K38" s="22"/>
      <c r="L38" s="22"/>
      <c r="M38" s="22"/>
      <c r="N38" s="22"/>
      <c r="O38" s="22"/>
      <c r="P38" s="22"/>
    </row>
    <row r="39" spans="1:16" ht="39" customHeight="1" x14ac:dyDescent="0.15">
      <c r="A39" s="22"/>
      <c r="B39" s="35"/>
      <c r="C39" s="1145" t="s">
        <v>540</v>
      </c>
      <c r="D39" s="1146"/>
      <c r="E39" s="1147"/>
      <c r="F39" s="36">
        <v>0.15</v>
      </c>
      <c r="G39" s="37">
        <v>0.02</v>
      </c>
      <c r="H39" s="37">
        <v>0.01</v>
      </c>
      <c r="I39" s="37">
        <v>0.01</v>
      </c>
      <c r="J39" s="38">
        <v>0.03</v>
      </c>
      <c r="K39" s="22"/>
      <c r="L39" s="22"/>
      <c r="M39" s="22"/>
      <c r="N39" s="22"/>
      <c r="O39" s="22"/>
      <c r="P39" s="22"/>
    </row>
    <row r="40" spans="1:16" ht="39" customHeight="1" x14ac:dyDescent="0.15">
      <c r="A40" s="22"/>
      <c r="B40" s="35"/>
      <c r="C40" s="1145" t="s">
        <v>541</v>
      </c>
      <c r="D40" s="1146"/>
      <c r="E40" s="1147"/>
      <c r="F40" s="36">
        <v>0.01</v>
      </c>
      <c r="G40" s="37">
        <v>0.01</v>
      </c>
      <c r="H40" s="37">
        <v>0.01</v>
      </c>
      <c r="I40" s="37">
        <v>0.01</v>
      </c>
      <c r="J40" s="38">
        <v>0.01</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542</v>
      </c>
      <c r="D42" s="1146"/>
      <c r="E42" s="1147"/>
      <c r="F42" s="36" t="s">
        <v>488</v>
      </c>
      <c r="G42" s="37" t="s">
        <v>488</v>
      </c>
      <c r="H42" s="37" t="s">
        <v>488</v>
      </c>
      <c r="I42" s="37" t="s">
        <v>488</v>
      </c>
      <c r="J42" s="38" t="s">
        <v>488</v>
      </c>
      <c r="K42" s="22"/>
      <c r="L42" s="22"/>
      <c r="M42" s="22"/>
      <c r="N42" s="22"/>
      <c r="O42" s="22"/>
      <c r="P42" s="22"/>
    </row>
    <row r="43" spans="1:16" ht="39" customHeight="1" thickBot="1" x14ac:dyDescent="0.2">
      <c r="A43" s="22"/>
      <c r="B43" s="40"/>
      <c r="C43" s="1148" t="s">
        <v>543</v>
      </c>
      <c r="D43" s="1149"/>
      <c r="E43" s="1150"/>
      <c r="F43" s="41">
        <v>0</v>
      </c>
      <c r="G43" s="42">
        <v>0</v>
      </c>
      <c r="H43" s="42">
        <v>0</v>
      </c>
      <c r="I43" s="42" t="s">
        <v>488</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NL3ecRaK9O+bBdvVwPHbCqZHX6kEc1AoVQ+CiE0WRJU7QVxYqLLNMpuuPp4IO1YJZzVIhFb4cymyu7bn4w9ncQ==" saltValue="7YSyZbe1Q7aaqUOg5v3P4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A2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1597</v>
      </c>
      <c r="L45" s="60">
        <v>1645</v>
      </c>
      <c r="M45" s="60">
        <v>1651</v>
      </c>
      <c r="N45" s="60">
        <v>1605</v>
      </c>
      <c r="O45" s="61">
        <v>1520</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488</v>
      </c>
      <c r="L46" s="64" t="s">
        <v>488</v>
      </c>
      <c r="M46" s="64" t="s">
        <v>488</v>
      </c>
      <c r="N46" s="64" t="s">
        <v>488</v>
      </c>
      <c r="O46" s="65" t="s">
        <v>488</v>
      </c>
      <c r="P46" s="48"/>
      <c r="Q46" s="48"/>
      <c r="R46" s="48"/>
      <c r="S46" s="48"/>
      <c r="T46" s="48"/>
      <c r="U46" s="48"/>
    </row>
    <row r="47" spans="1:21" ht="30.75" customHeight="1" x14ac:dyDescent="0.15">
      <c r="A47" s="48"/>
      <c r="B47" s="1155"/>
      <c r="C47" s="1156"/>
      <c r="D47" s="62"/>
      <c r="E47" s="1161" t="s">
        <v>12</v>
      </c>
      <c r="F47" s="1161"/>
      <c r="G47" s="1161"/>
      <c r="H47" s="1161"/>
      <c r="I47" s="1161"/>
      <c r="J47" s="1162"/>
      <c r="K47" s="63">
        <v>3</v>
      </c>
      <c r="L47" s="64">
        <v>2</v>
      </c>
      <c r="M47" s="64" t="s">
        <v>488</v>
      </c>
      <c r="N47" s="64" t="s">
        <v>488</v>
      </c>
      <c r="O47" s="65" t="s">
        <v>488</v>
      </c>
      <c r="P47" s="48"/>
      <c r="Q47" s="48"/>
      <c r="R47" s="48"/>
      <c r="S47" s="48"/>
      <c r="T47" s="48"/>
      <c r="U47" s="48"/>
    </row>
    <row r="48" spans="1:21" ht="30.75" customHeight="1" x14ac:dyDescent="0.15">
      <c r="A48" s="48"/>
      <c r="B48" s="1155"/>
      <c r="C48" s="1156"/>
      <c r="D48" s="62"/>
      <c r="E48" s="1161" t="s">
        <v>13</v>
      </c>
      <c r="F48" s="1161"/>
      <c r="G48" s="1161"/>
      <c r="H48" s="1161"/>
      <c r="I48" s="1161"/>
      <c r="J48" s="1162"/>
      <c r="K48" s="63">
        <v>127</v>
      </c>
      <c r="L48" s="64">
        <v>134</v>
      </c>
      <c r="M48" s="64">
        <v>128</v>
      </c>
      <c r="N48" s="64">
        <v>89</v>
      </c>
      <c r="O48" s="65">
        <v>86</v>
      </c>
      <c r="P48" s="48"/>
      <c r="Q48" s="48"/>
      <c r="R48" s="48"/>
      <c r="S48" s="48"/>
      <c r="T48" s="48"/>
      <c r="U48" s="48"/>
    </row>
    <row r="49" spans="1:21" ht="30.75" customHeight="1" x14ac:dyDescent="0.15">
      <c r="A49" s="48"/>
      <c r="B49" s="1155"/>
      <c r="C49" s="1156"/>
      <c r="D49" s="62"/>
      <c r="E49" s="1161" t="s">
        <v>14</v>
      </c>
      <c r="F49" s="1161"/>
      <c r="G49" s="1161"/>
      <c r="H49" s="1161"/>
      <c r="I49" s="1161"/>
      <c r="J49" s="1162"/>
      <c r="K49" s="63">
        <v>84</v>
      </c>
      <c r="L49" s="64">
        <v>84</v>
      </c>
      <c r="M49" s="64">
        <v>100</v>
      </c>
      <c r="N49" s="64">
        <v>101</v>
      </c>
      <c r="O49" s="65">
        <v>99</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488</v>
      </c>
      <c r="L50" s="64" t="s">
        <v>488</v>
      </c>
      <c r="M50" s="64" t="s">
        <v>488</v>
      </c>
      <c r="N50" s="64" t="s">
        <v>488</v>
      </c>
      <c r="O50" s="65" t="s">
        <v>488</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488</v>
      </c>
      <c r="L51" s="64" t="s">
        <v>488</v>
      </c>
      <c r="M51" s="64" t="s">
        <v>488</v>
      </c>
      <c r="N51" s="64" t="s">
        <v>488</v>
      </c>
      <c r="O51" s="65" t="s">
        <v>488</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1513</v>
      </c>
      <c r="L52" s="64">
        <v>1535</v>
      </c>
      <c r="M52" s="64">
        <v>1540</v>
      </c>
      <c r="N52" s="64">
        <v>1462</v>
      </c>
      <c r="O52" s="65">
        <v>1334</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298</v>
      </c>
      <c r="L53" s="69">
        <v>330</v>
      </c>
      <c r="M53" s="69">
        <v>339</v>
      </c>
      <c r="N53" s="69">
        <v>333</v>
      </c>
      <c r="O53" s="70">
        <v>371</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HykHoOjUgcsWIbwl77WjDFSDpInqtdzuSYSZ2dfuDgEyqagSBUM+GDsFw6W1ElnqF2bdm2WDDnbOr3Y3nWqfIg==" saltValue="rHK9bSMHcRradBC5TX9/H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31"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84" t="s">
        <v>30</v>
      </c>
      <c r="C41" s="1185"/>
      <c r="D41" s="105"/>
      <c r="E41" s="1190" t="s">
        <v>31</v>
      </c>
      <c r="F41" s="1190"/>
      <c r="G41" s="1190"/>
      <c r="H41" s="1191"/>
      <c r="I41" s="343">
        <v>11993</v>
      </c>
      <c r="J41" s="344">
        <v>11504</v>
      </c>
      <c r="K41" s="344">
        <v>11312</v>
      </c>
      <c r="L41" s="344">
        <v>10734</v>
      </c>
      <c r="M41" s="345">
        <v>10268</v>
      </c>
    </row>
    <row r="42" spans="2:13" ht="27.75" customHeight="1" x14ac:dyDescent="0.15">
      <c r="B42" s="1186"/>
      <c r="C42" s="1187"/>
      <c r="D42" s="106"/>
      <c r="E42" s="1192" t="s">
        <v>32</v>
      </c>
      <c r="F42" s="1192"/>
      <c r="G42" s="1192"/>
      <c r="H42" s="1193"/>
      <c r="I42" s="346" t="s">
        <v>488</v>
      </c>
      <c r="J42" s="347" t="s">
        <v>488</v>
      </c>
      <c r="K42" s="347" t="s">
        <v>488</v>
      </c>
      <c r="L42" s="347" t="s">
        <v>488</v>
      </c>
      <c r="M42" s="348" t="s">
        <v>488</v>
      </c>
    </row>
    <row r="43" spans="2:13" ht="27.75" customHeight="1" x14ac:dyDescent="0.15">
      <c r="B43" s="1186"/>
      <c r="C43" s="1187"/>
      <c r="D43" s="106"/>
      <c r="E43" s="1192" t="s">
        <v>33</v>
      </c>
      <c r="F43" s="1192"/>
      <c r="G43" s="1192"/>
      <c r="H43" s="1193"/>
      <c r="I43" s="346">
        <v>1027</v>
      </c>
      <c r="J43" s="347">
        <v>1048</v>
      </c>
      <c r="K43" s="347">
        <v>1149</v>
      </c>
      <c r="L43" s="347">
        <v>1006</v>
      </c>
      <c r="M43" s="348">
        <v>856</v>
      </c>
    </row>
    <row r="44" spans="2:13" ht="27.75" customHeight="1" x14ac:dyDescent="0.15">
      <c r="B44" s="1186"/>
      <c r="C44" s="1187"/>
      <c r="D44" s="106"/>
      <c r="E44" s="1192" t="s">
        <v>34</v>
      </c>
      <c r="F44" s="1192"/>
      <c r="G44" s="1192"/>
      <c r="H44" s="1193"/>
      <c r="I44" s="346">
        <v>935</v>
      </c>
      <c r="J44" s="347">
        <v>874</v>
      </c>
      <c r="K44" s="347">
        <v>823</v>
      </c>
      <c r="L44" s="347">
        <v>732</v>
      </c>
      <c r="M44" s="348">
        <v>756</v>
      </c>
    </row>
    <row r="45" spans="2:13" ht="27.75" customHeight="1" x14ac:dyDescent="0.15">
      <c r="B45" s="1186"/>
      <c r="C45" s="1187"/>
      <c r="D45" s="106"/>
      <c r="E45" s="1192" t="s">
        <v>35</v>
      </c>
      <c r="F45" s="1192"/>
      <c r="G45" s="1192"/>
      <c r="H45" s="1193"/>
      <c r="I45" s="346">
        <v>2318</v>
      </c>
      <c r="J45" s="347">
        <v>2404</v>
      </c>
      <c r="K45" s="347">
        <v>2420</v>
      </c>
      <c r="L45" s="347">
        <v>2470</v>
      </c>
      <c r="M45" s="348">
        <v>2473</v>
      </c>
    </row>
    <row r="46" spans="2:13" ht="27.75" customHeight="1" x14ac:dyDescent="0.15">
      <c r="B46" s="1186"/>
      <c r="C46" s="1187"/>
      <c r="D46" s="107"/>
      <c r="E46" s="1192" t="s">
        <v>36</v>
      </c>
      <c r="F46" s="1192"/>
      <c r="G46" s="1192"/>
      <c r="H46" s="1193"/>
      <c r="I46" s="346" t="s">
        <v>488</v>
      </c>
      <c r="J46" s="347" t="s">
        <v>488</v>
      </c>
      <c r="K46" s="347" t="s">
        <v>488</v>
      </c>
      <c r="L46" s="347" t="s">
        <v>488</v>
      </c>
      <c r="M46" s="348" t="s">
        <v>488</v>
      </c>
    </row>
    <row r="47" spans="2:13" ht="27.75" customHeight="1" x14ac:dyDescent="0.15">
      <c r="B47" s="1186"/>
      <c r="C47" s="1187"/>
      <c r="D47" s="108"/>
      <c r="E47" s="1194" t="s">
        <v>37</v>
      </c>
      <c r="F47" s="1195"/>
      <c r="G47" s="1195"/>
      <c r="H47" s="1196"/>
      <c r="I47" s="346" t="s">
        <v>488</v>
      </c>
      <c r="J47" s="347" t="s">
        <v>488</v>
      </c>
      <c r="K47" s="347" t="s">
        <v>488</v>
      </c>
      <c r="L47" s="347" t="s">
        <v>488</v>
      </c>
      <c r="M47" s="348" t="s">
        <v>488</v>
      </c>
    </row>
    <row r="48" spans="2:13" ht="27.75" customHeight="1" x14ac:dyDescent="0.15">
      <c r="B48" s="1186"/>
      <c r="C48" s="1187"/>
      <c r="D48" s="106"/>
      <c r="E48" s="1192" t="s">
        <v>38</v>
      </c>
      <c r="F48" s="1192"/>
      <c r="G48" s="1192"/>
      <c r="H48" s="1193"/>
      <c r="I48" s="346" t="s">
        <v>488</v>
      </c>
      <c r="J48" s="347" t="s">
        <v>488</v>
      </c>
      <c r="K48" s="347" t="s">
        <v>488</v>
      </c>
      <c r="L48" s="347" t="s">
        <v>488</v>
      </c>
      <c r="M48" s="348" t="s">
        <v>488</v>
      </c>
    </row>
    <row r="49" spans="2:13" ht="27.75" customHeight="1" x14ac:dyDescent="0.15">
      <c r="B49" s="1188"/>
      <c r="C49" s="1189"/>
      <c r="D49" s="106"/>
      <c r="E49" s="1192" t="s">
        <v>39</v>
      </c>
      <c r="F49" s="1192"/>
      <c r="G49" s="1192"/>
      <c r="H49" s="1193"/>
      <c r="I49" s="346" t="s">
        <v>488</v>
      </c>
      <c r="J49" s="347" t="s">
        <v>488</v>
      </c>
      <c r="K49" s="347" t="s">
        <v>488</v>
      </c>
      <c r="L49" s="347" t="s">
        <v>488</v>
      </c>
      <c r="M49" s="348" t="s">
        <v>488</v>
      </c>
    </row>
    <row r="50" spans="2:13" ht="27.75" customHeight="1" x14ac:dyDescent="0.15">
      <c r="B50" s="1197" t="s">
        <v>40</v>
      </c>
      <c r="C50" s="1198"/>
      <c r="D50" s="109"/>
      <c r="E50" s="1192" t="s">
        <v>41</v>
      </c>
      <c r="F50" s="1192"/>
      <c r="G50" s="1192"/>
      <c r="H50" s="1193"/>
      <c r="I50" s="346">
        <v>5463</v>
      </c>
      <c r="J50" s="347">
        <v>6330</v>
      </c>
      <c r="K50" s="347">
        <v>6823</v>
      </c>
      <c r="L50" s="347">
        <v>7363</v>
      </c>
      <c r="M50" s="348">
        <v>7879</v>
      </c>
    </row>
    <row r="51" spans="2:13" ht="27.75" customHeight="1" x14ac:dyDescent="0.15">
      <c r="B51" s="1186"/>
      <c r="C51" s="1187"/>
      <c r="D51" s="106"/>
      <c r="E51" s="1192" t="s">
        <v>42</v>
      </c>
      <c r="F51" s="1192"/>
      <c r="G51" s="1192"/>
      <c r="H51" s="1193"/>
      <c r="I51" s="346">
        <v>161</v>
      </c>
      <c r="J51" s="347">
        <v>144</v>
      </c>
      <c r="K51" s="347">
        <v>127</v>
      </c>
      <c r="L51" s="347">
        <v>109</v>
      </c>
      <c r="M51" s="348">
        <v>95</v>
      </c>
    </row>
    <row r="52" spans="2:13" ht="27.75" customHeight="1" x14ac:dyDescent="0.15">
      <c r="B52" s="1188"/>
      <c r="C52" s="1189"/>
      <c r="D52" s="106"/>
      <c r="E52" s="1192" t="s">
        <v>43</v>
      </c>
      <c r="F52" s="1192"/>
      <c r="G52" s="1192"/>
      <c r="H52" s="1193"/>
      <c r="I52" s="346">
        <v>12425</v>
      </c>
      <c r="J52" s="347">
        <v>11927</v>
      </c>
      <c r="K52" s="347">
        <v>11576</v>
      </c>
      <c r="L52" s="347">
        <v>10945</v>
      </c>
      <c r="M52" s="348">
        <v>10353</v>
      </c>
    </row>
    <row r="53" spans="2:13" ht="27.75" customHeight="1" thickBot="1" x14ac:dyDescent="0.2">
      <c r="B53" s="1199" t="s">
        <v>19</v>
      </c>
      <c r="C53" s="1200"/>
      <c r="D53" s="110"/>
      <c r="E53" s="1201" t="s">
        <v>44</v>
      </c>
      <c r="F53" s="1201"/>
      <c r="G53" s="1201"/>
      <c r="H53" s="1202"/>
      <c r="I53" s="349">
        <v>-1777</v>
      </c>
      <c r="J53" s="350">
        <v>-2571</v>
      </c>
      <c r="K53" s="350">
        <v>-2821</v>
      </c>
      <c r="L53" s="350">
        <v>-3476</v>
      </c>
      <c r="M53" s="351">
        <v>-3974</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op+VlpMPa2AQgLuIkv/Bl7XzCt57facYMpu6WNnOmwA59mDoDXqa8v10PmdP0nGFut1ue+8P/HaU/nBcauAuqA==" saltValue="EnKjVuOGp6FiLF0HlndDx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abSelected="1" topLeftCell="B52" zoomScale="85" zoomScaleNormal="85" zoomScaleSheetLayoutView="100" workbookViewId="0">
      <selection activeCell="H63" sqref="H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11" t="s">
        <v>46</v>
      </c>
      <c r="D55" s="1211"/>
      <c r="E55" s="1212"/>
      <c r="F55" s="352">
        <v>4175</v>
      </c>
      <c r="G55" s="352">
        <v>4633</v>
      </c>
      <c r="H55" s="353">
        <v>5062</v>
      </c>
    </row>
    <row r="56" spans="2:8" ht="52.5" customHeight="1" x14ac:dyDescent="0.15">
      <c r="B56" s="122"/>
      <c r="C56" s="1213" t="s">
        <v>47</v>
      </c>
      <c r="D56" s="1213"/>
      <c r="E56" s="1214"/>
      <c r="F56" s="354">
        <v>1752</v>
      </c>
      <c r="G56" s="354">
        <v>1903</v>
      </c>
      <c r="H56" s="355">
        <v>2054</v>
      </c>
    </row>
    <row r="57" spans="2:8" ht="53.25" customHeight="1" x14ac:dyDescent="0.15">
      <c r="B57" s="122"/>
      <c r="C57" s="1215" t="s">
        <v>48</v>
      </c>
      <c r="D57" s="1215"/>
      <c r="E57" s="1216"/>
      <c r="F57" s="356">
        <v>2312</v>
      </c>
      <c r="G57" s="356">
        <v>2232</v>
      </c>
      <c r="H57" s="357">
        <v>2135</v>
      </c>
    </row>
    <row r="58" spans="2:8" ht="45.75" customHeight="1" x14ac:dyDescent="0.15">
      <c r="B58" s="123"/>
      <c r="C58" s="1203" t="s">
        <v>570</v>
      </c>
      <c r="D58" s="1204"/>
      <c r="E58" s="1205"/>
      <c r="F58" s="358">
        <v>1083</v>
      </c>
      <c r="G58" s="358">
        <v>1084</v>
      </c>
      <c r="H58" s="359">
        <v>1084</v>
      </c>
    </row>
    <row r="59" spans="2:8" ht="45.75" customHeight="1" x14ac:dyDescent="0.15">
      <c r="B59" s="123"/>
      <c r="C59" s="1203" t="s">
        <v>571</v>
      </c>
      <c r="D59" s="1204"/>
      <c r="E59" s="1205"/>
      <c r="F59" s="358">
        <v>383</v>
      </c>
      <c r="G59" s="358">
        <v>347</v>
      </c>
      <c r="H59" s="359">
        <v>275</v>
      </c>
    </row>
    <row r="60" spans="2:8" ht="45.75" customHeight="1" x14ac:dyDescent="0.15">
      <c r="B60" s="123"/>
      <c r="C60" s="1203" t="s">
        <v>572</v>
      </c>
      <c r="D60" s="1204"/>
      <c r="E60" s="1205"/>
      <c r="F60" s="358">
        <v>142</v>
      </c>
      <c r="G60" s="358">
        <v>176</v>
      </c>
      <c r="H60" s="359">
        <v>243</v>
      </c>
    </row>
    <row r="61" spans="2:8" ht="45.75" customHeight="1" x14ac:dyDescent="0.15">
      <c r="B61" s="123"/>
      <c r="C61" s="1203" t="s">
        <v>573</v>
      </c>
      <c r="D61" s="1204"/>
      <c r="E61" s="1205"/>
      <c r="F61" s="358">
        <v>209</v>
      </c>
      <c r="G61" s="358">
        <v>207</v>
      </c>
      <c r="H61" s="359">
        <v>206</v>
      </c>
    </row>
    <row r="62" spans="2:8" ht="45.75" customHeight="1" thickBot="1" x14ac:dyDescent="0.2">
      <c r="B62" s="124"/>
      <c r="C62" s="1206" t="s">
        <v>575</v>
      </c>
      <c r="D62" s="1207"/>
      <c r="E62" s="1208"/>
      <c r="F62" s="360">
        <v>170</v>
      </c>
      <c r="G62" s="360">
        <v>170</v>
      </c>
      <c r="H62" s="361">
        <v>170</v>
      </c>
    </row>
    <row r="63" spans="2:8" ht="52.5" customHeight="1" thickBot="1" x14ac:dyDescent="0.2">
      <c r="B63" s="125"/>
      <c r="C63" s="1209" t="s">
        <v>49</v>
      </c>
      <c r="D63" s="1209"/>
      <c r="E63" s="1210"/>
      <c r="F63" s="362">
        <v>8239</v>
      </c>
      <c r="G63" s="362">
        <v>8769</v>
      </c>
      <c r="H63" s="363">
        <v>9250</v>
      </c>
    </row>
    <row r="64" spans="2:8" x14ac:dyDescent="0.15"/>
  </sheetData>
  <sheetProtection algorithmName="SHA-512" hashValue="u5oiPddUhmhUwtSuCCCT0PlYYyJ5On0DOJCsxCcHJHcHu5a1CWHhxnT1aXJcV7k6azU+Lc5V0QUYQJv7wBaYbw==" saltValue="gV8fXE1AmX5Lu+0cPes5t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525</v>
      </c>
      <c r="G2" s="139"/>
      <c r="H2" s="140"/>
    </row>
    <row r="3" spans="1:8" x14ac:dyDescent="0.15">
      <c r="A3" s="136" t="s">
        <v>518</v>
      </c>
      <c r="B3" s="141"/>
      <c r="C3" s="142"/>
      <c r="D3" s="143">
        <v>95621</v>
      </c>
      <c r="E3" s="144"/>
      <c r="F3" s="145">
        <v>84962</v>
      </c>
      <c r="G3" s="146"/>
      <c r="H3" s="147"/>
    </row>
    <row r="4" spans="1:8" x14ac:dyDescent="0.15">
      <c r="A4" s="148"/>
      <c r="B4" s="149"/>
      <c r="C4" s="150"/>
      <c r="D4" s="151">
        <v>40786</v>
      </c>
      <c r="E4" s="152"/>
      <c r="F4" s="153">
        <v>42793</v>
      </c>
      <c r="G4" s="154"/>
      <c r="H4" s="155"/>
    </row>
    <row r="5" spans="1:8" x14ac:dyDescent="0.15">
      <c r="A5" s="136" t="s">
        <v>520</v>
      </c>
      <c r="B5" s="141"/>
      <c r="C5" s="142"/>
      <c r="D5" s="143">
        <v>132162</v>
      </c>
      <c r="E5" s="144"/>
      <c r="F5" s="145">
        <v>71279</v>
      </c>
      <c r="G5" s="146"/>
      <c r="H5" s="147"/>
    </row>
    <row r="6" spans="1:8" x14ac:dyDescent="0.15">
      <c r="A6" s="148"/>
      <c r="B6" s="149"/>
      <c r="C6" s="150"/>
      <c r="D6" s="151">
        <v>66526</v>
      </c>
      <c r="E6" s="152"/>
      <c r="F6" s="153">
        <v>36731</v>
      </c>
      <c r="G6" s="154"/>
      <c r="H6" s="155"/>
    </row>
    <row r="7" spans="1:8" x14ac:dyDescent="0.15">
      <c r="A7" s="136" t="s">
        <v>521</v>
      </c>
      <c r="B7" s="141"/>
      <c r="C7" s="142"/>
      <c r="D7" s="143">
        <v>150345</v>
      </c>
      <c r="E7" s="144"/>
      <c r="F7" s="145">
        <v>74994</v>
      </c>
      <c r="G7" s="146"/>
      <c r="H7" s="147"/>
    </row>
    <row r="8" spans="1:8" x14ac:dyDescent="0.15">
      <c r="A8" s="148"/>
      <c r="B8" s="149"/>
      <c r="C8" s="150"/>
      <c r="D8" s="151">
        <v>83780</v>
      </c>
      <c r="E8" s="152"/>
      <c r="F8" s="153">
        <v>36188</v>
      </c>
      <c r="G8" s="154"/>
      <c r="H8" s="155"/>
    </row>
    <row r="9" spans="1:8" x14ac:dyDescent="0.15">
      <c r="A9" s="136" t="s">
        <v>522</v>
      </c>
      <c r="B9" s="141"/>
      <c r="C9" s="142"/>
      <c r="D9" s="143">
        <v>132635</v>
      </c>
      <c r="E9" s="144"/>
      <c r="F9" s="145">
        <v>71849</v>
      </c>
      <c r="G9" s="146"/>
      <c r="H9" s="147"/>
    </row>
    <row r="10" spans="1:8" x14ac:dyDescent="0.15">
      <c r="A10" s="148"/>
      <c r="B10" s="149"/>
      <c r="C10" s="150"/>
      <c r="D10" s="151">
        <v>60149</v>
      </c>
      <c r="E10" s="152"/>
      <c r="F10" s="153">
        <v>36144</v>
      </c>
      <c r="G10" s="154"/>
      <c r="H10" s="155"/>
    </row>
    <row r="11" spans="1:8" x14ac:dyDescent="0.15">
      <c r="A11" s="136" t="s">
        <v>523</v>
      </c>
      <c r="B11" s="141"/>
      <c r="C11" s="142"/>
      <c r="D11" s="143">
        <v>138270</v>
      </c>
      <c r="E11" s="144"/>
      <c r="F11" s="145">
        <v>82962</v>
      </c>
      <c r="G11" s="146"/>
      <c r="H11" s="147"/>
    </row>
    <row r="12" spans="1:8" x14ac:dyDescent="0.15">
      <c r="A12" s="148"/>
      <c r="B12" s="149"/>
      <c r="C12" s="156"/>
      <c r="D12" s="151">
        <v>65223</v>
      </c>
      <c r="E12" s="152"/>
      <c r="F12" s="153">
        <v>42835</v>
      </c>
      <c r="G12" s="154"/>
      <c r="H12" s="155"/>
    </row>
    <row r="13" spans="1:8" x14ac:dyDescent="0.15">
      <c r="A13" s="136"/>
      <c r="B13" s="141"/>
      <c r="C13" s="157"/>
      <c r="D13" s="158">
        <v>129807</v>
      </c>
      <c r="E13" s="159"/>
      <c r="F13" s="160">
        <v>77209</v>
      </c>
      <c r="G13" s="161"/>
      <c r="H13" s="147"/>
    </row>
    <row r="14" spans="1:8" x14ac:dyDescent="0.15">
      <c r="A14" s="148"/>
      <c r="B14" s="149"/>
      <c r="C14" s="150"/>
      <c r="D14" s="151">
        <v>63293</v>
      </c>
      <c r="E14" s="152"/>
      <c r="F14" s="153">
        <v>38938</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11.94</v>
      </c>
      <c r="C19" s="162">
        <f>ROUND(VALUE(SUBSTITUTE(実質収支比率等に係る経年分析!G$48,"▲","-")),2)</f>
        <v>10.94</v>
      </c>
      <c r="D19" s="162">
        <f>ROUND(VALUE(SUBSTITUTE(実質収支比率等に係る経年分析!H$48,"▲","-")),2)</f>
        <v>11.92</v>
      </c>
      <c r="E19" s="162">
        <f>ROUND(VALUE(SUBSTITUTE(実質収支比率等に係る経年分析!I$48,"▲","-")),2)</f>
        <v>11.31</v>
      </c>
      <c r="F19" s="162">
        <f>ROUND(VALUE(SUBSTITUTE(実質収支比率等に係る経年分析!J$48,"▲","-")),2)</f>
        <v>9.6999999999999993</v>
      </c>
    </row>
    <row r="20" spans="1:11" x14ac:dyDescent="0.15">
      <c r="A20" s="162" t="s">
        <v>53</v>
      </c>
      <c r="B20" s="162">
        <f>ROUND(VALUE(SUBSTITUTE(実質収支比率等に係る経年分析!F$47,"▲","-")),2)</f>
        <v>44.85</v>
      </c>
      <c r="C20" s="162">
        <f>ROUND(VALUE(SUBSTITUTE(実質収支比率等に係る経年分析!G$47,"▲","-")),2)</f>
        <v>48.58</v>
      </c>
      <c r="D20" s="162">
        <f>ROUND(VALUE(SUBSTITUTE(実質収支比率等に係る経年分析!H$47,"▲","-")),2)</f>
        <v>55.62</v>
      </c>
      <c r="E20" s="162">
        <f>ROUND(VALUE(SUBSTITUTE(実質収支比率等に係る経年分析!I$47,"▲","-")),2)</f>
        <v>62.55</v>
      </c>
      <c r="F20" s="162">
        <f>ROUND(VALUE(SUBSTITUTE(実質収支比率等に係る経年分析!J$47,"▲","-")),2)</f>
        <v>68.040000000000006</v>
      </c>
    </row>
    <row r="21" spans="1:11" x14ac:dyDescent="0.15">
      <c r="A21" s="162" t="s">
        <v>54</v>
      </c>
      <c r="B21" s="162">
        <f>IF(ISNUMBER(VALUE(SUBSTITUTE(実質収支比率等に係る経年分析!F$49,"▲","-"))),ROUND(VALUE(SUBSTITUTE(実質収支比率等に係る経年分析!F$49,"▲","-")),2),NA())</f>
        <v>-1.18</v>
      </c>
      <c r="C21" s="162">
        <f>IF(ISNUMBER(VALUE(SUBSTITUTE(実質収支比率等に係る経年分析!G$49,"▲","-"))),ROUND(VALUE(SUBSTITUTE(実質収支比率等に係る経年分析!G$49,"▲","-")),2),NA())</f>
        <v>-0.42</v>
      </c>
      <c r="D21" s="162">
        <f>IF(ISNUMBER(VALUE(SUBSTITUTE(実質収支比率等に係る経年分析!H$49,"▲","-"))),ROUND(VALUE(SUBSTITUTE(実質収支比率等に係る経年分析!H$49,"▲","-")),2),NA())</f>
        <v>0.76</v>
      </c>
      <c r="E21" s="162">
        <f>IF(ISNUMBER(VALUE(SUBSTITUTE(実質収支比率等に係る経年分析!I$49,"▲","-"))),ROUND(VALUE(SUBSTITUTE(実質収支比率等に係る経年分析!I$49,"▲","-")),2),NA())</f>
        <v>-0.66</v>
      </c>
      <c r="F21" s="162">
        <f>IF(ISNUMBER(VALUE(SUBSTITUTE(実質収支比率等に係る経年分析!J$49,"▲","-"))),ROUND(VALUE(SUBSTITUTE(実質収支比率等に係る経年分析!J$49,"▲","-")),2),NA())</f>
        <v>-1.45</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市有林整備事業特別会計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0.01</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0.01</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0.01</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0.01</v>
      </c>
    </row>
    <row r="31" spans="1:11" x14ac:dyDescent="0.15">
      <c r="A31" s="163" t="str">
        <f>IF(連結実質赤字比率に係る赤字・黒字の構成分析!C$39="",NA(),連結実質赤字比率に係る赤字・黒字の構成分析!C$39)</f>
        <v>紀和地区水道事業特別会計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0.15</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0.03</v>
      </c>
    </row>
    <row r="32" spans="1:11" x14ac:dyDescent="0.15">
      <c r="A32" s="163" t="str">
        <f>IF(連結実質赤字比率に係る赤字・黒字の構成分析!C$38="",NA(),連結実質赤字比率に係る赤字・黒字の構成分析!C$38)</f>
        <v>後期高齢者医療事業特別会計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0.04</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0.04</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0.04</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0.05</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7.0000000000000007E-2</v>
      </c>
    </row>
    <row r="33" spans="1:16" x14ac:dyDescent="0.15">
      <c r="A33" s="163" t="str">
        <f>IF(連結実質赤字比率に係る赤字・黒字の構成分析!C$37="",NA(),連結実質赤字比率に係る赤字・黒字の構成分析!C$37)</f>
        <v>紀和診療所事業特別会計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0.17</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0.19</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0.09</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0.02</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0.08</v>
      </c>
    </row>
    <row r="34" spans="1:16" x14ac:dyDescent="0.15">
      <c r="A34" s="163" t="str">
        <f>IF(連結実質赤字比率に係る赤字・黒字の構成分析!C$36="",NA(),連結実質赤字比率に係る赤字・黒字の構成分析!C$36)</f>
        <v>国民健康保険事業特別会計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0.61</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0.53</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0.42</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0.37</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0.35</v>
      </c>
    </row>
    <row r="35" spans="1:16" x14ac:dyDescent="0.15">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2.0299999999999998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1.98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5.45</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2.78</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3.09</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11.77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10.74</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11.83</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11.28</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9.61</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1513</v>
      </c>
      <c r="E42" s="164"/>
      <c r="F42" s="164"/>
      <c r="G42" s="164">
        <f>'実質公債費比率（分子）の構造'!L$52</f>
        <v>1535</v>
      </c>
      <c r="H42" s="164"/>
      <c r="I42" s="164"/>
      <c r="J42" s="164">
        <f>'実質公債費比率（分子）の構造'!M$52</f>
        <v>1540</v>
      </c>
      <c r="K42" s="164"/>
      <c r="L42" s="164"/>
      <c r="M42" s="164">
        <f>'実質公債費比率（分子）の構造'!N$52</f>
        <v>1462</v>
      </c>
      <c r="N42" s="164"/>
      <c r="O42" s="164"/>
      <c r="P42" s="164">
        <f>'実質公債費比率（分子）の構造'!O$52</f>
        <v>1334</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84</v>
      </c>
      <c r="C45" s="164"/>
      <c r="D45" s="164"/>
      <c r="E45" s="164">
        <f>'実質公債費比率（分子）の構造'!L$49</f>
        <v>84</v>
      </c>
      <c r="F45" s="164"/>
      <c r="G45" s="164"/>
      <c r="H45" s="164">
        <f>'実質公債費比率（分子）の構造'!M$49</f>
        <v>100</v>
      </c>
      <c r="I45" s="164"/>
      <c r="J45" s="164"/>
      <c r="K45" s="164">
        <f>'実質公債費比率（分子）の構造'!N$49</f>
        <v>101</v>
      </c>
      <c r="L45" s="164"/>
      <c r="M45" s="164"/>
      <c r="N45" s="164">
        <f>'実質公債費比率（分子）の構造'!O$49</f>
        <v>99</v>
      </c>
      <c r="O45" s="164"/>
      <c r="P45" s="164"/>
    </row>
    <row r="46" spans="1:16" x14ac:dyDescent="0.15">
      <c r="A46" s="164" t="s">
        <v>64</v>
      </c>
      <c r="B46" s="164">
        <f>'実質公債費比率（分子）の構造'!K$48</f>
        <v>127</v>
      </c>
      <c r="C46" s="164"/>
      <c r="D46" s="164"/>
      <c r="E46" s="164">
        <f>'実質公債費比率（分子）の構造'!L$48</f>
        <v>134</v>
      </c>
      <c r="F46" s="164"/>
      <c r="G46" s="164"/>
      <c r="H46" s="164">
        <f>'実質公債費比率（分子）の構造'!M$48</f>
        <v>128</v>
      </c>
      <c r="I46" s="164"/>
      <c r="J46" s="164"/>
      <c r="K46" s="164">
        <f>'実質公債費比率（分子）の構造'!N$48</f>
        <v>89</v>
      </c>
      <c r="L46" s="164"/>
      <c r="M46" s="164"/>
      <c r="N46" s="164">
        <f>'実質公債費比率（分子）の構造'!O$48</f>
        <v>86</v>
      </c>
      <c r="O46" s="164"/>
      <c r="P46" s="164"/>
    </row>
    <row r="47" spans="1:16" x14ac:dyDescent="0.15">
      <c r="A47" s="164" t="s">
        <v>12</v>
      </c>
      <c r="B47" s="164">
        <f>'実質公債費比率（分子）の構造'!K$47</f>
        <v>3</v>
      </c>
      <c r="C47" s="164"/>
      <c r="D47" s="164"/>
      <c r="E47" s="164">
        <f>'実質公債費比率（分子）の構造'!L$47</f>
        <v>2</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1597</v>
      </c>
      <c r="C49" s="164"/>
      <c r="D49" s="164"/>
      <c r="E49" s="164">
        <f>'実質公債費比率（分子）の構造'!L$45</f>
        <v>1645</v>
      </c>
      <c r="F49" s="164"/>
      <c r="G49" s="164"/>
      <c r="H49" s="164">
        <f>'実質公債費比率（分子）の構造'!M$45</f>
        <v>1651</v>
      </c>
      <c r="I49" s="164"/>
      <c r="J49" s="164"/>
      <c r="K49" s="164">
        <f>'実質公債費比率（分子）の構造'!N$45</f>
        <v>1605</v>
      </c>
      <c r="L49" s="164"/>
      <c r="M49" s="164"/>
      <c r="N49" s="164">
        <f>'実質公債費比率（分子）の構造'!O$45</f>
        <v>1520</v>
      </c>
      <c r="O49" s="164"/>
      <c r="P49" s="164"/>
    </row>
    <row r="50" spans="1:16" x14ac:dyDescent="0.15">
      <c r="A50" s="164" t="s">
        <v>67</v>
      </c>
      <c r="B50" s="164" t="e">
        <f>NA()</f>
        <v>#N/A</v>
      </c>
      <c r="C50" s="164">
        <f>IF(ISNUMBER('実質公債費比率（分子）の構造'!K$53),'実質公債費比率（分子）の構造'!K$53,NA())</f>
        <v>298</v>
      </c>
      <c r="D50" s="164" t="e">
        <f>NA()</f>
        <v>#N/A</v>
      </c>
      <c r="E50" s="164" t="e">
        <f>NA()</f>
        <v>#N/A</v>
      </c>
      <c r="F50" s="164">
        <f>IF(ISNUMBER('実質公債費比率（分子）の構造'!L$53),'実質公債費比率（分子）の構造'!L$53,NA())</f>
        <v>330</v>
      </c>
      <c r="G50" s="164" t="e">
        <f>NA()</f>
        <v>#N/A</v>
      </c>
      <c r="H50" s="164" t="e">
        <f>NA()</f>
        <v>#N/A</v>
      </c>
      <c r="I50" s="164">
        <f>IF(ISNUMBER('実質公債費比率（分子）の構造'!M$53),'実質公債費比率（分子）の構造'!M$53,NA())</f>
        <v>339</v>
      </c>
      <c r="J50" s="164" t="e">
        <f>NA()</f>
        <v>#N/A</v>
      </c>
      <c r="K50" s="164" t="e">
        <f>NA()</f>
        <v>#N/A</v>
      </c>
      <c r="L50" s="164">
        <f>IF(ISNUMBER('実質公債費比率（分子）の構造'!N$53),'実質公債費比率（分子）の構造'!N$53,NA())</f>
        <v>333</v>
      </c>
      <c r="M50" s="164" t="e">
        <f>NA()</f>
        <v>#N/A</v>
      </c>
      <c r="N50" s="164" t="e">
        <f>NA()</f>
        <v>#N/A</v>
      </c>
      <c r="O50" s="164">
        <f>IF(ISNUMBER('実質公債費比率（分子）の構造'!O$53),'実質公債費比率（分子）の構造'!O$53,NA())</f>
        <v>371</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12425</v>
      </c>
      <c r="E56" s="163"/>
      <c r="F56" s="163"/>
      <c r="G56" s="163">
        <f>'将来負担比率（分子）の構造'!J$52</f>
        <v>11927</v>
      </c>
      <c r="H56" s="163"/>
      <c r="I56" s="163"/>
      <c r="J56" s="163">
        <f>'将来負担比率（分子）の構造'!K$52</f>
        <v>11576</v>
      </c>
      <c r="K56" s="163"/>
      <c r="L56" s="163"/>
      <c r="M56" s="163">
        <f>'将来負担比率（分子）の構造'!L$52</f>
        <v>10945</v>
      </c>
      <c r="N56" s="163"/>
      <c r="O56" s="163"/>
      <c r="P56" s="163">
        <f>'将来負担比率（分子）の構造'!M$52</f>
        <v>10353</v>
      </c>
    </row>
    <row r="57" spans="1:16" x14ac:dyDescent="0.15">
      <c r="A57" s="163" t="s">
        <v>42</v>
      </c>
      <c r="B57" s="163"/>
      <c r="C57" s="163"/>
      <c r="D57" s="163">
        <f>'将来負担比率（分子）の構造'!I$51</f>
        <v>161</v>
      </c>
      <c r="E57" s="163"/>
      <c r="F57" s="163"/>
      <c r="G57" s="163">
        <f>'将来負担比率（分子）の構造'!J$51</f>
        <v>144</v>
      </c>
      <c r="H57" s="163"/>
      <c r="I57" s="163"/>
      <c r="J57" s="163">
        <f>'将来負担比率（分子）の構造'!K$51</f>
        <v>127</v>
      </c>
      <c r="K57" s="163"/>
      <c r="L57" s="163"/>
      <c r="M57" s="163">
        <f>'将来負担比率（分子）の構造'!L$51</f>
        <v>109</v>
      </c>
      <c r="N57" s="163"/>
      <c r="O57" s="163"/>
      <c r="P57" s="163">
        <f>'将来負担比率（分子）の構造'!M$51</f>
        <v>95</v>
      </c>
    </row>
    <row r="58" spans="1:16" x14ac:dyDescent="0.15">
      <c r="A58" s="163" t="s">
        <v>41</v>
      </c>
      <c r="B58" s="163"/>
      <c r="C58" s="163"/>
      <c r="D58" s="163">
        <f>'将来負担比率（分子）の構造'!I$50</f>
        <v>5463</v>
      </c>
      <c r="E58" s="163"/>
      <c r="F58" s="163"/>
      <c r="G58" s="163">
        <f>'将来負担比率（分子）の構造'!J$50</f>
        <v>6330</v>
      </c>
      <c r="H58" s="163"/>
      <c r="I58" s="163"/>
      <c r="J58" s="163">
        <f>'将来負担比率（分子）の構造'!K$50</f>
        <v>6823</v>
      </c>
      <c r="K58" s="163"/>
      <c r="L58" s="163"/>
      <c r="M58" s="163">
        <f>'将来負担比率（分子）の構造'!L$50</f>
        <v>7363</v>
      </c>
      <c r="N58" s="163"/>
      <c r="O58" s="163"/>
      <c r="P58" s="163">
        <f>'将来負担比率（分子）の構造'!M$50</f>
        <v>7879</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2318</v>
      </c>
      <c r="C62" s="163"/>
      <c r="D62" s="163"/>
      <c r="E62" s="163">
        <f>'将来負担比率（分子）の構造'!J$45</f>
        <v>2404</v>
      </c>
      <c r="F62" s="163"/>
      <c r="G62" s="163"/>
      <c r="H62" s="163">
        <f>'将来負担比率（分子）の構造'!K$45</f>
        <v>2420</v>
      </c>
      <c r="I62" s="163"/>
      <c r="J62" s="163"/>
      <c r="K62" s="163">
        <f>'将来負担比率（分子）の構造'!L$45</f>
        <v>2470</v>
      </c>
      <c r="L62" s="163"/>
      <c r="M62" s="163"/>
      <c r="N62" s="163">
        <f>'将来負担比率（分子）の構造'!M$45</f>
        <v>2473</v>
      </c>
      <c r="O62" s="163"/>
      <c r="P62" s="163"/>
    </row>
    <row r="63" spans="1:16" x14ac:dyDescent="0.15">
      <c r="A63" s="163" t="s">
        <v>34</v>
      </c>
      <c r="B63" s="163">
        <f>'将来負担比率（分子）の構造'!I$44</f>
        <v>935</v>
      </c>
      <c r="C63" s="163"/>
      <c r="D63" s="163"/>
      <c r="E63" s="163">
        <f>'将来負担比率（分子）の構造'!J$44</f>
        <v>874</v>
      </c>
      <c r="F63" s="163"/>
      <c r="G63" s="163"/>
      <c r="H63" s="163">
        <f>'将来負担比率（分子）の構造'!K$44</f>
        <v>823</v>
      </c>
      <c r="I63" s="163"/>
      <c r="J63" s="163"/>
      <c r="K63" s="163">
        <f>'将来負担比率（分子）の構造'!L$44</f>
        <v>732</v>
      </c>
      <c r="L63" s="163"/>
      <c r="M63" s="163"/>
      <c r="N63" s="163">
        <f>'将来負担比率（分子）の構造'!M$44</f>
        <v>756</v>
      </c>
      <c r="O63" s="163"/>
      <c r="P63" s="163"/>
    </row>
    <row r="64" spans="1:16" x14ac:dyDescent="0.15">
      <c r="A64" s="163" t="s">
        <v>33</v>
      </c>
      <c r="B64" s="163">
        <f>'将来負担比率（分子）の構造'!I$43</f>
        <v>1027</v>
      </c>
      <c r="C64" s="163"/>
      <c r="D64" s="163"/>
      <c r="E64" s="163">
        <f>'将来負担比率（分子）の構造'!J$43</f>
        <v>1048</v>
      </c>
      <c r="F64" s="163"/>
      <c r="G64" s="163"/>
      <c r="H64" s="163">
        <f>'将来負担比率（分子）の構造'!K$43</f>
        <v>1149</v>
      </c>
      <c r="I64" s="163"/>
      <c r="J64" s="163"/>
      <c r="K64" s="163">
        <f>'将来負担比率（分子）の構造'!L$43</f>
        <v>1006</v>
      </c>
      <c r="L64" s="163"/>
      <c r="M64" s="163"/>
      <c r="N64" s="163">
        <f>'将来負担比率（分子）の構造'!M$43</f>
        <v>856</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11993</v>
      </c>
      <c r="C66" s="163"/>
      <c r="D66" s="163"/>
      <c r="E66" s="163">
        <f>'将来負担比率（分子）の構造'!J$41</f>
        <v>11504</v>
      </c>
      <c r="F66" s="163"/>
      <c r="G66" s="163"/>
      <c r="H66" s="163">
        <f>'将来負担比率（分子）の構造'!K$41</f>
        <v>11312</v>
      </c>
      <c r="I66" s="163"/>
      <c r="J66" s="163"/>
      <c r="K66" s="163">
        <f>'将来負担比率（分子）の構造'!L$41</f>
        <v>10734</v>
      </c>
      <c r="L66" s="163"/>
      <c r="M66" s="163"/>
      <c r="N66" s="163">
        <f>'将来負担比率（分子）の構造'!M$41</f>
        <v>10268</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4175</v>
      </c>
      <c r="C72" s="167">
        <f>基金残高に係る経年分析!G55</f>
        <v>4633</v>
      </c>
      <c r="D72" s="167">
        <f>基金残高に係る経年分析!H55</f>
        <v>5062</v>
      </c>
    </row>
    <row r="73" spans="1:16" x14ac:dyDescent="0.15">
      <c r="A73" s="166" t="s">
        <v>74</v>
      </c>
      <c r="B73" s="167">
        <f>基金残高に係る経年分析!F56</f>
        <v>1752</v>
      </c>
      <c r="C73" s="167">
        <f>基金残高に係る経年分析!G56</f>
        <v>1903</v>
      </c>
      <c r="D73" s="167">
        <f>基金残高に係る経年分析!H56</f>
        <v>2054</v>
      </c>
    </row>
    <row r="74" spans="1:16" x14ac:dyDescent="0.15">
      <c r="A74" s="166" t="s">
        <v>75</v>
      </c>
      <c r="B74" s="167">
        <f>基金残高に係る経年分析!F57</f>
        <v>2312</v>
      </c>
      <c r="C74" s="167">
        <f>基金残高に係る経年分析!G57</f>
        <v>2232</v>
      </c>
      <c r="D74" s="167">
        <f>基金残高に係る経年分析!H57</f>
        <v>2135</v>
      </c>
    </row>
  </sheetData>
  <sheetProtection algorithmName="SHA-512" hashValue="DfmBugXOK9HLZn0vj22w7Cz1MRwQNv+axIahkerrx0uEFnIz4nIrAOl8Z/rUM+n6Byt/bsUxjGWPypV6+L/8FQ==" saltValue="jXUCdfiyoymcUSpqa0kro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B1"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1542279</v>
      </c>
      <c r="S5" s="613"/>
      <c r="T5" s="613"/>
      <c r="U5" s="613"/>
      <c r="V5" s="613"/>
      <c r="W5" s="613"/>
      <c r="X5" s="613"/>
      <c r="Y5" s="614"/>
      <c r="Z5" s="615">
        <v>10.9</v>
      </c>
      <c r="AA5" s="615"/>
      <c r="AB5" s="615"/>
      <c r="AC5" s="615"/>
      <c r="AD5" s="616">
        <v>1542279</v>
      </c>
      <c r="AE5" s="616"/>
      <c r="AF5" s="616"/>
      <c r="AG5" s="616"/>
      <c r="AH5" s="616"/>
      <c r="AI5" s="616"/>
      <c r="AJ5" s="616"/>
      <c r="AK5" s="616"/>
      <c r="AL5" s="617">
        <v>20.399999999999999</v>
      </c>
      <c r="AM5" s="618"/>
      <c r="AN5" s="618"/>
      <c r="AO5" s="619"/>
      <c r="AP5" s="609" t="s">
        <v>216</v>
      </c>
      <c r="AQ5" s="610"/>
      <c r="AR5" s="610"/>
      <c r="AS5" s="610"/>
      <c r="AT5" s="610"/>
      <c r="AU5" s="610"/>
      <c r="AV5" s="610"/>
      <c r="AW5" s="610"/>
      <c r="AX5" s="610"/>
      <c r="AY5" s="610"/>
      <c r="AZ5" s="610"/>
      <c r="BA5" s="610"/>
      <c r="BB5" s="610"/>
      <c r="BC5" s="610"/>
      <c r="BD5" s="610"/>
      <c r="BE5" s="610"/>
      <c r="BF5" s="611"/>
      <c r="BG5" s="623">
        <v>1534226</v>
      </c>
      <c r="BH5" s="624"/>
      <c r="BI5" s="624"/>
      <c r="BJ5" s="624"/>
      <c r="BK5" s="624"/>
      <c r="BL5" s="624"/>
      <c r="BM5" s="624"/>
      <c r="BN5" s="625"/>
      <c r="BO5" s="626">
        <v>99.5</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250440</v>
      </c>
      <c r="S6" s="624"/>
      <c r="T6" s="624"/>
      <c r="U6" s="624"/>
      <c r="V6" s="624"/>
      <c r="W6" s="624"/>
      <c r="X6" s="624"/>
      <c r="Y6" s="625"/>
      <c r="Z6" s="626">
        <v>1.8</v>
      </c>
      <c r="AA6" s="626"/>
      <c r="AB6" s="626"/>
      <c r="AC6" s="626"/>
      <c r="AD6" s="627">
        <v>250440</v>
      </c>
      <c r="AE6" s="627"/>
      <c r="AF6" s="627"/>
      <c r="AG6" s="627"/>
      <c r="AH6" s="627"/>
      <c r="AI6" s="627"/>
      <c r="AJ6" s="627"/>
      <c r="AK6" s="627"/>
      <c r="AL6" s="628">
        <v>3.3</v>
      </c>
      <c r="AM6" s="629"/>
      <c r="AN6" s="629"/>
      <c r="AO6" s="630"/>
      <c r="AP6" s="620" t="s">
        <v>221</v>
      </c>
      <c r="AQ6" s="621"/>
      <c r="AR6" s="621"/>
      <c r="AS6" s="621"/>
      <c r="AT6" s="621"/>
      <c r="AU6" s="621"/>
      <c r="AV6" s="621"/>
      <c r="AW6" s="621"/>
      <c r="AX6" s="621"/>
      <c r="AY6" s="621"/>
      <c r="AZ6" s="621"/>
      <c r="BA6" s="621"/>
      <c r="BB6" s="621"/>
      <c r="BC6" s="621"/>
      <c r="BD6" s="621"/>
      <c r="BE6" s="621"/>
      <c r="BF6" s="622"/>
      <c r="BG6" s="623">
        <v>1534226</v>
      </c>
      <c r="BH6" s="624"/>
      <c r="BI6" s="624"/>
      <c r="BJ6" s="624"/>
      <c r="BK6" s="624"/>
      <c r="BL6" s="624"/>
      <c r="BM6" s="624"/>
      <c r="BN6" s="625"/>
      <c r="BO6" s="626">
        <v>99.5</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119581</v>
      </c>
      <c r="CS6" s="624"/>
      <c r="CT6" s="624"/>
      <c r="CU6" s="624"/>
      <c r="CV6" s="624"/>
      <c r="CW6" s="624"/>
      <c r="CX6" s="624"/>
      <c r="CY6" s="625"/>
      <c r="CZ6" s="617">
        <v>0.9</v>
      </c>
      <c r="DA6" s="618"/>
      <c r="DB6" s="618"/>
      <c r="DC6" s="634"/>
      <c r="DD6" s="632" t="s">
        <v>122</v>
      </c>
      <c r="DE6" s="624"/>
      <c r="DF6" s="624"/>
      <c r="DG6" s="624"/>
      <c r="DH6" s="624"/>
      <c r="DI6" s="624"/>
      <c r="DJ6" s="624"/>
      <c r="DK6" s="624"/>
      <c r="DL6" s="624"/>
      <c r="DM6" s="624"/>
      <c r="DN6" s="624"/>
      <c r="DO6" s="624"/>
      <c r="DP6" s="625"/>
      <c r="DQ6" s="632">
        <v>119581</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704</v>
      </c>
      <c r="S7" s="624"/>
      <c r="T7" s="624"/>
      <c r="U7" s="624"/>
      <c r="V7" s="624"/>
      <c r="W7" s="624"/>
      <c r="X7" s="624"/>
      <c r="Y7" s="625"/>
      <c r="Z7" s="626">
        <v>0</v>
      </c>
      <c r="AA7" s="626"/>
      <c r="AB7" s="626"/>
      <c r="AC7" s="626"/>
      <c r="AD7" s="627">
        <v>704</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618181</v>
      </c>
      <c r="BH7" s="624"/>
      <c r="BI7" s="624"/>
      <c r="BJ7" s="624"/>
      <c r="BK7" s="624"/>
      <c r="BL7" s="624"/>
      <c r="BM7" s="624"/>
      <c r="BN7" s="625"/>
      <c r="BO7" s="626">
        <v>40.1</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1898702</v>
      </c>
      <c r="CS7" s="624"/>
      <c r="CT7" s="624"/>
      <c r="CU7" s="624"/>
      <c r="CV7" s="624"/>
      <c r="CW7" s="624"/>
      <c r="CX7" s="624"/>
      <c r="CY7" s="625"/>
      <c r="CZ7" s="626">
        <v>14.4</v>
      </c>
      <c r="DA7" s="626"/>
      <c r="DB7" s="626"/>
      <c r="DC7" s="626"/>
      <c r="DD7" s="632">
        <v>207659</v>
      </c>
      <c r="DE7" s="624"/>
      <c r="DF7" s="624"/>
      <c r="DG7" s="624"/>
      <c r="DH7" s="624"/>
      <c r="DI7" s="624"/>
      <c r="DJ7" s="624"/>
      <c r="DK7" s="624"/>
      <c r="DL7" s="624"/>
      <c r="DM7" s="624"/>
      <c r="DN7" s="624"/>
      <c r="DO7" s="624"/>
      <c r="DP7" s="625"/>
      <c r="DQ7" s="632">
        <v>1390260</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16506</v>
      </c>
      <c r="S8" s="624"/>
      <c r="T8" s="624"/>
      <c r="U8" s="624"/>
      <c r="V8" s="624"/>
      <c r="W8" s="624"/>
      <c r="X8" s="624"/>
      <c r="Y8" s="625"/>
      <c r="Z8" s="626">
        <v>0.1</v>
      </c>
      <c r="AA8" s="626"/>
      <c r="AB8" s="626"/>
      <c r="AC8" s="626"/>
      <c r="AD8" s="627">
        <v>16506</v>
      </c>
      <c r="AE8" s="627"/>
      <c r="AF8" s="627"/>
      <c r="AG8" s="627"/>
      <c r="AH8" s="627"/>
      <c r="AI8" s="627"/>
      <c r="AJ8" s="627"/>
      <c r="AK8" s="627"/>
      <c r="AL8" s="628">
        <v>0.2</v>
      </c>
      <c r="AM8" s="629"/>
      <c r="AN8" s="629"/>
      <c r="AO8" s="630"/>
      <c r="AP8" s="620" t="s">
        <v>227</v>
      </c>
      <c r="AQ8" s="621"/>
      <c r="AR8" s="621"/>
      <c r="AS8" s="621"/>
      <c r="AT8" s="621"/>
      <c r="AU8" s="621"/>
      <c r="AV8" s="621"/>
      <c r="AW8" s="621"/>
      <c r="AX8" s="621"/>
      <c r="AY8" s="621"/>
      <c r="AZ8" s="621"/>
      <c r="BA8" s="621"/>
      <c r="BB8" s="621"/>
      <c r="BC8" s="621"/>
      <c r="BD8" s="621"/>
      <c r="BE8" s="621"/>
      <c r="BF8" s="622"/>
      <c r="BG8" s="623">
        <v>21294</v>
      </c>
      <c r="BH8" s="624"/>
      <c r="BI8" s="624"/>
      <c r="BJ8" s="624"/>
      <c r="BK8" s="624"/>
      <c r="BL8" s="624"/>
      <c r="BM8" s="624"/>
      <c r="BN8" s="625"/>
      <c r="BO8" s="626">
        <v>1.4</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3734472</v>
      </c>
      <c r="CS8" s="624"/>
      <c r="CT8" s="624"/>
      <c r="CU8" s="624"/>
      <c r="CV8" s="624"/>
      <c r="CW8" s="624"/>
      <c r="CX8" s="624"/>
      <c r="CY8" s="625"/>
      <c r="CZ8" s="626">
        <v>28.4</v>
      </c>
      <c r="DA8" s="626"/>
      <c r="DB8" s="626"/>
      <c r="DC8" s="626"/>
      <c r="DD8" s="632">
        <v>60094</v>
      </c>
      <c r="DE8" s="624"/>
      <c r="DF8" s="624"/>
      <c r="DG8" s="624"/>
      <c r="DH8" s="624"/>
      <c r="DI8" s="624"/>
      <c r="DJ8" s="624"/>
      <c r="DK8" s="624"/>
      <c r="DL8" s="624"/>
      <c r="DM8" s="624"/>
      <c r="DN8" s="624"/>
      <c r="DO8" s="624"/>
      <c r="DP8" s="625"/>
      <c r="DQ8" s="632">
        <v>2145529</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22842</v>
      </c>
      <c r="S9" s="624"/>
      <c r="T9" s="624"/>
      <c r="U9" s="624"/>
      <c r="V9" s="624"/>
      <c r="W9" s="624"/>
      <c r="X9" s="624"/>
      <c r="Y9" s="625"/>
      <c r="Z9" s="626">
        <v>0.2</v>
      </c>
      <c r="AA9" s="626"/>
      <c r="AB9" s="626"/>
      <c r="AC9" s="626"/>
      <c r="AD9" s="627">
        <v>22842</v>
      </c>
      <c r="AE9" s="627"/>
      <c r="AF9" s="627"/>
      <c r="AG9" s="627"/>
      <c r="AH9" s="627"/>
      <c r="AI9" s="627"/>
      <c r="AJ9" s="627"/>
      <c r="AK9" s="627"/>
      <c r="AL9" s="628">
        <v>0.3</v>
      </c>
      <c r="AM9" s="629"/>
      <c r="AN9" s="629"/>
      <c r="AO9" s="630"/>
      <c r="AP9" s="620" t="s">
        <v>230</v>
      </c>
      <c r="AQ9" s="621"/>
      <c r="AR9" s="621"/>
      <c r="AS9" s="621"/>
      <c r="AT9" s="621"/>
      <c r="AU9" s="621"/>
      <c r="AV9" s="621"/>
      <c r="AW9" s="621"/>
      <c r="AX9" s="621"/>
      <c r="AY9" s="621"/>
      <c r="AZ9" s="621"/>
      <c r="BA9" s="621"/>
      <c r="BB9" s="621"/>
      <c r="BC9" s="621"/>
      <c r="BD9" s="621"/>
      <c r="BE9" s="621"/>
      <c r="BF9" s="622"/>
      <c r="BG9" s="623">
        <v>507613</v>
      </c>
      <c r="BH9" s="624"/>
      <c r="BI9" s="624"/>
      <c r="BJ9" s="624"/>
      <c r="BK9" s="624"/>
      <c r="BL9" s="624"/>
      <c r="BM9" s="624"/>
      <c r="BN9" s="625"/>
      <c r="BO9" s="626">
        <v>32.9</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1312704</v>
      </c>
      <c r="CS9" s="624"/>
      <c r="CT9" s="624"/>
      <c r="CU9" s="624"/>
      <c r="CV9" s="624"/>
      <c r="CW9" s="624"/>
      <c r="CX9" s="624"/>
      <c r="CY9" s="625"/>
      <c r="CZ9" s="626">
        <v>10</v>
      </c>
      <c r="DA9" s="626"/>
      <c r="DB9" s="626"/>
      <c r="DC9" s="626"/>
      <c r="DD9" s="632">
        <v>171118</v>
      </c>
      <c r="DE9" s="624"/>
      <c r="DF9" s="624"/>
      <c r="DG9" s="624"/>
      <c r="DH9" s="624"/>
      <c r="DI9" s="624"/>
      <c r="DJ9" s="624"/>
      <c r="DK9" s="624"/>
      <c r="DL9" s="624"/>
      <c r="DM9" s="624"/>
      <c r="DN9" s="624"/>
      <c r="DO9" s="624"/>
      <c r="DP9" s="625"/>
      <c r="DQ9" s="632">
        <v>974667</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45962</v>
      </c>
      <c r="BH10" s="624"/>
      <c r="BI10" s="624"/>
      <c r="BJ10" s="624"/>
      <c r="BK10" s="624"/>
      <c r="BL10" s="624"/>
      <c r="BM10" s="624"/>
      <c r="BN10" s="625"/>
      <c r="BO10" s="626">
        <v>3</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407580</v>
      </c>
      <c r="S11" s="624"/>
      <c r="T11" s="624"/>
      <c r="U11" s="624"/>
      <c r="V11" s="624"/>
      <c r="W11" s="624"/>
      <c r="X11" s="624"/>
      <c r="Y11" s="625"/>
      <c r="Z11" s="628">
        <v>2.9</v>
      </c>
      <c r="AA11" s="629"/>
      <c r="AB11" s="629"/>
      <c r="AC11" s="635"/>
      <c r="AD11" s="632">
        <v>407580</v>
      </c>
      <c r="AE11" s="624"/>
      <c r="AF11" s="624"/>
      <c r="AG11" s="624"/>
      <c r="AH11" s="624"/>
      <c r="AI11" s="624"/>
      <c r="AJ11" s="624"/>
      <c r="AK11" s="625"/>
      <c r="AL11" s="628">
        <v>5.4</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43312</v>
      </c>
      <c r="BH11" s="624"/>
      <c r="BI11" s="624"/>
      <c r="BJ11" s="624"/>
      <c r="BK11" s="624"/>
      <c r="BL11" s="624"/>
      <c r="BM11" s="624"/>
      <c r="BN11" s="625"/>
      <c r="BO11" s="626">
        <v>2.8</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1020193</v>
      </c>
      <c r="CS11" s="624"/>
      <c r="CT11" s="624"/>
      <c r="CU11" s="624"/>
      <c r="CV11" s="624"/>
      <c r="CW11" s="624"/>
      <c r="CX11" s="624"/>
      <c r="CY11" s="625"/>
      <c r="CZ11" s="626">
        <v>7.8</v>
      </c>
      <c r="DA11" s="626"/>
      <c r="DB11" s="626"/>
      <c r="DC11" s="626"/>
      <c r="DD11" s="632">
        <v>457567</v>
      </c>
      <c r="DE11" s="624"/>
      <c r="DF11" s="624"/>
      <c r="DG11" s="624"/>
      <c r="DH11" s="624"/>
      <c r="DI11" s="624"/>
      <c r="DJ11" s="624"/>
      <c r="DK11" s="624"/>
      <c r="DL11" s="624"/>
      <c r="DM11" s="624"/>
      <c r="DN11" s="624"/>
      <c r="DO11" s="624"/>
      <c r="DP11" s="625"/>
      <c r="DQ11" s="632">
        <v>439193</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730951</v>
      </c>
      <c r="BH12" s="624"/>
      <c r="BI12" s="624"/>
      <c r="BJ12" s="624"/>
      <c r="BK12" s="624"/>
      <c r="BL12" s="624"/>
      <c r="BM12" s="624"/>
      <c r="BN12" s="625"/>
      <c r="BO12" s="626">
        <v>47.4</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487260</v>
      </c>
      <c r="CS12" s="624"/>
      <c r="CT12" s="624"/>
      <c r="CU12" s="624"/>
      <c r="CV12" s="624"/>
      <c r="CW12" s="624"/>
      <c r="CX12" s="624"/>
      <c r="CY12" s="625"/>
      <c r="CZ12" s="626">
        <v>3.7</v>
      </c>
      <c r="DA12" s="626"/>
      <c r="DB12" s="626"/>
      <c r="DC12" s="626"/>
      <c r="DD12" s="632">
        <v>36298</v>
      </c>
      <c r="DE12" s="624"/>
      <c r="DF12" s="624"/>
      <c r="DG12" s="624"/>
      <c r="DH12" s="624"/>
      <c r="DI12" s="624"/>
      <c r="DJ12" s="624"/>
      <c r="DK12" s="624"/>
      <c r="DL12" s="624"/>
      <c r="DM12" s="624"/>
      <c r="DN12" s="624"/>
      <c r="DO12" s="624"/>
      <c r="DP12" s="625"/>
      <c r="DQ12" s="632">
        <v>373784</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724296</v>
      </c>
      <c r="BH13" s="624"/>
      <c r="BI13" s="624"/>
      <c r="BJ13" s="624"/>
      <c r="BK13" s="624"/>
      <c r="BL13" s="624"/>
      <c r="BM13" s="624"/>
      <c r="BN13" s="625"/>
      <c r="BO13" s="626">
        <v>47</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1177764</v>
      </c>
      <c r="CS13" s="624"/>
      <c r="CT13" s="624"/>
      <c r="CU13" s="624"/>
      <c r="CV13" s="624"/>
      <c r="CW13" s="624"/>
      <c r="CX13" s="624"/>
      <c r="CY13" s="625"/>
      <c r="CZ13" s="626">
        <v>9</v>
      </c>
      <c r="DA13" s="626"/>
      <c r="DB13" s="626"/>
      <c r="DC13" s="626"/>
      <c r="DD13" s="632">
        <v>974850</v>
      </c>
      <c r="DE13" s="624"/>
      <c r="DF13" s="624"/>
      <c r="DG13" s="624"/>
      <c r="DH13" s="624"/>
      <c r="DI13" s="624"/>
      <c r="DJ13" s="624"/>
      <c r="DK13" s="624"/>
      <c r="DL13" s="624"/>
      <c r="DM13" s="624"/>
      <c r="DN13" s="624"/>
      <c r="DO13" s="624"/>
      <c r="DP13" s="625"/>
      <c r="DQ13" s="632">
        <v>331452</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67431</v>
      </c>
      <c r="BH14" s="624"/>
      <c r="BI14" s="624"/>
      <c r="BJ14" s="624"/>
      <c r="BK14" s="624"/>
      <c r="BL14" s="624"/>
      <c r="BM14" s="624"/>
      <c r="BN14" s="625"/>
      <c r="BO14" s="626">
        <v>4.4000000000000004</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903401</v>
      </c>
      <c r="CS14" s="624"/>
      <c r="CT14" s="624"/>
      <c r="CU14" s="624"/>
      <c r="CV14" s="624"/>
      <c r="CW14" s="624"/>
      <c r="CX14" s="624"/>
      <c r="CY14" s="625"/>
      <c r="CZ14" s="626">
        <v>6.9</v>
      </c>
      <c r="DA14" s="626"/>
      <c r="DB14" s="626"/>
      <c r="DC14" s="626"/>
      <c r="DD14" s="632">
        <v>91377</v>
      </c>
      <c r="DE14" s="624"/>
      <c r="DF14" s="624"/>
      <c r="DG14" s="624"/>
      <c r="DH14" s="624"/>
      <c r="DI14" s="624"/>
      <c r="DJ14" s="624"/>
      <c r="DK14" s="624"/>
      <c r="DL14" s="624"/>
      <c r="DM14" s="624"/>
      <c r="DN14" s="624"/>
      <c r="DO14" s="624"/>
      <c r="DP14" s="625"/>
      <c r="DQ14" s="632">
        <v>415293</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16930</v>
      </c>
      <c r="S15" s="624"/>
      <c r="T15" s="624"/>
      <c r="U15" s="624"/>
      <c r="V15" s="624"/>
      <c r="W15" s="624"/>
      <c r="X15" s="624"/>
      <c r="Y15" s="625"/>
      <c r="Z15" s="626">
        <v>0.1</v>
      </c>
      <c r="AA15" s="626"/>
      <c r="AB15" s="626"/>
      <c r="AC15" s="626"/>
      <c r="AD15" s="627">
        <v>16930</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117663</v>
      </c>
      <c r="BH15" s="624"/>
      <c r="BI15" s="624"/>
      <c r="BJ15" s="624"/>
      <c r="BK15" s="624"/>
      <c r="BL15" s="624"/>
      <c r="BM15" s="624"/>
      <c r="BN15" s="625"/>
      <c r="BO15" s="626">
        <v>7.6</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822013</v>
      </c>
      <c r="CS15" s="624"/>
      <c r="CT15" s="624"/>
      <c r="CU15" s="624"/>
      <c r="CV15" s="624"/>
      <c r="CW15" s="624"/>
      <c r="CX15" s="624"/>
      <c r="CY15" s="625"/>
      <c r="CZ15" s="626">
        <v>6.3</v>
      </c>
      <c r="DA15" s="626"/>
      <c r="DB15" s="626"/>
      <c r="DC15" s="626"/>
      <c r="DD15" s="632">
        <v>72458</v>
      </c>
      <c r="DE15" s="624"/>
      <c r="DF15" s="624"/>
      <c r="DG15" s="624"/>
      <c r="DH15" s="624"/>
      <c r="DI15" s="624"/>
      <c r="DJ15" s="624"/>
      <c r="DK15" s="624"/>
      <c r="DL15" s="624"/>
      <c r="DM15" s="624"/>
      <c r="DN15" s="624"/>
      <c r="DO15" s="624"/>
      <c r="DP15" s="625"/>
      <c r="DQ15" s="632">
        <v>613074</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45623</v>
      </c>
      <c r="S16" s="624"/>
      <c r="T16" s="624"/>
      <c r="U16" s="624"/>
      <c r="V16" s="624"/>
      <c r="W16" s="624"/>
      <c r="X16" s="624"/>
      <c r="Y16" s="625"/>
      <c r="Z16" s="626">
        <v>0.3</v>
      </c>
      <c r="AA16" s="626"/>
      <c r="AB16" s="626"/>
      <c r="AC16" s="626"/>
      <c r="AD16" s="627">
        <v>45623</v>
      </c>
      <c r="AE16" s="627"/>
      <c r="AF16" s="627"/>
      <c r="AG16" s="627"/>
      <c r="AH16" s="627"/>
      <c r="AI16" s="627"/>
      <c r="AJ16" s="627"/>
      <c r="AK16" s="627"/>
      <c r="AL16" s="628">
        <v>0.6</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143648</v>
      </c>
      <c r="CS16" s="624"/>
      <c r="CT16" s="624"/>
      <c r="CU16" s="624"/>
      <c r="CV16" s="624"/>
      <c r="CW16" s="624"/>
      <c r="CX16" s="624"/>
      <c r="CY16" s="625"/>
      <c r="CZ16" s="626">
        <v>1.1000000000000001</v>
      </c>
      <c r="DA16" s="626"/>
      <c r="DB16" s="626"/>
      <c r="DC16" s="626"/>
      <c r="DD16" s="632" t="s">
        <v>122</v>
      </c>
      <c r="DE16" s="624"/>
      <c r="DF16" s="624"/>
      <c r="DG16" s="624"/>
      <c r="DH16" s="624"/>
      <c r="DI16" s="624"/>
      <c r="DJ16" s="624"/>
      <c r="DK16" s="624"/>
      <c r="DL16" s="624"/>
      <c r="DM16" s="624"/>
      <c r="DN16" s="624"/>
      <c r="DO16" s="624"/>
      <c r="DP16" s="625"/>
      <c r="DQ16" s="632">
        <v>8375</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63274</v>
      </c>
      <c r="S17" s="624"/>
      <c r="T17" s="624"/>
      <c r="U17" s="624"/>
      <c r="V17" s="624"/>
      <c r="W17" s="624"/>
      <c r="X17" s="624"/>
      <c r="Y17" s="625"/>
      <c r="Z17" s="626">
        <v>0.4</v>
      </c>
      <c r="AA17" s="626"/>
      <c r="AB17" s="626"/>
      <c r="AC17" s="626"/>
      <c r="AD17" s="627">
        <v>63274</v>
      </c>
      <c r="AE17" s="627"/>
      <c r="AF17" s="627"/>
      <c r="AG17" s="627"/>
      <c r="AH17" s="627"/>
      <c r="AI17" s="627"/>
      <c r="AJ17" s="627"/>
      <c r="AK17" s="627"/>
      <c r="AL17" s="628">
        <v>0.8</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1520077</v>
      </c>
      <c r="CS17" s="624"/>
      <c r="CT17" s="624"/>
      <c r="CU17" s="624"/>
      <c r="CV17" s="624"/>
      <c r="CW17" s="624"/>
      <c r="CX17" s="624"/>
      <c r="CY17" s="625"/>
      <c r="CZ17" s="626">
        <v>11.6</v>
      </c>
      <c r="DA17" s="626"/>
      <c r="DB17" s="626"/>
      <c r="DC17" s="626"/>
      <c r="DD17" s="632" t="s">
        <v>122</v>
      </c>
      <c r="DE17" s="624"/>
      <c r="DF17" s="624"/>
      <c r="DG17" s="624"/>
      <c r="DH17" s="624"/>
      <c r="DI17" s="624"/>
      <c r="DJ17" s="624"/>
      <c r="DK17" s="624"/>
      <c r="DL17" s="624"/>
      <c r="DM17" s="624"/>
      <c r="DN17" s="624"/>
      <c r="DO17" s="624"/>
      <c r="DP17" s="625"/>
      <c r="DQ17" s="632">
        <v>1502381</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8198</v>
      </c>
      <c r="S18" s="624"/>
      <c r="T18" s="624"/>
      <c r="U18" s="624"/>
      <c r="V18" s="624"/>
      <c r="W18" s="624"/>
      <c r="X18" s="624"/>
      <c r="Y18" s="625"/>
      <c r="Z18" s="626">
        <v>0.1</v>
      </c>
      <c r="AA18" s="626"/>
      <c r="AB18" s="626"/>
      <c r="AC18" s="626"/>
      <c r="AD18" s="627">
        <v>8198</v>
      </c>
      <c r="AE18" s="627"/>
      <c r="AF18" s="627"/>
      <c r="AG18" s="627"/>
      <c r="AH18" s="627"/>
      <c r="AI18" s="627"/>
      <c r="AJ18" s="627"/>
      <c r="AK18" s="627"/>
      <c r="AL18" s="628">
        <v>0.1</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54981</v>
      </c>
      <c r="S19" s="624"/>
      <c r="T19" s="624"/>
      <c r="U19" s="624"/>
      <c r="V19" s="624"/>
      <c r="W19" s="624"/>
      <c r="X19" s="624"/>
      <c r="Y19" s="625"/>
      <c r="Z19" s="626">
        <v>0.4</v>
      </c>
      <c r="AA19" s="626"/>
      <c r="AB19" s="626"/>
      <c r="AC19" s="626"/>
      <c r="AD19" s="627">
        <v>54981</v>
      </c>
      <c r="AE19" s="627"/>
      <c r="AF19" s="627"/>
      <c r="AG19" s="627"/>
      <c r="AH19" s="627"/>
      <c r="AI19" s="627"/>
      <c r="AJ19" s="627"/>
      <c r="AK19" s="627"/>
      <c r="AL19" s="628">
        <v>0.7</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8053</v>
      </c>
      <c r="BH19" s="624"/>
      <c r="BI19" s="624"/>
      <c r="BJ19" s="624"/>
      <c r="BK19" s="624"/>
      <c r="BL19" s="624"/>
      <c r="BM19" s="624"/>
      <c r="BN19" s="625"/>
      <c r="BO19" s="626">
        <v>0.5</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95</v>
      </c>
      <c r="S20" s="624"/>
      <c r="T20" s="624"/>
      <c r="U20" s="624"/>
      <c r="V20" s="624"/>
      <c r="W20" s="624"/>
      <c r="X20" s="624"/>
      <c r="Y20" s="625"/>
      <c r="Z20" s="626">
        <v>0</v>
      </c>
      <c r="AA20" s="626"/>
      <c r="AB20" s="626"/>
      <c r="AC20" s="626"/>
      <c r="AD20" s="627">
        <v>95</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8053</v>
      </c>
      <c r="BH20" s="624"/>
      <c r="BI20" s="624"/>
      <c r="BJ20" s="624"/>
      <c r="BK20" s="624"/>
      <c r="BL20" s="624"/>
      <c r="BM20" s="624"/>
      <c r="BN20" s="625"/>
      <c r="BO20" s="626">
        <v>0.5</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13139815</v>
      </c>
      <c r="CS20" s="624"/>
      <c r="CT20" s="624"/>
      <c r="CU20" s="624"/>
      <c r="CV20" s="624"/>
      <c r="CW20" s="624"/>
      <c r="CX20" s="624"/>
      <c r="CY20" s="625"/>
      <c r="CZ20" s="626">
        <v>100</v>
      </c>
      <c r="DA20" s="626"/>
      <c r="DB20" s="626"/>
      <c r="DC20" s="626"/>
      <c r="DD20" s="632">
        <v>2071421</v>
      </c>
      <c r="DE20" s="624"/>
      <c r="DF20" s="624"/>
      <c r="DG20" s="624"/>
      <c r="DH20" s="624"/>
      <c r="DI20" s="624"/>
      <c r="DJ20" s="624"/>
      <c r="DK20" s="624"/>
      <c r="DL20" s="624"/>
      <c r="DM20" s="624"/>
      <c r="DN20" s="624"/>
      <c r="DO20" s="624"/>
      <c r="DP20" s="625"/>
      <c r="DQ20" s="632">
        <v>8313589</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6054657</v>
      </c>
      <c r="S21" s="624"/>
      <c r="T21" s="624"/>
      <c r="U21" s="624"/>
      <c r="V21" s="624"/>
      <c r="W21" s="624"/>
      <c r="X21" s="624"/>
      <c r="Y21" s="625"/>
      <c r="Z21" s="626">
        <v>42.8</v>
      </c>
      <c r="AA21" s="626"/>
      <c r="AB21" s="626"/>
      <c r="AC21" s="626"/>
      <c r="AD21" s="627">
        <v>5161063</v>
      </c>
      <c r="AE21" s="627"/>
      <c r="AF21" s="627"/>
      <c r="AG21" s="627"/>
      <c r="AH21" s="627"/>
      <c r="AI21" s="627"/>
      <c r="AJ21" s="627"/>
      <c r="AK21" s="627"/>
      <c r="AL21" s="628">
        <v>68.400000000000006</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8053</v>
      </c>
      <c r="BH21" s="624"/>
      <c r="BI21" s="624"/>
      <c r="BJ21" s="624"/>
      <c r="BK21" s="624"/>
      <c r="BL21" s="624"/>
      <c r="BM21" s="624"/>
      <c r="BN21" s="625"/>
      <c r="BO21" s="626">
        <v>0.5</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5161063</v>
      </c>
      <c r="S22" s="624"/>
      <c r="T22" s="624"/>
      <c r="U22" s="624"/>
      <c r="V22" s="624"/>
      <c r="W22" s="624"/>
      <c r="X22" s="624"/>
      <c r="Y22" s="625"/>
      <c r="Z22" s="626">
        <v>36.4</v>
      </c>
      <c r="AA22" s="626"/>
      <c r="AB22" s="626"/>
      <c r="AC22" s="626"/>
      <c r="AD22" s="627">
        <v>5161063</v>
      </c>
      <c r="AE22" s="627"/>
      <c r="AF22" s="627"/>
      <c r="AG22" s="627"/>
      <c r="AH22" s="627"/>
      <c r="AI22" s="627"/>
      <c r="AJ22" s="627"/>
      <c r="AK22" s="627"/>
      <c r="AL22" s="628">
        <v>68.400000000000006</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893594</v>
      </c>
      <c r="S23" s="624"/>
      <c r="T23" s="624"/>
      <c r="U23" s="624"/>
      <c r="V23" s="624"/>
      <c r="W23" s="624"/>
      <c r="X23" s="624"/>
      <c r="Y23" s="625"/>
      <c r="Z23" s="626">
        <v>6.3</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6468003</v>
      </c>
      <c r="CS24" s="613"/>
      <c r="CT24" s="613"/>
      <c r="CU24" s="613"/>
      <c r="CV24" s="613"/>
      <c r="CW24" s="613"/>
      <c r="CX24" s="613"/>
      <c r="CY24" s="614"/>
      <c r="CZ24" s="617">
        <v>49.2</v>
      </c>
      <c r="DA24" s="618"/>
      <c r="DB24" s="618"/>
      <c r="DC24" s="634"/>
      <c r="DD24" s="653">
        <v>4690297</v>
      </c>
      <c r="DE24" s="613"/>
      <c r="DF24" s="613"/>
      <c r="DG24" s="613"/>
      <c r="DH24" s="613"/>
      <c r="DI24" s="613"/>
      <c r="DJ24" s="613"/>
      <c r="DK24" s="614"/>
      <c r="DL24" s="653">
        <v>4088479</v>
      </c>
      <c r="DM24" s="613"/>
      <c r="DN24" s="613"/>
      <c r="DO24" s="613"/>
      <c r="DP24" s="613"/>
      <c r="DQ24" s="613"/>
      <c r="DR24" s="613"/>
      <c r="DS24" s="613"/>
      <c r="DT24" s="613"/>
      <c r="DU24" s="613"/>
      <c r="DV24" s="614"/>
      <c r="DW24" s="617">
        <v>54.2</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8420835</v>
      </c>
      <c r="S25" s="624"/>
      <c r="T25" s="624"/>
      <c r="U25" s="624"/>
      <c r="V25" s="624"/>
      <c r="W25" s="624"/>
      <c r="X25" s="624"/>
      <c r="Y25" s="625"/>
      <c r="Z25" s="626">
        <v>59.5</v>
      </c>
      <c r="AA25" s="626"/>
      <c r="AB25" s="626"/>
      <c r="AC25" s="626"/>
      <c r="AD25" s="627">
        <v>7527241</v>
      </c>
      <c r="AE25" s="627"/>
      <c r="AF25" s="627"/>
      <c r="AG25" s="627"/>
      <c r="AH25" s="627"/>
      <c r="AI25" s="627"/>
      <c r="AJ25" s="627"/>
      <c r="AK25" s="627"/>
      <c r="AL25" s="628">
        <v>99.7</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3160989</v>
      </c>
      <c r="CS25" s="654"/>
      <c r="CT25" s="654"/>
      <c r="CU25" s="654"/>
      <c r="CV25" s="654"/>
      <c r="CW25" s="654"/>
      <c r="CX25" s="654"/>
      <c r="CY25" s="655"/>
      <c r="CZ25" s="628">
        <v>24.1</v>
      </c>
      <c r="DA25" s="656"/>
      <c r="DB25" s="656"/>
      <c r="DC25" s="658"/>
      <c r="DD25" s="632">
        <v>2522796</v>
      </c>
      <c r="DE25" s="654"/>
      <c r="DF25" s="654"/>
      <c r="DG25" s="654"/>
      <c r="DH25" s="654"/>
      <c r="DI25" s="654"/>
      <c r="DJ25" s="654"/>
      <c r="DK25" s="655"/>
      <c r="DL25" s="632">
        <v>2175199</v>
      </c>
      <c r="DM25" s="654"/>
      <c r="DN25" s="654"/>
      <c r="DO25" s="654"/>
      <c r="DP25" s="654"/>
      <c r="DQ25" s="654"/>
      <c r="DR25" s="654"/>
      <c r="DS25" s="654"/>
      <c r="DT25" s="654"/>
      <c r="DU25" s="654"/>
      <c r="DV25" s="655"/>
      <c r="DW25" s="628">
        <v>28.8</v>
      </c>
      <c r="DX25" s="656"/>
      <c r="DY25" s="656"/>
      <c r="DZ25" s="656"/>
      <c r="EA25" s="656"/>
      <c r="EB25" s="656"/>
      <c r="EC25" s="657"/>
    </row>
    <row r="26" spans="2:133" ht="11.25" customHeight="1" x14ac:dyDescent="0.15">
      <c r="B26" s="620" t="s">
        <v>283</v>
      </c>
      <c r="C26" s="621"/>
      <c r="D26" s="621"/>
      <c r="E26" s="621"/>
      <c r="F26" s="621"/>
      <c r="G26" s="621"/>
      <c r="H26" s="621"/>
      <c r="I26" s="621"/>
      <c r="J26" s="621"/>
      <c r="K26" s="621"/>
      <c r="L26" s="621"/>
      <c r="M26" s="621"/>
      <c r="N26" s="621"/>
      <c r="O26" s="621"/>
      <c r="P26" s="621"/>
      <c r="Q26" s="622"/>
      <c r="R26" s="623">
        <v>807</v>
      </c>
      <c r="S26" s="624"/>
      <c r="T26" s="624"/>
      <c r="U26" s="624"/>
      <c r="V26" s="624"/>
      <c r="W26" s="624"/>
      <c r="X26" s="624"/>
      <c r="Y26" s="625"/>
      <c r="Z26" s="626">
        <v>0</v>
      </c>
      <c r="AA26" s="626"/>
      <c r="AB26" s="626"/>
      <c r="AC26" s="626"/>
      <c r="AD26" s="627">
        <v>807</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1714040</v>
      </c>
      <c r="CS26" s="624"/>
      <c r="CT26" s="624"/>
      <c r="CU26" s="624"/>
      <c r="CV26" s="624"/>
      <c r="CW26" s="624"/>
      <c r="CX26" s="624"/>
      <c r="CY26" s="625"/>
      <c r="CZ26" s="628">
        <v>13</v>
      </c>
      <c r="DA26" s="656"/>
      <c r="DB26" s="656"/>
      <c r="DC26" s="658"/>
      <c r="DD26" s="632">
        <v>1512583</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x14ac:dyDescent="0.15">
      <c r="B27" s="620" t="s">
        <v>286</v>
      </c>
      <c r="C27" s="621"/>
      <c r="D27" s="621"/>
      <c r="E27" s="621"/>
      <c r="F27" s="621"/>
      <c r="G27" s="621"/>
      <c r="H27" s="621"/>
      <c r="I27" s="621"/>
      <c r="J27" s="621"/>
      <c r="K27" s="621"/>
      <c r="L27" s="621"/>
      <c r="M27" s="621"/>
      <c r="N27" s="621"/>
      <c r="O27" s="621"/>
      <c r="P27" s="621"/>
      <c r="Q27" s="622"/>
      <c r="R27" s="623">
        <v>450844</v>
      </c>
      <c r="S27" s="624"/>
      <c r="T27" s="624"/>
      <c r="U27" s="624"/>
      <c r="V27" s="624"/>
      <c r="W27" s="624"/>
      <c r="X27" s="624"/>
      <c r="Y27" s="625"/>
      <c r="Z27" s="626">
        <v>3.2</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1542279</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1786937</v>
      </c>
      <c r="CS27" s="654"/>
      <c r="CT27" s="654"/>
      <c r="CU27" s="654"/>
      <c r="CV27" s="654"/>
      <c r="CW27" s="654"/>
      <c r="CX27" s="654"/>
      <c r="CY27" s="655"/>
      <c r="CZ27" s="628">
        <v>13.6</v>
      </c>
      <c r="DA27" s="656"/>
      <c r="DB27" s="656"/>
      <c r="DC27" s="658"/>
      <c r="DD27" s="632">
        <v>665120</v>
      </c>
      <c r="DE27" s="654"/>
      <c r="DF27" s="654"/>
      <c r="DG27" s="654"/>
      <c r="DH27" s="654"/>
      <c r="DI27" s="654"/>
      <c r="DJ27" s="654"/>
      <c r="DK27" s="655"/>
      <c r="DL27" s="632">
        <v>410899</v>
      </c>
      <c r="DM27" s="654"/>
      <c r="DN27" s="654"/>
      <c r="DO27" s="654"/>
      <c r="DP27" s="654"/>
      <c r="DQ27" s="654"/>
      <c r="DR27" s="654"/>
      <c r="DS27" s="654"/>
      <c r="DT27" s="654"/>
      <c r="DU27" s="654"/>
      <c r="DV27" s="655"/>
      <c r="DW27" s="628">
        <v>5.4</v>
      </c>
      <c r="DX27" s="656"/>
      <c r="DY27" s="656"/>
      <c r="DZ27" s="656"/>
      <c r="EA27" s="656"/>
      <c r="EB27" s="656"/>
      <c r="EC27" s="657"/>
    </row>
    <row r="28" spans="2:133" ht="11.25" customHeight="1" x14ac:dyDescent="0.15">
      <c r="B28" s="620" t="s">
        <v>289</v>
      </c>
      <c r="C28" s="621"/>
      <c r="D28" s="621"/>
      <c r="E28" s="621"/>
      <c r="F28" s="621"/>
      <c r="G28" s="621"/>
      <c r="H28" s="621"/>
      <c r="I28" s="621"/>
      <c r="J28" s="621"/>
      <c r="K28" s="621"/>
      <c r="L28" s="621"/>
      <c r="M28" s="621"/>
      <c r="N28" s="621"/>
      <c r="O28" s="621"/>
      <c r="P28" s="621"/>
      <c r="Q28" s="622"/>
      <c r="R28" s="623">
        <v>76290</v>
      </c>
      <c r="S28" s="624"/>
      <c r="T28" s="624"/>
      <c r="U28" s="624"/>
      <c r="V28" s="624"/>
      <c r="W28" s="624"/>
      <c r="X28" s="624"/>
      <c r="Y28" s="625"/>
      <c r="Z28" s="626">
        <v>0.5</v>
      </c>
      <c r="AA28" s="626"/>
      <c r="AB28" s="626"/>
      <c r="AC28" s="626"/>
      <c r="AD28" s="627">
        <v>11343</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1520077</v>
      </c>
      <c r="CS28" s="624"/>
      <c r="CT28" s="624"/>
      <c r="CU28" s="624"/>
      <c r="CV28" s="624"/>
      <c r="CW28" s="624"/>
      <c r="CX28" s="624"/>
      <c r="CY28" s="625"/>
      <c r="CZ28" s="628">
        <v>11.6</v>
      </c>
      <c r="DA28" s="656"/>
      <c r="DB28" s="656"/>
      <c r="DC28" s="658"/>
      <c r="DD28" s="632">
        <v>1502381</v>
      </c>
      <c r="DE28" s="624"/>
      <c r="DF28" s="624"/>
      <c r="DG28" s="624"/>
      <c r="DH28" s="624"/>
      <c r="DI28" s="624"/>
      <c r="DJ28" s="624"/>
      <c r="DK28" s="625"/>
      <c r="DL28" s="632">
        <v>1502381</v>
      </c>
      <c r="DM28" s="624"/>
      <c r="DN28" s="624"/>
      <c r="DO28" s="624"/>
      <c r="DP28" s="624"/>
      <c r="DQ28" s="624"/>
      <c r="DR28" s="624"/>
      <c r="DS28" s="624"/>
      <c r="DT28" s="624"/>
      <c r="DU28" s="624"/>
      <c r="DV28" s="625"/>
      <c r="DW28" s="628">
        <v>19.899999999999999</v>
      </c>
      <c r="DX28" s="656"/>
      <c r="DY28" s="656"/>
      <c r="DZ28" s="656"/>
      <c r="EA28" s="656"/>
      <c r="EB28" s="656"/>
      <c r="EC28" s="657"/>
    </row>
    <row r="29" spans="2:133" ht="11.25" customHeight="1" x14ac:dyDescent="0.15">
      <c r="B29" s="620" t="s">
        <v>291</v>
      </c>
      <c r="C29" s="621"/>
      <c r="D29" s="621"/>
      <c r="E29" s="621"/>
      <c r="F29" s="621"/>
      <c r="G29" s="621"/>
      <c r="H29" s="621"/>
      <c r="I29" s="621"/>
      <c r="J29" s="621"/>
      <c r="K29" s="621"/>
      <c r="L29" s="621"/>
      <c r="M29" s="621"/>
      <c r="N29" s="621"/>
      <c r="O29" s="621"/>
      <c r="P29" s="621"/>
      <c r="Q29" s="622"/>
      <c r="R29" s="623">
        <v>45755</v>
      </c>
      <c r="S29" s="624"/>
      <c r="T29" s="624"/>
      <c r="U29" s="624"/>
      <c r="V29" s="624"/>
      <c r="W29" s="624"/>
      <c r="X29" s="624"/>
      <c r="Y29" s="625"/>
      <c r="Z29" s="626">
        <v>0.3</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1520077</v>
      </c>
      <c r="CS29" s="654"/>
      <c r="CT29" s="654"/>
      <c r="CU29" s="654"/>
      <c r="CV29" s="654"/>
      <c r="CW29" s="654"/>
      <c r="CX29" s="654"/>
      <c r="CY29" s="655"/>
      <c r="CZ29" s="628">
        <v>11.6</v>
      </c>
      <c r="DA29" s="656"/>
      <c r="DB29" s="656"/>
      <c r="DC29" s="658"/>
      <c r="DD29" s="632">
        <v>1502381</v>
      </c>
      <c r="DE29" s="654"/>
      <c r="DF29" s="654"/>
      <c r="DG29" s="654"/>
      <c r="DH29" s="654"/>
      <c r="DI29" s="654"/>
      <c r="DJ29" s="654"/>
      <c r="DK29" s="655"/>
      <c r="DL29" s="632">
        <v>1502381</v>
      </c>
      <c r="DM29" s="654"/>
      <c r="DN29" s="654"/>
      <c r="DO29" s="654"/>
      <c r="DP29" s="654"/>
      <c r="DQ29" s="654"/>
      <c r="DR29" s="654"/>
      <c r="DS29" s="654"/>
      <c r="DT29" s="654"/>
      <c r="DU29" s="654"/>
      <c r="DV29" s="655"/>
      <c r="DW29" s="628">
        <v>19.899999999999999</v>
      </c>
      <c r="DX29" s="656"/>
      <c r="DY29" s="656"/>
      <c r="DZ29" s="656"/>
      <c r="EA29" s="656"/>
      <c r="EB29" s="656"/>
      <c r="EC29" s="657"/>
    </row>
    <row r="30" spans="2:133" ht="11.25" customHeight="1" x14ac:dyDescent="0.15">
      <c r="B30" s="620" t="s">
        <v>293</v>
      </c>
      <c r="C30" s="621"/>
      <c r="D30" s="621"/>
      <c r="E30" s="621"/>
      <c r="F30" s="621"/>
      <c r="G30" s="621"/>
      <c r="H30" s="621"/>
      <c r="I30" s="621"/>
      <c r="J30" s="621"/>
      <c r="K30" s="621"/>
      <c r="L30" s="621"/>
      <c r="M30" s="621"/>
      <c r="N30" s="621"/>
      <c r="O30" s="621"/>
      <c r="P30" s="621"/>
      <c r="Q30" s="622"/>
      <c r="R30" s="623">
        <v>1727751</v>
      </c>
      <c r="S30" s="624"/>
      <c r="T30" s="624"/>
      <c r="U30" s="624"/>
      <c r="V30" s="624"/>
      <c r="W30" s="624"/>
      <c r="X30" s="624"/>
      <c r="Y30" s="625"/>
      <c r="Z30" s="626">
        <v>12.2</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1481319</v>
      </c>
      <c r="CS30" s="624"/>
      <c r="CT30" s="624"/>
      <c r="CU30" s="624"/>
      <c r="CV30" s="624"/>
      <c r="CW30" s="624"/>
      <c r="CX30" s="624"/>
      <c r="CY30" s="625"/>
      <c r="CZ30" s="628">
        <v>11.3</v>
      </c>
      <c r="DA30" s="656"/>
      <c r="DB30" s="656"/>
      <c r="DC30" s="658"/>
      <c r="DD30" s="632">
        <v>1464026</v>
      </c>
      <c r="DE30" s="624"/>
      <c r="DF30" s="624"/>
      <c r="DG30" s="624"/>
      <c r="DH30" s="624"/>
      <c r="DI30" s="624"/>
      <c r="DJ30" s="624"/>
      <c r="DK30" s="625"/>
      <c r="DL30" s="632">
        <v>1464026</v>
      </c>
      <c r="DM30" s="624"/>
      <c r="DN30" s="624"/>
      <c r="DO30" s="624"/>
      <c r="DP30" s="624"/>
      <c r="DQ30" s="624"/>
      <c r="DR30" s="624"/>
      <c r="DS30" s="624"/>
      <c r="DT30" s="624"/>
      <c r="DU30" s="624"/>
      <c r="DV30" s="625"/>
      <c r="DW30" s="628">
        <v>19.399999999999999</v>
      </c>
      <c r="DX30" s="656"/>
      <c r="DY30" s="656"/>
      <c r="DZ30" s="656"/>
      <c r="EA30" s="656"/>
      <c r="EB30" s="656"/>
      <c r="EC30" s="657"/>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7" t="s">
        <v>298</v>
      </c>
      <c r="AQ31" s="668"/>
      <c r="AR31" s="668"/>
      <c r="AS31" s="668"/>
      <c r="AT31" s="673" t="s">
        <v>299</v>
      </c>
      <c r="AU31" s="206"/>
      <c r="AV31" s="206"/>
      <c r="AW31" s="206"/>
      <c r="AX31" s="609" t="s">
        <v>177</v>
      </c>
      <c r="AY31" s="610"/>
      <c r="AZ31" s="610"/>
      <c r="BA31" s="610"/>
      <c r="BB31" s="610"/>
      <c r="BC31" s="610"/>
      <c r="BD31" s="610"/>
      <c r="BE31" s="610"/>
      <c r="BF31" s="611"/>
      <c r="BG31" s="676">
        <v>99.1</v>
      </c>
      <c r="BH31" s="677"/>
      <c r="BI31" s="677"/>
      <c r="BJ31" s="677"/>
      <c r="BK31" s="677"/>
      <c r="BL31" s="677"/>
      <c r="BM31" s="618">
        <v>97.2</v>
      </c>
      <c r="BN31" s="677"/>
      <c r="BO31" s="677"/>
      <c r="BP31" s="677"/>
      <c r="BQ31" s="678"/>
      <c r="BR31" s="676">
        <v>99</v>
      </c>
      <c r="BS31" s="677"/>
      <c r="BT31" s="677"/>
      <c r="BU31" s="677"/>
      <c r="BV31" s="677"/>
      <c r="BW31" s="677"/>
      <c r="BX31" s="618">
        <v>96.9</v>
      </c>
      <c r="BY31" s="677"/>
      <c r="BZ31" s="677"/>
      <c r="CA31" s="677"/>
      <c r="CB31" s="678"/>
      <c r="CD31" s="663"/>
      <c r="CE31" s="664"/>
      <c r="CF31" s="620" t="s">
        <v>300</v>
      </c>
      <c r="CG31" s="621"/>
      <c r="CH31" s="621"/>
      <c r="CI31" s="621"/>
      <c r="CJ31" s="621"/>
      <c r="CK31" s="621"/>
      <c r="CL31" s="621"/>
      <c r="CM31" s="621"/>
      <c r="CN31" s="621"/>
      <c r="CO31" s="621"/>
      <c r="CP31" s="621"/>
      <c r="CQ31" s="622"/>
      <c r="CR31" s="623">
        <v>38758</v>
      </c>
      <c r="CS31" s="654"/>
      <c r="CT31" s="654"/>
      <c r="CU31" s="654"/>
      <c r="CV31" s="654"/>
      <c r="CW31" s="654"/>
      <c r="CX31" s="654"/>
      <c r="CY31" s="655"/>
      <c r="CZ31" s="628">
        <v>0.3</v>
      </c>
      <c r="DA31" s="656"/>
      <c r="DB31" s="656"/>
      <c r="DC31" s="658"/>
      <c r="DD31" s="632">
        <v>38355</v>
      </c>
      <c r="DE31" s="654"/>
      <c r="DF31" s="654"/>
      <c r="DG31" s="654"/>
      <c r="DH31" s="654"/>
      <c r="DI31" s="654"/>
      <c r="DJ31" s="654"/>
      <c r="DK31" s="655"/>
      <c r="DL31" s="632">
        <v>38355</v>
      </c>
      <c r="DM31" s="654"/>
      <c r="DN31" s="654"/>
      <c r="DO31" s="654"/>
      <c r="DP31" s="654"/>
      <c r="DQ31" s="654"/>
      <c r="DR31" s="654"/>
      <c r="DS31" s="654"/>
      <c r="DT31" s="654"/>
      <c r="DU31" s="654"/>
      <c r="DV31" s="655"/>
      <c r="DW31" s="628">
        <v>0.5</v>
      </c>
      <c r="DX31" s="656"/>
      <c r="DY31" s="656"/>
      <c r="DZ31" s="656"/>
      <c r="EA31" s="656"/>
      <c r="EB31" s="656"/>
      <c r="EC31" s="657"/>
    </row>
    <row r="32" spans="2:133" ht="11.25" customHeight="1" x14ac:dyDescent="0.15">
      <c r="B32" s="620" t="s">
        <v>301</v>
      </c>
      <c r="C32" s="621"/>
      <c r="D32" s="621"/>
      <c r="E32" s="621"/>
      <c r="F32" s="621"/>
      <c r="G32" s="621"/>
      <c r="H32" s="621"/>
      <c r="I32" s="621"/>
      <c r="J32" s="621"/>
      <c r="K32" s="621"/>
      <c r="L32" s="621"/>
      <c r="M32" s="621"/>
      <c r="N32" s="621"/>
      <c r="O32" s="621"/>
      <c r="P32" s="621"/>
      <c r="Q32" s="622"/>
      <c r="R32" s="623">
        <v>823135</v>
      </c>
      <c r="S32" s="624"/>
      <c r="T32" s="624"/>
      <c r="U32" s="624"/>
      <c r="V32" s="624"/>
      <c r="W32" s="624"/>
      <c r="X32" s="624"/>
      <c r="Y32" s="625"/>
      <c r="Z32" s="626">
        <v>5.8</v>
      </c>
      <c r="AA32" s="626"/>
      <c r="AB32" s="626"/>
      <c r="AC32" s="626"/>
      <c r="AD32" s="627" t="s">
        <v>122</v>
      </c>
      <c r="AE32" s="627"/>
      <c r="AF32" s="627"/>
      <c r="AG32" s="627"/>
      <c r="AH32" s="627"/>
      <c r="AI32" s="627"/>
      <c r="AJ32" s="627"/>
      <c r="AK32" s="627"/>
      <c r="AL32" s="628" t="s">
        <v>122</v>
      </c>
      <c r="AM32" s="629"/>
      <c r="AN32" s="629"/>
      <c r="AO32" s="630"/>
      <c r="AP32" s="669"/>
      <c r="AQ32" s="670"/>
      <c r="AR32" s="670"/>
      <c r="AS32" s="670"/>
      <c r="AT32" s="674"/>
      <c r="AU32" s="202" t="s">
        <v>302</v>
      </c>
      <c r="AX32" s="620" t="s">
        <v>303</v>
      </c>
      <c r="AY32" s="621"/>
      <c r="AZ32" s="621"/>
      <c r="BA32" s="621"/>
      <c r="BB32" s="621"/>
      <c r="BC32" s="621"/>
      <c r="BD32" s="621"/>
      <c r="BE32" s="621"/>
      <c r="BF32" s="622"/>
      <c r="BG32" s="679">
        <v>99.3</v>
      </c>
      <c r="BH32" s="654"/>
      <c r="BI32" s="654"/>
      <c r="BJ32" s="654"/>
      <c r="BK32" s="654"/>
      <c r="BL32" s="654"/>
      <c r="BM32" s="629">
        <v>97.3</v>
      </c>
      <c r="BN32" s="654"/>
      <c r="BO32" s="654"/>
      <c r="BP32" s="654"/>
      <c r="BQ32" s="680"/>
      <c r="BR32" s="679">
        <v>99.1</v>
      </c>
      <c r="BS32" s="654"/>
      <c r="BT32" s="654"/>
      <c r="BU32" s="654"/>
      <c r="BV32" s="654"/>
      <c r="BW32" s="654"/>
      <c r="BX32" s="629">
        <v>96.8</v>
      </c>
      <c r="BY32" s="654"/>
      <c r="BZ32" s="654"/>
      <c r="CA32" s="654"/>
      <c r="CB32" s="680"/>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6"/>
      <c r="DB32" s="656"/>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6"/>
      <c r="DY32" s="656"/>
      <c r="DZ32" s="656"/>
      <c r="EA32" s="656"/>
      <c r="EB32" s="656"/>
      <c r="EC32" s="657"/>
    </row>
    <row r="33" spans="2:133" ht="11.25" customHeight="1" x14ac:dyDescent="0.15">
      <c r="B33" s="620" t="s">
        <v>305</v>
      </c>
      <c r="C33" s="621"/>
      <c r="D33" s="621"/>
      <c r="E33" s="621"/>
      <c r="F33" s="621"/>
      <c r="G33" s="621"/>
      <c r="H33" s="621"/>
      <c r="I33" s="621"/>
      <c r="J33" s="621"/>
      <c r="K33" s="621"/>
      <c r="L33" s="621"/>
      <c r="M33" s="621"/>
      <c r="N33" s="621"/>
      <c r="O33" s="621"/>
      <c r="P33" s="621"/>
      <c r="Q33" s="622"/>
      <c r="R33" s="623">
        <v>92232</v>
      </c>
      <c r="S33" s="624"/>
      <c r="T33" s="624"/>
      <c r="U33" s="624"/>
      <c r="V33" s="624"/>
      <c r="W33" s="624"/>
      <c r="X33" s="624"/>
      <c r="Y33" s="625"/>
      <c r="Z33" s="626">
        <v>0.7</v>
      </c>
      <c r="AA33" s="626"/>
      <c r="AB33" s="626"/>
      <c r="AC33" s="626"/>
      <c r="AD33" s="627">
        <v>8391</v>
      </c>
      <c r="AE33" s="627"/>
      <c r="AF33" s="627"/>
      <c r="AG33" s="627"/>
      <c r="AH33" s="627"/>
      <c r="AI33" s="627"/>
      <c r="AJ33" s="627"/>
      <c r="AK33" s="627"/>
      <c r="AL33" s="628">
        <v>0.1</v>
      </c>
      <c r="AM33" s="629"/>
      <c r="AN33" s="629"/>
      <c r="AO33" s="630"/>
      <c r="AP33" s="671"/>
      <c r="AQ33" s="672"/>
      <c r="AR33" s="672"/>
      <c r="AS33" s="672"/>
      <c r="AT33" s="675"/>
      <c r="AU33" s="207"/>
      <c r="AV33" s="207"/>
      <c r="AW33" s="207"/>
      <c r="AX33" s="644" t="s">
        <v>306</v>
      </c>
      <c r="AY33" s="645"/>
      <c r="AZ33" s="645"/>
      <c r="BA33" s="645"/>
      <c r="BB33" s="645"/>
      <c r="BC33" s="645"/>
      <c r="BD33" s="645"/>
      <c r="BE33" s="645"/>
      <c r="BF33" s="646"/>
      <c r="BG33" s="681">
        <v>98.9</v>
      </c>
      <c r="BH33" s="682"/>
      <c r="BI33" s="682"/>
      <c r="BJ33" s="682"/>
      <c r="BK33" s="682"/>
      <c r="BL33" s="682"/>
      <c r="BM33" s="683">
        <v>96.7</v>
      </c>
      <c r="BN33" s="682"/>
      <c r="BO33" s="682"/>
      <c r="BP33" s="682"/>
      <c r="BQ33" s="684"/>
      <c r="BR33" s="681">
        <v>98.8</v>
      </c>
      <c r="BS33" s="682"/>
      <c r="BT33" s="682"/>
      <c r="BU33" s="682"/>
      <c r="BV33" s="682"/>
      <c r="BW33" s="682"/>
      <c r="BX33" s="683">
        <v>96.6</v>
      </c>
      <c r="BY33" s="682"/>
      <c r="BZ33" s="682"/>
      <c r="CA33" s="682"/>
      <c r="CB33" s="684"/>
      <c r="CD33" s="620" t="s">
        <v>307</v>
      </c>
      <c r="CE33" s="621"/>
      <c r="CF33" s="621"/>
      <c r="CG33" s="621"/>
      <c r="CH33" s="621"/>
      <c r="CI33" s="621"/>
      <c r="CJ33" s="621"/>
      <c r="CK33" s="621"/>
      <c r="CL33" s="621"/>
      <c r="CM33" s="621"/>
      <c r="CN33" s="621"/>
      <c r="CO33" s="621"/>
      <c r="CP33" s="621"/>
      <c r="CQ33" s="622"/>
      <c r="CR33" s="623">
        <v>4456743</v>
      </c>
      <c r="CS33" s="654"/>
      <c r="CT33" s="654"/>
      <c r="CU33" s="654"/>
      <c r="CV33" s="654"/>
      <c r="CW33" s="654"/>
      <c r="CX33" s="654"/>
      <c r="CY33" s="655"/>
      <c r="CZ33" s="628">
        <v>33.9</v>
      </c>
      <c r="DA33" s="656"/>
      <c r="DB33" s="656"/>
      <c r="DC33" s="658"/>
      <c r="DD33" s="632">
        <v>3201158</v>
      </c>
      <c r="DE33" s="654"/>
      <c r="DF33" s="654"/>
      <c r="DG33" s="654"/>
      <c r="DH33" s="654"/>
      <c r="DI33" s="654"/>
      <c r="DJ33" s="654"/>
      <c r="DK33" s="655"/>
      <c r="DL33" s="632">
        <v>2115787</v>
      </c>
      <c r="DM33" s="654"/>
      <c r="DN33" s="654"/>
      <c r="DO33" s="654"/>
      <c r="DP33" s="654"/>
      <c r="DQ33" s="654"/>
      <c r="DR33" s="654"/>
      <c r="DS33" s="654"/>
      <c r="DT33" s="654"/>
      <c r="DU33" s="654"/>
      <c r="DV33" s="655"/>
      <c r="DW33" s="628">
        <v>28</v>
      </c>
      <c r="DX33" s="656"/>
      <c r="DY33" s="656"/>
      <c r="DZ33" s="656"/>
      <c r="EA33" s="656"/>
      <c r="EB33" s="656"/>
      <c r="EC33" s="657"/>
    </row>
    <row r="34" spans="2:133" ht="11.25" customHeight="1" x14ac:dyDescent="0.15">
      <c r="B34" s="620" t="s">
        <v>308</v>
      </c>
      <c r="C34" s="621"/>
      <c r="D34" s="621"/>
      <c r="E34" s="621"/>
      <c r="F34" s="621"/>
      <c r="G34" s="621"/>
      <c r="H34" s="621"/>
      <c r="I34" s="621"/>
      <c r="J34" s="621"/>
      <c r="K34" s="621"/>
      <c r="L34" s="621"/>
      <c r="M34" s="621"/>
      <c r="N34" s="621"/>
      <c r="O34" s="621"/>
      <c r="P34" s="621"/>
      <c r="Q34" s="622"/>
      <c r="R34" s="623">
        <v>148325</v>
      </c>
      <c r="S34" s="624"/>
      <c r="T34" s="624"/>
      <c r="U34" s="624"/>
      <c r="V34" s="624"/>
      <c r="W34" s="624"/>
      <c r="X34" s="624"/>
      <c r="Y34" s="625"/>
      <c r="Z34" s="626">
        <v>1</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1701854</v>
      </c>
      <c r="CS34" s="624"/>
      <c r="CT34" s="624"/>
      <c r="CU34" s="624"/>
      <c r="CV34" s="624"/>
      <c r="CW34" s="624"/>
      <c r="CX34" s="624"/>
      <c r="CY34" s="625"/>
      <c r="CZ34" s="628">
        <v>13</v>
      </c>
      <c r="DA34" s="656"/>
      <c r="DB34" s="656"/>
      <c r="DC34" s="658"/>
      <c r="DD34" s="632">
        <v>1162576</v>
      </c>
      <c r="DE34" s="624"/>
      <c r="DF34" s="624"/>
      <c r="DG34" s="624"/>
      <c r="DH34" s="624"/>
      <c r="DI34" s="624"/>
      <c r="DJ34" s="624"/>
      <c r="DK34" s="625"/>
      <c r="DL34" s="632">
        <v>770217</v>
      </c>
      <c r="DM34" s="624"/>
      <c r="DN34" s="624"/>
      <c r="DO34" s="624"/>
      <c r="DP34" s="624"/>
      <c r="DQ34" s="624"/>
      <c r="DR34" s="624"/>
      <c r="DS34" s="624"/>
      <c r="DT34" s="624"/>
      <c r="DU34" s="624"/>
      <c r="DV34" s="625"/>
      <c r="DW34" s="628">
        <v>10.199999999999999</v>
      </c>
      <c r="DX34" s="656"/>
      <c r="DY34" s="656"/>
      <c r="DZ34" s="656"/>
      <c r="EA34" s="656"/>
      <c r="EB34" s="656"/>
      <c r="EC34" s="657"/>
    </row>
    <row r="35" spans="2:133" ht="11.25" customHeight="1" x14ac:dyDescent="0.15">
      <c r="B35" s="620" t="s">
        <v>310</v>
      </c>
      <c r="C35" s="621"/>
      <c r="D35" s="621"/>
      <c r="E35" s="621"/>
      <c r="F35" s="621"/>
      <c r="G35" s="621"/>
      <c r="H35" s="621"/>
      <c r="I35" s="621"/>
      <c r="J35" s="621"/>
      <c r="K35" s="621"/>
      <c r="L35" s="621"/>
      <c r="M35" s="621"/>
      <c r="N35" s="621"/>
      <c r="O35" s="621"/>
      <c r="P35" s="621"/>
      <c r="Q35" s="622"/>
      <c r="R35" s="623">
        <v>313008</v>
      </c>
      <c r="S35" s="624"/>
      <c r="T35" s="624"/>
      <c r="U35" s="624"/>
      <c r="V35" s="624"/>
      <c r="W35" s="624"/>
      <c r="X35" s="624"/>
      <c r="Y35" s="625"/>
      <c r="Z35" s="626">
        <v>2.2000000000000002</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108238</v>
      </c>
      <c r="CS35" s="654"/>
      <c r="CT35" s="654"/>
      <c r="CU35" s="654"/>
      <c r="CV35" s="654"/>
      <c r="CW35" s="654"/>
      <c r="CX35" s="654"/>
      <c r="CY35" s="655"/>
      <c r="CZ35" s="628">
        <v>0.8</v>
      </c>
      <c r="DA35" s="656"/>
      <c r="DB35" s="656"/>
      <c r="DC35" s="658"/>
      <c r="DD35" s="632">
        <v>85889</v>
      </c>
      <c r="DE35" s="654"/>
      <c r="DF35" s="654"/>
      <c r="DG35" s="654"/>
      <c r="DH35" s="654"/>
      <c r="DI35" s="654"/>
      <c r="DJ35" s="654"/>
      <c r="DK35" s="655"/>
      <c r="DL35" s="632">
        <v>10088</v>
      </c>
      <c r="DM35" s="654"/>
      <c r="DN35" s="654"/>
      <c r="DO35" s="654"/>
      <c r="DP35" s="654"/>
      <c r="DQ35" s="654"/>
      <c r="DR35" s="654"/>
      <c r="DS35" s="654"/>
      <c r="DT35" s="654"/>
      <c r="DU35" s="654"/>
      <c r="DV35" s="655"/>
      <c r="DW35" s="628">
        <v>0.1</v>
      </c>
      <c r="DX35" s="656"/>
      <c r="DY35" s="656"/>
      <c r="DZ35" s="656"/>
      <c r="EA35" s="656"/>
      <c r="EB35" s="656"/>
      <c r="EC35" s="657"/>
    </row>
    <row r="36" spans="2:133" ht="11.25" customHeight="1" x14ac:dyDescent="0.15">
      <c r="B36" s="620" t="s">
        <v>314</v>
      </c>
      <c r="C36" s="621"/>
      <c r="D36" s="621"/>
      <c r="E36" s="621"/>
      <c r="F36" s="621"/>
      <c r="G36" s="621"/>
      <c r="H36" s="621"/>
      <c r="I36" s="621"/>
      <c r="J36" s="621"/>
      <c r="K36" s="621"/>
      <c r="L36" s="621"/>
      <c r="M36" s="621"/>
      <c r="N36" s="621"/>
      <c r="O36" s="621"/>
      <c r="P36" s="621"/>
      <c r="Q36" s="622"/>
      <c r="R36" s="623">
        <v>516605</v>
      </c>
      <c r="S36" s="624"/>
      <c r="T36" s="624"/>
      <c r="U36" s="624"/>
      <c r="V36" s="624"/>
      <c r="W36" s="624"/>
      <c r="X36" s="624"/>
      <c r="Y36" s="625"/>
      <c r="Z36" s="626">
        <v>3.6</v>
      </c>
      <c r="AA36" s="626"/>
      <c r="AB36" s="626"/>
      <c r="AC36" s="626"/>
      <c r="AD36" s="627" t="s">
        <v>122</v>
      </c>
      <c r="AE36" s="627"/>
      <c r="AF36" s="627"/>
      <c r="AG36" s="627"/>
      <c r="AH36" s="627"/>
      <c r="AI36" s="627"/>
      <c r="AJ36" s="627"/>
      <c r="AK36" s="627"/>
      <c r="AL36" s="628" t="s">
        <v>122</v>
      </c>
      <c r="AM36" s="629"/>
      <c r="AN36" s="629"/>
      <c r="AO36" s="630"/>
      <c r="AP36" s="210"/>
      <c r="AQ36" s="685" t="s">
        <v>315</v>
      </c>
      <c r="AR36" s="686"/>
      <c r="AS36" s="686"/>
      <c r="AT36" s="686"/>
      <c r="AU36" s="686"/>
      <c r="AV36" s="686"/>
      <c r="AW36" s="686"/>
      <c r="AX36" s="686"/>
      <c r="AY36" s="687"/>
      <c r="AZ36" s="612">
        <v>1406152</v>
      </c>
      <c r="BA36" s="613"/>
      <c r="BB36" s="613"/>
      <c r="BC36" s="613"/>
      <c r="BD36" s="613"/>
      <c r="BE36" s="613"/>
      <c r="BF36" s="688"/>
      <c r="BG36" s="609" t="s">
        <v>316</v>
      </c>
      <c r="BH36" s="610"/>
      <c r="BI36" s="610"/>
      <c r="BJ36" s="610"/>
      <c r="BK36" s="610"/>
      <c r="BL36" s="610"/>
      <c r="BM36" s="610"/>
      <c r="BN36" s="610"/>
      <c r="BO36" s="610"/>
      <c r="BP36" s="610"/>
      <c r="BQ36" s="610"/>
      <c r="BR36" s="610"/>
      <c r="BS36" s="610"/>
      <c r="BT36" s="610"/>
      <c r="BU36" s="611"/>
      <c r="BV36" s="612">
        <v>26303</v>
      </c>
      <c r="BW36" s="613"/>
      <c r="BX36" s="613"/>
      <c r="BY36" s="613"/>
      <c r="BZ36" s="613"/>
      <c r="CA36" s="613"/>
      <c r="CB36" s="688"/>
      <c r="CD36" s="620" t="s">
        <v>317</v>
      </c>
      <c r="CE36" s="621"/>
      <c r="CF36" s="621"/>
      <c r="CG36" s="621"/>
      <c r="CH36" s="621"/>
      <c r="CI36" s="621"/>
      <c r="CJ36" s="621"/>
      <c r="CK36" s="621"/>
      <c r="CL36" s="621"/>
      <c r="CM36" s="621"/>
      <c r="CN36" s="621"/>
      <c r="CO36" s="621"/>
      <c r="CP36" s="621"/>
      <c r="CQ36" s="622"/>
      <c r="CR36" s="623">
        <v>1109300</v>
      </c>
      <c r="CS36" s="624"/>
      <c r="CT36" s="624"/>
      <c r="CU36" s="624"/>
      <c r="CV36" s="624"/>
      <c r="CW36" s="624"/>
      <c r="CX36" s="624"/>
      <c r="CY36" s="625"/>
      <c r="CZ36" s="628">
        <v>8.4</v>
      </c>
      <c r="DA36" s="656"/>
      <c r="DB36" s="656"/>
      <c r="DC36" s="658"/>
      <c r="DD36" s="632">
        <v>802112</v>
      </c>
      <c r="DE36" s="624"/>
      <c r="DF36" s="624"/>
      <c r="DG36" s="624"/>
      <c r="DH36" s="624"/>
      <c r="DI36" s="624"/>
      <c r="DJ36" s="624"/>
      <c r="DK36" s="625"/>
      <c r="DL36" s="632">
        <v>277671</v>
      </c>
      <c r="DM36" s="624"/>
      <c r="DN36" s="624"/>
      <c r="DO36" s="624"/>
      <c r="DP36" s="624"/>
      <c r="DQ36" s="624"/>
      <c r="DR36" s="624"/>
      <c r="DS36" s="624"/>
      <c r="DT36" s="624"/>
      <c r="DU36" s="624"/>
      <c r="DV36" s="625"/>
      <c r="DW36" s="628">
        <v>3.7</v>
      </c>
      <c r="DX36" s="656"/>
      <c r="DY36" s="656"/>
      <c r="DZ36" s="656"/>
      <c r="EA36" s="656"/>
      <c r="EB36" s="656"/>
      <c r="EC36" s="657"/>
    </row>
    <row r="37" spans="2:133" ht="11.25" customHeight="1" x14ac:dyDescent="0.15">
      <c r="B37" s="620" t="s">
        <v>318</v>
      </c>
      <c r="C37" s="621"/>
      <c r="D37" s="621"/>
      <c r="E37" s="621"/>
      <c r="F37" s="621"/>
      <c r="G37" s="621"/>
      <c r="H37" s="621"/>
      <c r="I37" s="621"/>
      <c r="J37" s="621"/>
      <c r="K37" s="621"/>
      <c r="L37" s="621"/>
      <c r="M37" s="621"/>
      <c r="N37" s="621"/>
      <c r="O37" s="621"/>
      <c r="P37" s="621"/>
      <c r="Q37" s="622"/>
      <c r="R37" s="623">
        <v>530437</v>
      </c>
      <c r="S37" s="624"/>
      <c r="T37" s="624"/>
      <c r="U37" s="624"/>
      <c r="V37" s="624"/>
      <c r="W37" s="624"/>
      <c r="X37" s="624"/>
      <c r="Y37" s="625"/>
      <c r="Z37" s="626">
        <v>3.7</v>
      </c>
      <c r="AA37" s="626"/>
      <c r="AB37" s="626"/>
      <c r="AC37" s="626"/>
      <c r="AD37" s="627">
        <v>431</v>
      </c>
      <c r="AE37" s="627"/>
      <c r="AF37" s="627"/>
      <c r="AG37" s="627"/>
      <c r="AH37" s="627"/>
      <c r="AI37" s="627"/>
      <c r="AJ37" s="627"/>
      <c r="AK37" s="627"/>
      <c r="AL37" s="628">
        <v>0</v>
      </c>
      <c r="AM37" s="629"/>
      <c r="AN37" s="629"/>
      <c r="AO37" s="630"/>
      <c r="AQ37" s="689" t="s">
        <v>319</v>
      </c>
      <c r="AR37" s="690"/>
      <c r="AS37" s="690"/>
      <c r="AT37" s="690"/>
      <c r="AU37" s="690"/>
      <c r="AV37" s="690"/>
      <c r="AW37" s="690"/>
      <c r="AX37" s="690"/>
      <c r="AY37" s="691"/>
      <c r="AZ37" s="623">
        <v>164068</v>
      </c>
      <c r="BA37" s="624"/>
      <c r="BB37" s="624"/>
      <c r="BC37" s="624"/>
      <c r="BD37" s="654"/>
      <c r="BE37" s="654"/>
      <c r="BF37" s="680"/>
      <c r="BG37" s="620" t="s">
        <v>320</v>
      </c>
      <c r="BH37" s="621"/>
      <c r="BI37" s="621"/>
      <c r="BJ37" s="621"/>
      <c r="BK37" s="621"/>
      <c r="BL37" s="621"/>
      <c r="BM37" s="621"/>
      <c r="BN37" s="621"/>
      <c r="BO37" s="621"/>
      <c r="BP37" s="621"/>
      <c r="BQ37" s="621"/>
      <c r="BR37" s="621"/>
      <c r="BS37" s="621"/>
      <c r="BT37" s="621"/>
      <c r="BU37" s="622"/>
      <c r="BV37" s="623">
        <v>26303</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67573</v>
      </c>
      <c r="CS37" s="654"/>
      <c r="CT37" s="654"/>
      <c r="CU37" s="654"/>
      <c r="CV37" s="654"/>
      <c r="CW37" s="654"/>
      <c r="CX37" s="654"/>
      <c r="CY37" s="655"/>
      <c r="CZ37" s="628">
        <v>0.5</v>
      </c>
      <c r="DA37" s="656"/>
      <c r="DB37" s="656"/>
      <c r="DC37" s="658"/>
      <c r="DD37" s="632">
        <v>42173</v>
      </c>
      <c r="DE37" s="654"/>
      <c r="DF37" s="654"/>
      <c r="DG37" s="654"/>
      <c r="DH37" s="654"/>
      <c r="DI37" s="654"/>
      <c r="DJ37" s="654"/>
      <c r="DK37" s="655"/>
      <c r="DL37" s="632">
        <v>24491</v>
      </c>
      <c r="DM37" s="654"/>
      <c r="DN37" s="654"/>
      <c r="DO37" s="654"/>
      <c r="DP37" s="654"/>
      <c r="DQ37" s="654"/>
      <c r="DR37" s="654"/>
      <c r="DS37" s="654"/>
      <c r="DT37" s="654"/>
      <c r="DU37" s="654"/>
      <c r="DV37" s="655"/>
      <c r="DW37" s="628">
        <v>0.3</v>
      </c>
      <c r="DX37" s="656"/>
      <c r="DY37" s="656"/>
      <c r="DZ37" s="656"/>
      <c r="EA37" s="656"/>
      <c r="EB37" s="656"/>
      <c r="EC37" s="657"/>
    </row>
    <row r="38" spans="2:133" ht="11.25" customHeight="1" x14ac:dyDescent="0.15">
      <c r="B38" s="620" t="s">
        <v>322</v>
      </c>
      <c r="C38" s="621"/>
      <c r="D38" s="621"/>
      <c r="E38" s="621"/>
      <c r="F38" s="621"/>
      <c r="G38" s="621"/>
      <c r="H38" s="621"/>
      <c r="I38" s="621"/>
      <c r="J38" s="621"/>
      <c r="K38" s="621"/>
      <c r="L38" s="621"/>
      <c r="M38" s="621"/>
      <c r="N38" s="621"/>
      <c r="O38" s="621"/>
      <c r="P38" s="621"/>
      <c r="Q38" s="622"/>
      <c r="R38" s="623">
        <v>1015400</v>
      </c>
      <c r="S38" s="624"/>
      <c r="T38" s="624"/>
      <c r="U38" s="624"/>
      <c r="V38" s="624"/>
      <c r="W38" s="624"/>
      <c r="X38" s="624"/>
      <c r="Y38" s="625"/>
      <c r="Z38" s="626">
        <v>7.2</v>
      </c>
      <c r="AA38" s="626"/>
      <c r="AB38" s="626"/>
      <c r="AC38" s="626"/>
      <c r="AD38" s="627" t="s">
        <v>122</v>
      </c>
      <c r="AE38" s="627"/>
      <c r="AF38" s="627"/>
      <c r="AG38" s="627"/>
      <c r="AH38" s="627"/>
      <c r="AI38" s="627"/>
      <c r="AJ38" s="627"/>
      <c r="AK38" s="627"/>
      <c r="AL38" s="628" t="s">
        <v>122</v>
      </c>
      <c r="AM38" s="629"/>
      <c r="AN38" s="629"/>
      <c r="AO38" s="630"/>
      <c r="AQ38" s="689" t="s">
        <v>323</v>
      </c>
      <c r="AR38" s="690"/>
      <c r="AS38" s="690"/>
      <c r="AT38" s="690"/>
      <c r="AU38" s="690"/>
      <c r="AV38" s="690"/>
      <c r="AW38" s="690"/>
      <c r="AX38" s="690"/>
      <c r="AY38" s="691"/>
      <c r="AZ38" s="623">
        <v>151135</v>
      </c>
      <c r="BA38" s="624"/>
      <c r="BB38" s="624"/>
      <c r="BC38" s="624"/>
      <c r="BD38" s="654"/>
      <c r="BE38" s="654"/>
      <c r="BF38" s="680"/>
      <c r="BG38" s="620" t="s">
        <v>324</v>
      </c>
      <c r="BH38" s="621"/>
      <c r="BI38" s="621"/>
      <c r="BJ38" s="621"/>
      <c r="BK38" s="621"/>
      <c r="BL38" s="621"/>
      <c r="BM38" s="621"/>
      <c r="BN38" s="621"/>
      <c r="BO38" s="621"/>
      <c r="BP38" s="621"/>
      <c r="BQ38" s="621"/>
      <c r="BR38" s="621"/>
      <c r="BS38" s="621"/>
      <c r="BT38" s="621"/>
      <c r="BU38" s="622"/>
      <c r="BV38" s="623">
        <v>2446</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1090949</v>
      </c>
      <c r="CS38" s="624"/>
      <c r="CT38" s="624"/>
      <c r="CU38" s="624"/>
      <c r="CV38" s="624"/>
      <c r="CW38" s="624"/>
      <c r="CX38" s="624"/>
      <c r="CY38" s="625"/>
      <c r="CZ38" s="628">
        <v>8.3000000000000007</v>
      </c>
      <c r="DA38" s="656"/>
      <c r="DB38" s="656"/>
      <c r="DC38" s="658"/>
      <c r="DD38" s="632">
        <v>943111</v>
      </c>
      <c r="DE38" s="624"/>
      <c r="DF38" s="624"/>
      <c r="DG38" s="624"/>
      <c r="DH38" s="624"/>
      <c r="DI38" s="624"/>
      <c r="DJ38" s="624"/>
      <c r="DK38" s="625"/>
      <c r="DL38" s="632">
        <v>943111</v>
      </c>
      <c r="DM38" s="624"/>
      <c r="DN38" s="624"/>
      <c r="DO38" s="624"/>
      <c r="DP38" s="624"/>
      <c r="DQ38" s="624"/>
      <c r="DR38" s="624"/>
      <c r="DS38" s="624"/>
      <c r="DT38" s="624"/>
      <c r="DU38" s="624"/>
      <c r="DV38" s="625"/>
      <c r="DW38" s="628">
        <v>12.5</v>
      </c>
      <c r="DX38" s="656"/>
      <c r="DY38" s="656"/>
      <c r="DZ38" s="656"/>
      <c r="EA38" s="656"/>
      <c r="EB38" s="656"/>
      <c r="EC38" s="657"/>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9" t="s">
        <v>327</v>
      </c>
      <c r="AR39" s="690"/>
      <c r="AS39" s="690"/>
      <c r="AT39" s="690"/>
      <c r="AU39" s="690"/>
      <c r="AV39" s="690"/>
      <c r="AW39" s="690"/>
      <c r="AX39" s="690"/>
      <c r="AY39" s="691"/>
      <c r="AZ39" s="623">
        <v>35250</v>
      </c>
      <c r="BA39" s="624"/>
      <c r="BB39" s="624"/>
      <c r="BC39" s="624"/>
      <c r="BD39" s="654"/>
      <c r="BE39" s="654"/>
      <c r="BF39" s="680"/>
      <c r="BG39" s="620" t="s">
        <v>328</v>
      </c>
      <c r="BH39" s="621"/>
      <c r="BI39" s="621"/>
      <c r="BJ39" s="621"/>
      <c r="BK39" s="621"/>
      <c r="BL39" s="621"/>
      <c r="BM39" s="621"/>
      <c r="BN39" s="621"/>
      <c r="BO39" s="621"/>
      <c r="BP39" s="621"/>
      <c r="BQ39" s="621"/>
      <c r="BR39" s="621"/>
      <c r="BS39" s="621"/>
      <c r="BT39" s="621"/>
      <c r="BU39" s="622"/>
      <c r="BV39" s="623">
        <v>3525</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224727</v>
      </c>
      <c r="CS39" s="654"/>
      <c r="CT39" s="654"/>
      <c r="CU39" s="654"/>
      <c r="CV39" s="654"/>
      <c r="CW39" s="654"/>
      <c r="CX39" s="654"/>
      <c r="CY39" s="655"/>
      <c r="CZ39" s="628">
        <v>1.7</v>
      </c>
      <c r="DA39" s="656"/>
      <c r="DB39" s="656"/>
      <c r="DC39" s="658"/>
      <c r="DD39" s="632">
        <v>82770</v>
      </c>
      <c r="DE39" s="654"/>
      <c r="DF39" s="654"/>
      <c r="DG39" s="654"/>
      <c r="DH39" s="654"/>
      <c r="DI39" s="654"/>
      <c r="DJ39" s="654"/>
      <c r="DK39" s="655"/>
      <c r="DL39" s="632" t="s">
        <v>122</v>
      </c>
      <c r="DM39" s="654"/>
      <c r="DN39" s="654"/>
      <c r="DO39" s="654"/>
      <c r="DP39" s="654"/>
      <c r="DQ39" s="654"/>
      <c r="DR39" s="654"/>
      <c r="DS39" s="654"/>
      <c r="DT39" s="654"/>
      <c r="DU39" s="654"/>
      <c r="DV39" s="655"/>
      <c r="DW39" s="628" t="s">
        <v>122</v>
      </c>
      <c r="DX39" s="656"/>
      <c r="DY39" s="656"/>
      <c r="DZ39" s="656"/>
      <c r="EA39" s="656"/>
      <c r="EB39" s="656"/>
      <c r="EC39" s="657"/>
    </row>
    <row r="40" spans="2:133" ht="11.25" customHeight="1" x14ac:dyDescent="0.15">
      <c r="B40" s="620" t="s">
        <v>330</v>
      </c>
      <c r="C40" s="621"/>
      <c r="D40" s="621"/>
      <c r="E40" s="621"/>
      <c r="F40" s="621"/>
      <c r="G40" s="621"/>
      <c r="H40" s="621"/>
      <c r="I40" s="621"/>
      <c r="J40" s="621"/>
      <c r="K40" s="621"/>
      <c r="L40" s="621"/>
      <c r="M40" s="621"/>
      <c r="N40" s="621"/>
      <c r="O40" s="621"/>
      <c r="P40" s="621"/>
      <c r="Q40" s="622"/>
      <c r="R40" s="623" t="s">
        <v>122</v>
      </c>
      <c r="S40" s="624"/>
      <c r="T40" s="624"/>
      <c r="U40" s="624"/>
      <c r="V40" s="624"/>
      <c r="W40" s="624"/>
      <c r="X40" s="624"/>
      <c r="Y40" s="625"/>
      <c r="Z40" s="626" t="s">
        <v>122</v>
      </c>
      <c r="AA40" s="626"/>
      <c r="AB40" s="626"/>
      <c r="AC40" s="626"/>
      <c r="AD40" s="627" t="s">
        <v>122</v>
      </c>
      <c r="AE40" s="627"/>
      <c r="AF40" s="627"/>
      <c r="AG40" s="627"/>
      <c r="AH40" s="627"/>
      <c r="AI40" s="627"/>
      <c r="AJ40" s="627"/>
      <c r="AK40" s="627"/>
      <c r="AL40" s="628" t="s">
        <v>122</v>
      </c>
      <c r="AM40" s="629"/>
      <c r="AN40" s="629"/>
      <c r="AO40" s="630"/>
      <c r="AQ40" s="689" t="s">
        <v>331</v>
      </c>
      <c r="AR40" s="690"/>
      <c r="AS40" s="690"/>
      <c r="AT40" s="690"/>
      <c r="AU40" s="690"/>
      <c r="AV40" s="690"/>
      <c r="AW40" s="690"/>
      <c r="AX40" s="690"/>
      <c r="AY40" s="691"/>
      <c r="AZ40" s="623" t="s">
        <v>122</v>
      </c>
      <c r="BA40" s="624"/>
      <c r="BB40" s="624"/>
      <c r="BC40" s="624"/>
      <c r="BD40" s="654"/>
      <c r="BE40" s="654"/>
      <c r="BF40" s="680"/>
      <c r="BG40" s="669" t="s">
        <v>332</v>
      </c>
      <c r="BH40" s="670"/>
      <c r="BI40" s="670"/>
      <c r="BJ40" s="670"/>
      <c r="BK40" s="670"/>
      <c r="BL40" s="211"/>
      <c r="BM40" s="621" t="s">
        <v>333</v>
      </c>
      <c r="BN40" s="621"/>
      <c r="BO40" s="621"/>
      <c r="BP40" s="621"/>
      <c r="BQ40" s="621"/>
      <c r="BR40" s="621"/>
      <c r="BS40" s="621"/>
      <c r="BT40" s="621"/>
      <c r="BU40" s="622"/>
      <c r="BV40" s="623">
        <v>83</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221675</v>
      </c>
      <c r="CS40" s="624"/>
      <c r="CT40" s="624"/>
      <c r="CU40" s="624"/>
      <c r="CV40" s="624"/>
      <c r="CW40" s="624"/>
      <c r="CX40" s="624"/>
      <c r="CY40" s="625"/>
      <c r="CZ40" s="628">
        <v>1.7</v>
      </c>
      <c r="DA40" s="656"/>
      <c r="DB40" s="656"/>
      <c r="DC40" s="658"/>
      <c r="DD40" s="632">
        <v>124700</v>
      </c>
      <c r="DE40" s="624"/>
      <c r="DF40" s="624"/>
      <c r="DG40" s="624"/>
      <c r="DH40" s="624"/>
      <c r="DI40" s="624"/>
      <c r="DJ40" s="624"/>
      <c r="DK40" s="625"/>
      <c r="DL40" s="632">
        <v>114700</v>
      </c>
      <c r="DM40" s="624"/>
      <c r="DN40" s="624"/>
      <c r="DO40" s="624"/>
      <c r="DP40" s="624"/>
      <c r="DQ40" s="624"/>
      <c r="DR40" s="624"/>
      <c r="DS40" s="624"/>
      <c r="DT40" s="624"/>
      <c r="DU40" s="624"/>
      <c r="DV40" s="625"/>
      <c r="DW40" s="628">
        <v>1.5</v>
      </c>
      <c r="DX40" s="656"/>
      <c r="DY40" s="656"/>
      <c r="DZ40" s="656"/>
      <c r="EA40" s="656"/>
      <c r="EB40" s="656"/>
      <c r="EC40" s="657"/>
    </row>
    <row r="41" spans="2:133" ht="11.25" customHeight="1" x14ac:dyDescent="0.15">
      <c r="B41" s="644" t="s">
        <v>335</v>
      </c>
      <c r="C41" s="645"/>
      <c r="D41" s="645"/>
      <c r="E41" s="645"/>
      <c r="F41" s="645"/>
      <c r="G41" s="645"/>
      <c r="H41" s="645"/>
      <c r="I41" s="645"/>
      <c r="J41" s="645"/>
      <c r="K41" s="645"/>
      <c r="L41" s="645"/>
      <c r="M41" s="645"/>
      <c r="N41" s="645"/>
      <c r="O41" s="645"/>
      <c r="P41" s="645"/>
      <c r="Q41" s="646"/>
      <c r="R41" s="698">
        <v>14161424</v>
      </c>
      <c r="S41" s="699"/>
      <c r="T41" s="699"/>
      <c r="U41" s="699"/>
      <c r="V41" s="699"/>
      <c r="W41" s="699"/>
      <c r="X41" s="699"/>
      <c r="Y41" s="700"/>
      <c r="Z41" s="701">
        <v>100</v>
      </c>
      <c r="AA41" s="701"/>
      <c r="AB41" s="701"/>
      <c r="AC41" s="701"/>
      <c r="AD41" s="702">
        <v>7548213</v>
      </c>
      <c r="AE41" s="702"/>
      <c r="AF41" s="702"/>
      <c r="AG41" s="702"/>
      <c r="AH41" s="702"/>
      <c r="AI41" s="702"/>
      <c r="AJ41" s="702"/>
      <c r="AK41" s="702"/>
      <c r="AL41" s="703">
        <v>100</v>
      </c>
      <c r="AM41" s="683"/>
      <c r="AN41" s="683"/>
      <c r="AO41" s="704"/>
      <c r="AQ41" s="689" t="s">
        <v>336</v>
      </c>
      <c r="AR41" s="690"/>
      <c r="AS41" s="690"/>
      <c r="AT41" s="690"/>
      <c r="AU41" s="690"/>
      <c r="AV41" s="690"/>
      <c r="AW41" s="690"/>
      <c r="AX41" s="690"/>
      <c r="AY41" s="691"/>
      <c r="AZ41" s="623">
        <v>177420</v>
      </c>
      <c r="BA41" s="624"/>
      <c r="BB41" s="624"/>
      <c r="BC41" s="624"/>
      <c r="BD41" s="654"/>
      <c r="BE41" s="654"/>
      <c r="BF41" s="680"/>
      <c r="BG41" s="669"/>
      <c r="BH41" s="670"/>
      <c r="BI41" s="670"/>
      <c r="BJ41" s="670"/>
      <c r="BK41" s="670"/>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4"/>
      <c r="CT41" s="654"/>
      <c r="CU41" s="654"/>
      <c r="CV41" s="654"/>
      <c r="CW41" s="654"/>
      <c r="CX41" s="654"/>
      <c r="CY41" s="655"/>
      <c r="CZ41" s="628" t="s">
        <v>122</v>
      </c>
      <c r="DA41" s="656"/>
      <c r="DB41" s="656"/>
      <c r="DC41" s="658"/>
      <c r="DD41" s="632" t="s">
        <v>122</v>
      </c>
      <c r="DE41" s="654"/>
      <c r="DF41" s="654"/>
      <c r="DG41" s="654"/>
      <c r="DH41" s="654"/>
      <c r="DI41" s="654"/>
      <c r="DJ41" s="654"/>
      <c r="DK41" s="655"/>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339</v>
      </c>
      <c r="AR42" s="706"/>
      <c r="AS42" s="706"/>
      <c r="AT42" s="706"/>
      <c r="AU42" s="706"/>
      <c r="AV42" s="706"/>
      <c r="AW42" s="706"/>
      <c r="AX42" s="706"/>
      <c r="AY42" s="707"/>
      <c r="AZ42" s="698">
        <v>878279</v>
      </c>
      <c r="BA42" s="699"/>
      <c r="BB42" s="699"/>
      <c r="BC42" s="699"/>
      <c r="BD42" s="682"/>
      <c r="BE42" s="682"/>
      <c r="BF42" s="684"/>
      <c r="BG42" s="671"/>
      <c r="BH42" s="672"/>
      <c r="BI42" s="672"/>
      <c r="BJ42" s="672"/>
      <c r="BK42" s="672"/>
      <c r="BL42" s="212"/>
      <c r="BM42" s="645" t="s">
        <v>340</v>
      </c>
      <c r="BN42" s="645"/>
      <c r="BO42" s="645"/>
      <c r="BP42" s="645"/>
      <c r="BQ42" s="645"/>
      <c r="BR42" s="645"/>
      <c r="BS42" s="645"/>
      <c r="BT42" s="645"/>
      <c r="BU42" s="646"/>
      <c r="BV42" s="698">
        <v>417</v>
      </c>
      <c r="BW42" s="699"/>
      <c r="BX42" s="699"/>
      <c r="BY42" s="699"/>
      <c r="BZ42" s="699"/>
      <c r="CA42" s="699"/>
      <c r="CB42" s="708"/>
      <c r="CD42" s="620" t="s">
        <v>341</v>
      </c>
      <c r="CE42" s="621"/>
      <c r="CF42" s="621"/>
      <c r="CG42" s="621"/>
      <c r="CH42" s="621"/>
      <c r="CI42" s="621"/>
      <c r="CJ42" s="621"/>
      <c r="CK42" s="621"/>
      <c r="CL42" s="621"/>
      <c r="CM42" s="621"/>
      <c r="CN42" s="621"/>
      <c r="CO42" s="621"/>
      <c r="CP42" s="621"/>
      <c r="CQ42" s="622"/>
      <c r="CR42" s="623">
        <v>2215069</v>
      </c>
      <c r="CS42" s="654"/>
      <c r="CT42" s="654"/>
      <c r="CU42" s="654"/>
      <c r="CV42" s="654"/>
      <c r="CW42" s="654"/>
      <c r="CX42" s="654"/>
      <c r="CY42" s="655"/>
      <c r="CZ42" s="628">
        <v>16.899999999999999</v>
      </c>
      <c r="DA42" s="656"/>
      <c r="DB42" s="656"/>
      <c r="DC42" s="658"/>
      <c r="DD42" s="632">
        <v>422134</v>
      </c>
      <c r="DE42" s="654"/>
      <c r="DF42" s="654"/>
      <c r="DG42" s="654"/>
      <c r="DH42" s="654"/>
      <c r="DI42" s="654"/>
      <c r="DJ42" s="654"/>
      <c r="DK42" s="655"/>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87181</v>
      </c>
      <c r="CS43" s="654"/>
      <c r="CT43" s="654"/>
      <c r="CU43" s="654"/>
      <c r="CV43" s="654"/>
      <c r="CW43" s="654"/>
      <c r="CX43" s="654"/>
      <c r="CY43" s="655"/>
      <c r="CZ43" s="628">
        <v>0.7</v>
      </c>
      <c r="DA43" s="656"/>
      <c r="DB43" s="656"/>
      <c r="DC43" s="658"/>
      <c r="DD43" s="632">
        <v>85738</v>
      </c>
      <c r="DE43" s="654"/>
      <c r="DF43" s="654"/>
      <c r="DG43" s="654"/>
      <c r="DH43" s="654"/>
      <c r="DI43" s="654"/>
      <c r="DJ43" s="654"/>
      <c r="DK43" s="655"/>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2071421</v>
      </c>
      <c r="CS44" s="624"/>
      <c r="CT44" s="624"/>
      <c r="CU44" s="624"/>
      <c r="CV44" s="624"/>
      <c r="CW44" s="624"/>
      <c r="CX44" s="624"/>
      <c r="CY44" s="625"/>
      <c r="CZ44" s="628">
        <v>15.8</v>
      </c>
      <c r="DA44" s="629"/>
      <c r="DB44" s="629"/>
      <c r="DC44" s="635"/>
      <c r="DD44" s="632">
        <v>413759</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1071721</v>
      </c>
      <c r="CS45" s="654"/>
      <c r="CT45" s="654"/>
      <c r="CU45" s="654"/>
      <c r="CV45" s="654"/>
      <c r="CW45" s="654"/>
      <c r="CX45" s="654"/>
      <c r="CY45" s="655"/>
      <c r="CZ45" s="628">
        <v>8.1999999999999993</v>
      </c>
      <c r="DA45" s="656"/>
      <c r="DB45" s="656"/>
      <c r="DC45" s="658"/>
      <c r="DD45" s="632">
        <v>42131</v>
      </c>
      <c r="DE45" s="654"/>
      <c r="DF45" s="654"/>
      <c r="DG45" s="654"/>
      <c r="DH45" s="654"/>
      <c r="DI45" s="654"/>
      <c r="DJ45" s="654"/>
      <c r="DK45" s="655"/>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13"/>
      <c r="CD46" s="663"/>
      <c r="CE46" s="664"/>
      <c r="CF46" s="620" t="s">
        <v>348</v>
      </c>
      <c r="CG46" s="621"/>
      <c r="CH46" s="621"/>
      <c r="CI46" s="621"/>
      <c r="CJ46" s="621"/>
      <c r="CK46" s="621"/>
      <c r="CL46" s="621"/>
      <c r="CM46" s="621"/>
      <c r="CN46" s="621"/>
      <c r="CO46" s="621"/>
      <c r="CP46" s="621"/>
      <c r="CQ46" s="622"/>
      <c r="CR46" s="623">
        <v>977103</v>
      </c>
      <c r="CS46" s="624"/>
      <c r="CT46" s="624"/>
      <c r="CU46" s="624"/>
      <c r="CV46" s="624"/>
      <c r="CW46" s="624"/>
      <c r="CX46" s="624"/>
      <c r="CY46" s="625"/>
      <c r="CZ46" s="628">
        <v>7.4</v>
      </c>
      <c r="DA46" s="629"/>
      <c r="DB46" s="629"/>
      <c r="DC46" s="635"/>
      <c r="DD46" s="632">
        <v>371118</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13"/>
      <c r="CD47" s="663"/>
      <c r="CE47" s="664"/>
      <c r="CF47" s="620" t="s">
        <v>349</v>
      </c>
      <c r="CG47" s="621"/>
      <c r="CH47" s="621"/>
      <c r="CI47" s="621"/>
      <c r="CJ47" s="621"/>
      <c r="CK47" s="621"/>
      <c r="CL47" s="621"/>
      <c r="CM47" s="621"/>
      <c r="CN47" s="621"/>
      <c r="CO47" s="621"/>
      <c r="CP47" s="621"/>
      <c r="CQ47" s="622"/>
      <c r="CR47" s="623">
        <v>143648</v>
      </c>
      <c r="CS47" s="654"/>
      <c r="CT47" s="654"/>
      <c r="CU47" s="654"/>
      <c r="CV47" s="654"/>
      <c r="CW47" s="654"/>
      <c r="CX47" s="654"/>
      <c r="CY47" s="655"/>
      <c r="CZ47" s="628">
        <v>1.1000000000000001</v>
      </c>
      <c r="DA47" s="656"/>
      <c r="DB47" s="656"/>
      <c r="DC47" s="658"/>
      <c r="DD47" s="632">
        <v>8375</v>
      </c>
      <c r="DE47" s="654"/>
      <c r="DF47" s="654"/>
      <c r="DG47" s="654"/>
      <c r="DH47" s="654"/>
      <c r="DI47" s="654"/>
      <c r="DJ47" s="654"/>
      <c r="DK47" s="655"/>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13"/>
      <c r="CD49" s="644" t="s">
        <v>351</v>
      </c>
      <c r="CE49" s="645"/>
      <c r="CF49" s="645"/>
      <c r="CG49" s="645"/>
      <c r="CH49" s="645"/>
      <c r="CI49" s="645"/>
      <c r="CJ49" s="645"/>
      <c r="CK49" s="645"/>
      <c r="CL49" s="645"/>
      <c r="CM49" s="645"/>
      <c r="CN49" s="645"/>
      <c r="CO49" s="645"/>
      <c r="CP49" s="645"/>
      <c r="CQ49" s="646"/>
      <c r="CR49" s="698">
        <v>13139815</v>
      </c>
      <c r="CS49" s="682"/>
      <c r="CT49" s="682"/>
      <c r="CU49" s="682"/>
      <c r="CV49" s="682"/>
      <c r="CW49" s="682"/>
      <c r="CX49" s="682"/>
      <c r="CY49" s="711"/>
      <c r="CZ49" s="703">
        <v>100</v>
      </c>
      <c r="DA49" s="712"/>
      <c r="DB49" s="712"/>
      <c r="DC49" s="713"/>
      <c r="DD49" s="714">
        <v>8313589</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gzd3km+hJpHKS/8wl1ZOrlPaAX0+2hn7RlrEOL0RZmM6IiHy346hO6BMHwe4b+zuyLVA61fYlga1GqBYCLSJCQ==" saltValue="z+1tWPaYiqMS9t0VuVtiBA==" spinCount="100000" sheet="1" objects="1" scenarios="1"/>
  <mergeCells count="603">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CZ42:DC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H1" zoomScale="70" zoomScaleNormal="25" zoomScaleSheetLayoutView="70" workbookViewId="0">
      <selection activeCell="BR8" sqref="BR8"/>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35" t="s">
        <v>352</v>
      </c>
      <c r="B2" s="735"/>
      <c r="C2" s="735"/>
      <c r="D2" s="735"/>
      <c r="E2" s="735"/>
      <c r="F2" s="735"/>
      <c r="G2" s="735"/>
      <c r="H2" s="735"/>
      <c r="I2" s="735"/>
      <c r="J2" s="735"/>
      <c r="K2" s="735"/>
      <c r="L2" s="735"/>
      <c r="M2" s="735"/>
      <c r="N2" s="735"/>
      <c r="O2" s="735"/>
      <c r="P2" s="735"/>
      <c r="Q2" s="735"/>
      <c r="R2" s="735"/>
      <c r="S2" s="735"/>
      <c r="T2" s="735"/>
      <c r="U2" s="735"/>
      <c r="V2" s="735"/>
      <c r="W2" s="735"/>
      <c r="X2" s="735"/>
      <c r="Y2" s="735"/>
      <c r="Z2" s="735"/>
      <c r="AA2" s="735"/>
      <c r="AB2" s="735"/>
      <c r="AC2" s="735"/>
      <c r="AD2" s="735"/>
      <c r="AE2" s="735"/>
      <c r="AF2" s="735"/>
      <c r="AG2" s="735"/>
      <c r="AH2" s="735"/>
      <c r="AI2" s="735"/>
      <c r="AJ2" s="735"/>
      <c r="AK2" s="735"/>
      <c r="AL2" s="735"/>
      <c r="AM2" s="735"/>
      <c r="AN2" s="735"/>
      <c r="AO2" s="735"/>
      <c r="AP2" s="735"/>
      <c r="AQ2" s="735"/>
      <c r="AR2" s="735"/>
      <c r="AS2" s="735"/>
      <c r="AT2" s="735"/>
      <c r="AU2" s="735"/>
      <c r="AV2" s="735"/>
      <c r="AW2" s="735"/>
      <c r="AX2" s="735"/>
      <c r="AY2" s="735"/>
      <c r="AZ2" s="735"/>
      <c r="BA2" s="735"/>
      <c r="BB2" s="735"/>
      <c r="BC2" s="735"/>
      <c r="BD2" s="735"/>
      <c r="BE2" s="735"/>
      <c r="BF2" s="735"/>
      <c r="BG2" s="735"/>
      <c r="BH2" s="735"/>
      <c r="BI2" s="735"/>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36" t="s">
        <v>353</v>
      </c>
      <c r="DK2" s="737"/>
      <c r="DL2" s="737"/>
      <c r="DM2" s="737"/>
      <c r="DN2" s="737"/>
      <c r="DO2" s="738"/>
      <c r="DP2" s="216"/>
      <c r="DQ2" s="736" t="s">
        <v>354</v>
      </c>
      <c r="DR2" s="737"/>
      <c r="DS2" s="737"/>
      <c r="DT2" s="737"/>
      <c r="DU2" s="737"/>
      <c r="DV2" s="737"/>
      <c r="DW2" s="737"/>
      <c r="DX2" s="737"/>
      <c r="DY2" s="737"/>
      <c r="DZ2" s="738"/>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39" t="s">
        <v>355</v>
      </c>
      <c r="B4" s="739"/>
      <c r="C4" s="739"/>
      <c r="D4" s="739"/>
      <c r="E4" s="739"/>
      <c r="F4" s="739"/>
      <c r="G4" s="739"/>
      <c r="H4" s="739"/>
      <c r="I4" s="739"/>
      <c r="J4" s="739"/>
      <c r="K4" s="739"/>
      <c r="L4" s="739"/>
      <c r="M4" s="739"/>
      <c r="N4" s="739"/>
      <c r="O4" s="739"/>
      <c r="P4" s="739"/>
      <c r="Q4" s="739"/>
      <c r="R4" s="739"/>
      <c r="S4" s="739"/>
      <c r="T4" s="739"/>
      <c r="U4" s="739"/>
      <c r="V4" s="739"/>
      <c r="W4" s="739"/>
      <c r="X4" s="739"/>
      <c r="Y4" s="739"/>
      <c r="Z4" s="739"/>
      <c r="AA4" s="739"/>
      <c r="AB4" s="739"/>
      <c r="AC4" s="739"/>
      <c r="AD4" s="739"/>
      <c r="AE4" s="739"/>
      <c r="AF4" s="739"/>
      <c r="AG4" s="739"/>
      <c r="AH4" s="739"/>
      <c r="AI4" s="739"/>
      <c r="AJ4" s="739"/>
      <c r="AK4" s="739"/>
      <c r="AL4" s="739"/>
      <c r="AM4" s="739"/>
      <c r="AN4" s="739"/>
      <c r="AO4" s="739"/>
      <c r="AP4" s="739"/>
      <c r="AQ4" s="739"/>
      <c r="AR4" s="739"/>
      <c r="AS4" s="739"/>
      <c r="AT4" s="739"/>
      <c r="AU4" s="739"/>
      <c r="AV4" s="739"/>
      <c r="AW4" s="739"/>
      <c r="AX4" s="739"/>
      <c r="AY4" s="739"/>
      <c r="AZ4" s="220"/>
      <c r="BA4" s="220"/>
      <c r="BB4" s="220"/>
      <c r="BC4" s="220"/>
      <c r="BD4" s="220"/>
      <c r="BE4" s="221"/>
      <c r="BF4" s="221"/>
      <c r="BG4" s="221"/>
      <c r="BH4" s="221"/>
      <c r="BI4" s="221"/>
      <c r="BJ4" s="221"/>
      <c r="BK4" s="221"/>
      <c r="BL4" s="221"/>
      <c r="BM4" s="221"/>
      <c r="BN4" s="221"/>
      <c r="BO4" s="221"/>
      <c r="BP4" s="221"/>
      <c r="BQ4" s="740" t="s">
        <v>356</v>
      </c>
      <c r="BR4" s="740"/>
      <c r="BS4" s="740"/>
      <c r="BT4" s="740"/>
      <c r="BU4" s="740"/>
      <c r="BV4" s="740"/>
      <c r="BW4" s="740"/>
      <c r="BX4" s="740"/>
      <c r="BY4" s="740"/>
      <c r="BZ4" s="740"/>
      <c r="CA4" s="740"/>
      <c r="CB4" s="740"/>
      <c r="CC4" s="740"/>
      <c r="CD4" s="740"/>
      <c r="CE4" s="740"/>
      <c r="CF4" s="740"/>
      <c r="CG4" s="740"/>
      <c r="CH4" s="740"/>
      <c r="CI4" s="740"/>
      <c r="CJ4" s="740"/>
      <c r="CK4" s="740"/>
      <c r="CL4" s="740"/>
      <c r="CM4" s="740"/>
      <c r="CN4" s="740"/>
      <c r="CO4" s="740"/>
      <c r="CP4" s="740"/>
      <c r="CQ4" s="740"/>
      <c r="CR4" s="740"/>
      <c r="CS4" s="740"/>
      <c r="CT4" s="740"/>
      <c r="CU4" s="740"/>
      <c r="CV4" s="740"/>
      <c r="CW4" s="740"/>
      <c r="CX4" s="740"/>
      <c r="CY4" s="740"/>
      <c r="CZ4" s="740"/>
      <c r="DA4" s="740"/>
      <c r="DB4" s="740"/>
      <c r="DC4" s="740"/>
      <c r="DD4" s="740"/>
      <c r="DE4" s="740"/>
      <c r="DF4" s="740"/>
      <c r="DG4" s="740"/>
      <c r="DH4" s="740"/>
      <c r="DI4" s="740"/>
      <c r="DJ4" s="740"/>
      <c r="DK4" s="740"/>
      <c r="DL4" s="740"/>
      <c r="DM4" s="740"/>
      <c r="DN4" s="740"/>
      <c r="DO4" s="740"/>
      <c r="DP4" s="740"/>
      <c r="DQ4" s="740"/>
      <c r="DR4" s="740"/>
      <c r="DS4" s="740"/>
      <c r="DT4" s="740"/>
      <c r="DU4" s="740"/>
      <c r="DV4" s="740"/>
      <c r="DW4" s="740"/>
      <c r="DX4" s="740"/>
      <c r="DY4" s="740"/>
      <c r="DZ4" s="740"/>
      <c r="EA4" s="222"/>
    </row>
    <row r="5" spans="1:131" s="223" customFormat="1" ht="26.25" customHeight="1" x14ac:dyDescent="0.15">
      <c r="A5" s="729" t="s">
        <v>357</v>
      </c>
      <c r="B5" s="730"/>
      <c r="C5" s="730"/>
      <c r="D5" s="730"/>
      <c r="E5" s="730"/>
      <c r="F5" s="730"/>
      <c r="G5" s="730"/>
      <c r="H5" s="730"/>
      <c r="I5" s="730"/>
      <c r="J5" s="730"/>
      <c r="K5" s="730"/>
      <c r="L5" s="730"/>
      <c r="M5" s="730"/>
      <c r="N5" s="730"/>
      <c r="O5" s="730"/>
      <c r="P5" s="731"/>
      <c r="Q5" s="725" t="s">
        <v>358</v>
      </c>
      <c r="R5" s="721"/>
      <c r="S5" s="721"/>
      <c r="T5" s="721"/>
      <c r="U5" s="722"/>
      <c r="V5" s="725" t="s">
        <v>359</v>
      </c>
      <c r="W5" s="721"/>
      <c r="X5" s="721"/>
      <c r="Y5" s="721"/>
      <c r="Z5" s="722"/>
      <c r="AA5" s="725" t="s">
        <v>360</v>
      </c>
      <c r="AB5" s="721"/>
      <c r="AC5" s="721"/>
      <c r="AD5" s="721"/>
      <c r="AE5" s="721"/>
      <c r="AF5" s="741" t="s">
        <v>361</v>
      </c>
      <c r="AG5" s="721"/>
      <c r="AH5" s="721"/>
      <c r="AI5" s="721"/>
      <c r="AJ5" s="727"/>
      <c r="AK5" s="721" t="s">
        <v>362</v>
      </c>
      <c r="AL5" s="721"/>
      <c r="AM5" s="721"/>
      <c r="AN5" s="721"/>
      <c r="AO5" s="722"/>
      <c r="AP5" s="725" t="s">
        <v>363</v>
      </c>
      <c r="AQ5" s="721"/>
      <c r="AR5" s="721"/>
      <c r="AS5" s="721"/>
      <c r="AT5" s="722"/>
      <c r="AU5" s="725" t="s">
        <v>364</v>
      </c>
      <c r="AV5" s="721"/>
      <c r="AW5" s="721"/>
      <c r="AX5" s="721"/>
      <c r="AY5" s="727"/>
      <c r="AZ5" s="220"/>
      <c r="BA5" s="220"/>
      <c r="BB5" s="220"/>
      <c r="BC5" s="220"/>
      <c r="BD5" s="220"/>
      <c r="BE5" s="221"/>
      <c r="BF5" s="221"/>
      <c r="BG5" s="221"/>
      <c r="BH5" s="221"/>
      <c r="BI5" s="221"/>
      <c r="BJ5" s="221"/>
      <c r="BK5" s="221"/>
      <c r="BL5" s="221"/>
      <c r="BM5" s="221"/>
      <c r="BN5" s="221"/>
      <c r="BO5" s="221"/>
      <c r="BP5" s="221"/>
      <c r="BQ5" s="729" t="s">
        <v>365</v>
      </c>
      <c r="BR5" s="730"/>
      <c r="BS5" s="730"/>
      <c r="BT5" s="730"/>
      <c r="BU5" s="730"/>
      <c r="BV5" s="730"/>
      <c r="BW5" s="730"/>
      <c r="BX5" s="730"/>
      <c r="BY5" s="730"/>
      <c r="BZ5" s="730"/>
      <c r="CA5" s="730"/>
      <c r="CB5" s="730"/>
      <c r="CC5" s="730"/>
      <c r="CD5" s="730"/>
      <c r="CE5" s="730"/>
      <c r="CF5" s="730"/>
      <c r="CG5" s="731"/>
      <c r="CH5" s="725" t="s">
        <v>366</v>
      </c>
      <c r="CI5" s="721"/>
      <c r="CJ5" s="721"/>
      <c r="CK5" s="721"/>
      <c r="CL5" s="722"/>
      <c r="CM5" s="725" t="s">
        <v>367</v>
      </c>
      <c r="CN5" s="721"/>
      <c r="CO5" s="721"/>
      <c r="CP5" s="721"/>
      <c r="CQ5" s="722"/>
      <c r="CR5" s="725" t="s">
        <v>368</v>
      </c>
      <c r="CS5" s="721"/>
      <c r="CT5" s="721"/>
      <c r="CU5" s="721"/>
      <c r="CV5" s="722"/>
      <c r="CW5" s="725" t="s">
        <v>369</v>
      </c>
      <c r="CX5" s="721"/>
      <c r="CY5" s="721"/>
      <c r="CZ5" s="721"/>
      <c r="DA5" s="722"/>
      <c r="DB5" s="725" t="s">
        <v>370</v>
      </c>
      <c r="DC5" s="721"/>
      <c r="DD5" s="721"/>
      <c r="DE5" s="721"/>
      <c r="DF5" s="722"/>
      <c r="DG5" s="774" t="s">
        <v>371</v>
      </c>
      <c r="DH5" s="775"/>
      <c r="DI5" s="775"/>
      <c r="DJ5" s="775"/>
      <c r="DK5" s="776"/>
      <c r="DL5" s="774" t="s">
        <v>372</v>
      </c>
      <c r="DM5" s="775"/>
      <c r="DN5" s="775"/>
      <c r="DO5" s="775"/>
      <c r="DP5" s="776"/>
      <c r="DQ5" s="725" t="s">
        <v>373</v>
      </c>
      <c r="DR5" s="721"/>
      <c r="DS5" s="721"/>
      <c r="DT5" s="721"/>
      <c r="DU5" s="722"/>
      <c r="DV5" s="725" t="s">
        <v>364</v>
      </c>
      <c r="DW5" s="721"/>
      <c r="DX5" s="721"/>
      <c r="DY5" s="721"/>
      <c r="DZ5" s="727"/>
      <c r="EA5" s="222"/>
    </row>
    <row r="6" spans="1:131" s="223" customFormat="1" ht="26.25" customHeight="1" thickBot="1" x14ac:dyDescent="0.2">
      <c r="A6" s="732"/>
      <c r="B6" s="733"/>
      <c r="C6" s="733"/>
      <c r="D6" s="733"/>
      <c r="E6" s="733"/>
      <c r="F6" s="733"/>
      <c r="G6" s="733"/>
      <c r="H6" s="733"/>
      <c r="I6" s="733"/>
      <c r="J6" s="733"/>
      <c r="K6" s="733"/>
      <c r="L6" s="733"/>
      <c r="M6" s="733"/>
      <c r="N6" s="733"/>
      <c r="O6" s="733"/>
      <c r="P6" s="734"/>
      <c r="Q6" s="726"/>
      <c r="R6" s="723"/>
      <c r="S6" s="723"/>
      <c r="T6" s="723"/>
      <c r="U6" s="724"/>
      <c r="V6" s="726"/>
      <c r="W6" s="723"/>
      <c r="X6" s="723"/>
      <c r="Y6" s="723"/>
      <c r="Z6" s="724"/>
      <c r="AA6" s="726"/>
      <c r="AB6" s="723"/>
      <c r="AC6" s="723"/>
      <c r="AD6" s="723"/>
      <c r="AE6" s="723"/>
      <c r="AF6" s="742"/>
      <c r="AG6" s="723"/>
      <c r="AH6" s="723"/>
      <c r="AI6" s="723"/>
      <c r="AJ6" s="728"/>
      <c r="AK6" s="723"/>
      <c r="AL6" s="723"/>
      <c r="AM6" s="723"/>
      <c r="AN6" s="723"/>
      <c r="AO6" s="724"/>
      <c r="AP6" s="726"/>
      <c r="AQ6" s="723"/>
      <c r="AR6" s="723"/>
      <c r="AS6" s="723"/>
      <c r="AT6" s="724"/>
      <c r="AU6" s="726"/>
      <c r="AV6" s="723"/>
      <c r="AW6" s="723"/>
      <c r="AX6" s="723"/>
      <c r="AY6" s="728"/>
      <c r="AZ6" s="220"/>
      <c r="BA6" s="220"/>
      <c r="BB6" s="220"/>
      <c r="BC6" s="220"/>
      <c r="BD6" s="220"/>
      <c r="BE6" s="221"/>
      <c r="BF6" s="221"/>
      <c r="BG6" s="221"/>
      <c r="BH6" s="221"/>
      <c r="BI6" s="221"/>
      <c r="BJ6" s="221"/>
      <c r="BK6" s="221"/>
      <c r="BL6" s="221"/>
      <c r="BM6" s="221"/>
      <c r="BN6" s="221"/>
      <c r="BO6" s="221"/>
      <c r="BP6" s="221"/>
      <c r="BQ6" s="732"/>
      <c r="BR6" s="733"/>
      <c r="BS6" s="733"/>
      <c r="BT6" s="733"/>
      <c r="BU6" s="733"/>
      <c r="BV6" s="733"/>
      <c r="BW6" s="733"/>
      <c r="BX6" s="733"/>
      <c r="BY6" s="733"/>
      <c r="BZ6" s="733"/>
      <c r="CA6" s="733"/>
      <c r="CB6" s="733"/>
      <c r="CC6" s="733"/>
      <c r="CD6" s="733"/>
      <c r="CE6" s="733"/>
      <c r="CF6" s="733"/>
      <c r="CG6" s="734"/>
      <c r="CH6" s="726"/>
      <c r="CI6" s="723"/>
      <c r="CJ6" s="723"/>
      <c r="CK6" s="723"/>
      <c r="CL6" s="724"/>
      <c r="CM6" s="726"/>
      <c r="CN6" s="723"/>
      <c r="CO6" s="723"/>
      <c r="CP6" s="723"/>
      <c r="CQ6" s="724"/>
      <c r="CR6" s="726"/>
      <c r="CS6" s="723"/>
      <c r="CT6" s="723"/>
      <c r="CU6" s="723"/>
      <c r="CV6" s="724"/>
      <c r="CW6" s="726"/>
      <c r="CX6" s="723"/>
      <c r="CY6" s="723"/>
      <c r="CZ6" s="723"/>
      <c r="DA6" s="724"/>
      <c r="DB6" s="726"/>
      <c r="DC6" s="723"/>
      <c r="DD6" s="723"/>
      <c r="DE6" s="723"/>
      <c r="DF6" s="724"/>
      <c r="DG6" s="777"/>
      <c r="DH6" s="778"/>
      <c r="DI6" s="778"/>
      <c r="DJ6" s="778"/>
      <c r="DK6" s="779"/>
      <c r="DL6" s="777"/>
      <c r="DM6" s="778"/>
      <c r="DN6" s="778"/>
      <c r="DO6" s="778"/>
      <c r="DP6" s="779"/>
      <c r="DQ6" s="726"/>
      <c r="DR6" s="723"/>
      <c r="DS6" s="723"/>
      <c r="DT6" s="723"/>
      <c r="DU6" s="724"/>
      <c r="DV6" s="726"/>
      <c r="DW6" s="723"/>
      <c r="DX6" s="723"/>
      <c r="DY6" s="723"/>
      <c r="DZ6" s="728"/>
      <c r="EA6" s="222"/>
    </row>
    <row r="7" spans="1:131" s="223" customFormat="1" ht="26.25" customHeight="1" thickTop="1" x14ac:dyDescent="0.15">
      <c r="A7" s="224">
        <v>1</v>
      </c>
      <c r="B7" s="760" t="s">
        <v>374</v>
      </c>
      <c r="C7" s="761"/>
      <c r="D7" s="761"/>
      <c r="E7" s="761"/>
      <c r="F7" s="761"/>
      <c r="G7" s="761"/>
      <c r="H7" s="761"/>
      <c r="I7" s="761"/>
      <c r="J7" s="761"/>
      <c r="K7" s="761"/>
      <c r="L7" s="761"/>
      <c r="M7" s="761"/>
      <c r="N7" s="761"/>
      <c r="O7" s="761"/>
      <c r="P7" s="762"/>
      <c r="Q7" s="763">
        <v>14114</v>
      </c>
      <c r="R7" s="764"/>
      <c r="S7" s="764"/>
      <c r="T7" s="764"/>
      <c r="U7" s="764"/>
      <c r="V7" s="764">
        <v>13099</v>
      </c>
      <c r="W7" s="764"/>
      <c r="X7" s="764"/>
      <c r="Y7" s="764"/>
      <c r="Z7" s="764"/>
      <c r="AA7" s="764">
        <f>Q7-V7</f>
        <v>1015</v>
      </c>
      <c r="AB7" s="764"/>
      <c r="AC7" s="764"/>
      <c r="AD7" s="764"/>
      <c r="AE7" s="765"/>
      <c r="AF7" s="766">
        <v>715</v>
      </c>
      <c r="AG7" s="767"/>
      <c r="AH7" s="767"/>
      <c r="AI7" s="767"/>
      <c r="AJ7" s="768"/>
      <c r="AK7" s="769">
        <v>49</v>
      </c>
      <c r="AL7" s="770"/>
      <c r="AM7" s="770"/>
      <c r="AN7" s="770"/>
      <c r="AO7" s="770"/>
      <c r="AP7" s="770">
        <v>10121</v>
      </c>
      <c r="AQ7" s="770"/>
      <c r="AR7" s="770"/>
      <c r="AS7" s="770"/>
      <c r="AT7" s="770"/>
      <c r="AU7" s="771"/>
      <c r="AV7" s="771"/>
      <c r="AW7" s="771"/>
      <c r="AX7" s="771"/>
      <c r="AY7" s="772"/>
      <c r="AZ7" s="220"/>
      <c r="BA7" s="220"/>
      <c r="BB7" s="220"/>
      <c r="BC7" s="220"/>
      <c r="BD7" s="220"/>
      <c r="BE7" s="221"/>
      <c r="BF7" s="221"/>
      <c r="BG7" s="221"/>
      <c r="BH7" s="221"/>
      <c r="BI7" s="221"/>
      <c r="BJ7" s="221"/>
      <c r="BK7" s="221"/>
      <c r="BL7" s="221"/>
      <c r="BM7" s="221"/>
      <c r="BN7" s="221"/>
      <c r="BO7" s="221"/>
      <c r="BP7" s="221"/>
      <c r="BQ7" s="224">
        <v>1</v>
      </c>
      <c r="BR7" s="225" t="s">
        <v>574</v>
      </c>
      <c r="BS7" s="746" t="s">
        <v>567</v>
      </c>
      <c r="BT7" s="747"/>
      <c r="BU7" s="747"/>
      <c r="BV7" s="747"/>
      <c r="BW7" s="747"/>
      <c r="BX7" s="747"/>
      <c r="BY7" s="747"/>
      <c r="BZ7" s="747"/>
      <c r="CA7" s="747"/>
      <c r="CB7" s="747"/>
      <c r="CC7" s="747"/>
      <c r="CD7" s="747"/>
      <c r="CE7" s="747"/>
      <c r="CF7" s="747"/>
      <c r="CG7" s="773"/>
      <c r="CH7" s="743">
        <v>0</v>
      </c>
      <c r="CI7" s="744"/>
      <c r="CJ7" s="744"/>
      <c r="CK7" s="744"/>
      <c r="CL7" s="745"/>
      <c r="CM7" s="743">
        <v>12</v>
      </c>
      <c r="CN7" s="744"/>
      <c r="CO7" s="744"/>
      <c r="CP7" s="744"/>
      <c r="CQ7" s="745"/>
      <c r="CR7" s="743">
        <v>10</v>
      </c>
      <c r="CS7" s="744"/>
      <c r="CT7" s="744"/>
      <c r="CU7" s="744"/>
      <c r="CV7" s="745"/>
      <c r="CW7" s="743" t="s">
        <v>549</v>
      </c>
      <c r="CX7" s="744"/>
      <c r="CY7" s="744"/>
      <c r="CZ7" s="744"/>
      <c r="DA7" s="745"/>
      <c r="DB7" s="743" t="s">
        <v>549</v>
      </c>
      <c r="DC7" s="744"/>
      <c r="DD7" s="744"/>
      <c r="DE7" s="744"/>
      <c r="DF7" s="745"/>
      <c r="DG7" s="743" t="s">
        <v>549</v>
      </c>
      <c r="DH7" s="744"/>
      <c r="DI7" s="744"/>
      <c r="DJ7" s="744"/>
      <c r="DK7" s="745"/>
      <c r="DL7" s="743" t="s">
        <v>549</v>
      </c>
      <c r="DM7" s="744"/>
      <c r="DN7" s="744"/>
      <c r="DO7" s="744"/>
      <c r="DP7" s="745"/>
      <c r="DQ7" s="743" t="s">
        <v>549</v>
      </c>
      <c r="DR7" s="744"/>
      <c r="DS7" s="744"/>
      <c r="DT7" s="744"/>
      <c r="DU7" s="745"/>
      <c r="DV7" s="746"/>
      <c r="DW7" s="747"/>
      <c r="DX7" s="747"/>
      <c r="DY7" s="747"/>
      <c r="DZ7" s="748"/>
      <c r="EA7" s="222"/>
    </row>
    <row r="8" spans="1:131" s="223" customFormat="1" ht="26.25" customHeight="1" x14ac:dyDescent="0.15">
      <c r="A8" s="226">
        <v>2</v>
      </c>
      <c r="B8" s="749" t="s">
        <v>375</v>
      </c>
      <c r="C8" s="750"/>
      <c r="D8" s="750"/>
      <c r="E8" s="750"/>
      <c r="F8" s="750"/>
      <c r="G8" s="750"/>
      <c r="H8" s="750"/>
      <c r="I8" s="750"/>
      <c r="J8" s="750"/>
      <c r="K8" s="750"/>
      <c r="L8" s="750"/>
      <c r="M8" s="750"/>
      <c r="N8" s="750"/>
      <c r="O8" s="750"/>
      <c r="P8" s="751"/>
      <c r="Q8" s="752">
        <v>30</v>
      </c>
      <c r="R8" s="753"/>
      <c r="S8" s="753"/>
      <c r="T8" s="753"/>
      <c r="U8" s="753"/>
      <c r="V8" s="753">
        <v>29</v>
      </c>
      <c r="W8" s="753"/>
      <c r="X8" s="753"/>
      <c r="Y8" s="753"/>
      <c r="Z8" s="753"/>
      <c r="AA8" s="754">
        <f>Q8-V8</f>
        <v>1</v>
      </c>
      <c r="AB8" s="755"/>
      <c r="AC8" s="755"/>
      <c r="AD8" s="755"/>
      <c r="AE8" s="756"/>
      <c r="AF8" s="757">
        <v>1</v>
      </c>
      <c r="AG8" s="755"/>
      <c r="AH8" s="755"/>
      <c r="AI8" s="755"/>
      <c r="AJ8" s="756"/>
      <c r="AK8" s="758">
        <v>22</v>
      </c>
      <c r="AL8" s="759"/>
      <c r="AM8" s="759"/>
      <c r="AN8" s="759"/>
      <c r="AO8" s="759"/>
      <c r="AP8" s="759">
        <v>141</v>
      </c>
      <c r="AQ8" s="759"/>
      <c r="AR8" s="759"/>
      <c r="AS8" s="759"/>
      <c r="AT8" s="759"/>
      <c r="AU8" s="780"/>
      <c r="AV8" s="780"/>
      <c r="AW8" s="780"/>
      <c r="AX8" s="780"/>
      <c r="AY8" s="781"/>
      <c r="AZ8" s="220"/>
      <c r="BA8" s="220"/>
      <c r="BB8" s="220"/>
      <c r="BC8" s="220"/>
      <c r="BD8" s="220"/>
      <c r="BE8" s="221"/>
      <c r="BF8" s="221"/>
      <c r="BG8" s="221"/>
      <c r="BH8" s="221"/>
      <c r="BI8" s="221"/>
      <c r="BJ8" s="221"/>
      <c r="BK8" s="221"/>
      <c r="BL8" s="221"/>
      <c r="BM8" s="221"/>
      <c r="BN8" s="221"/>
      <c r="BO8" s="221"/>
      <c r="BP8" s="221"/>
      <c r="BQ8" s="226">
        <v>2</v>
      </c>
      <c r="BR8" s="227"/>
      <c r="BS8" s="782" t="s">
        <v>568</v>
      </c>
      <c r="BT8" s="783"/>
      <c r="BU8" s="783"/>
      <c r="BV8" s="783"/>
      <c r="BW8" s="783"/>
      <c r="BX8" s="783"/>
      <c r="BY8" s="783"/>
      <c r="BZ8" s="783"/>
      <c r="CA8" s="783"/>
      <c r="CB8" s="783"/>
      <c r="CC8" s="783"/>
      <c r="CD8" s="783"/>
      <c r="CE8" s="783"/>
      <c r="CF8" s="783"/>
      <c r="CG8" s="784"/>
      <c r="CH8" s="785">
        <v>57</v>
      </c>
      <c r="CI8" s="786"/>
      <c r="CJ8" s="786"/>
      <c r="CK8" s="786"/>
      <c r="CL8" s="787"/>
      <c r="CM8" s="785">
        <v>238</v>
      </c>
      <c r="CN8" s="786"/>
      <c r="CO8" s="786"/>
      <c r="CP8" s="786"/>
      <c r="CQ8" s="787"/>
      <c r="CR8" s="785">
        <v>62</v>
      </c>
      <c r="CS8" s="786"/>
      <c r="CT8" s="786"/>
      <c r="CU8" s="786"/>
      <c r="CV8" s="787"/>
      <c r="CW8" s="785">
        <v>157</v>
      </c>
      <c r="CX8" s="786"/>
      <c r="CY8" s="786"/>
      <c r="CZ8" s="786"/>
      <c r="DA8" s="787"/>
      <c r="DB8" s="785" t="s">
        <v>549</v>
      </c>
      <c r="DC8" s="786"/>
      <c r="DD8" s="786"/>
      <c r="DE8" s="786"/>
      <c r="DF8" s="787"/>
      <c r="DG8" s="785" t="s">
        <v>549</v>
      </c>
      <c r="DH8" s="786"/>
      <c r="DI8" s="786"/>
      <c r="DJ8" s="786"/>
      <c r="DK8" s="787"/>
      <c r="DL8" s="785" t="s">
        <v>549</v>
      </c>
      <c r="DM8" s="786"/>
      <c r="DN8" s="786"/>
      <c r="DO8" s="786"/>
      <c r="DP8" s="787"/>
      <c r="DQ8" s="785" t="s">
        <v>549</v>
      </c>
      <c r="DR8" s="786"/>
      <c r="DS8" s="786"/>
      <c r="DT8" s="786"/>
      <c r="DU8" s="787"/>
      <c r="DV8" s="782"/>
      <c r="DW8" s="783"/>
      <c r="DX8" s="783"/>
      <c r="DY8" s="783"/>
      <c r="DZ8" s="788"/>
      <c r="EA8" s="222"/>
    </row>
    <row r="9" spans="1:131" s="223" customFormat="1" ht="26.25" customHeight="1" x14ac:dyDescent="0.15">
      <c r="A9" s="226">
        <v>3</v>
      </c>
      <c r="B9" s="749" t="s">
        <v>376</v>
      </c>
      <c r="C9" s="750"/>
      <c r="D9" s="750"/>
      <c r="E9" s="750"/>
      <c r="F9" s="750"/>
      <c r="G9" s="750"/>
      <c r="H9" s="750"/>
      <c r="I9" s="750"/>
      <c r="J9" s="750"/>
      <c r="K9" s="750"/>
      <c r="L9" s="750"/>
      <c r="M9" s="750"/>
      <c r="N9" s="750"/>
      <c r="O9" s="750"/>
      <c r="P9" s="751"/>
      <c r="Q9" s="752">
        <v>67</v>
      </c>
      <c r="R9" s="753"/>
      <c r="S9" s="753"/>
      <c r="T9" s="753"/>
      <c r="U9" s="753"/>
      <c r="V9" s="753">
        <v>61</v>
      </c>
      <c r="W9" s="753"/>
      <c r="X9" s="753"/>
      <c r="Y9" s="753"/>
      <c r="Z9" s="753"/>
      <c r="AA9" s="754">
        <f>Q9-V9</f>
        <v>6</v>
      </c>
      <c r="AB9" s="755"/>
      <c r="AC9" s="755"/>
      <c r="AD9" s="755"/>
      <c r="AE9" s="756"/>
      <c r="AF9" s="757">
        <v>6</v>
      </c>
      <c r="AG9" s="755"/>
      <c r="AH9" s="755"/>
      <c r="AI9" s="755"/>
      <c r="AJ9" s="756"/>
      <c r="AK9" s="758">
        <v>27</v>
      </c>
      <c r="AL9" s="759"/>
      <c r="AM9" s="759"/>
      <c r="AN9" s="759"/>
      <c r="AO9" s="759"/>
      <c r="AP9" s="759">
        <v>6</v>
      </c>
      <c r="AQ9" s="759"/>
      <c r="AR9" s="759"/>
      <c r="AS9" s="759"/>
      <c r="AT9" s="759"/>
      <c r="AU9" s="780"/>
      <c r="AV9" s="780"/>
      <c r="AW9" s="780"/>
      <c r="AX9" s="780"/>
      <c r="AY9" s="781"/>
      <c r="AZ9" s="220"/>
      <c r="BA9" s="220"/>
      <c r="BB9" s="220"/>
      <c r="BC9" s="220"/>
      <c r="BD9" s="220"/>
      <c r="BE9" s="221"/>
      <c r="BF9" s="221"/>
      <c r="BG9" s="221"/>
      <c r="BH9" s="221"/>
      <c r="BI9" s="221"/>
      <c r="BJ9" s="221"/>
      <c r="BK9" s="221"/>
      <c r="BL9" s="221"/>
      <c r="BM9" s="221"/>
      <c r="BN9" s="221"/>
      <c r="BO9" s="221"/>
      <c r="BP9" s="221"/>
      <c r="BQ9" s="226">
        <v>3</v>
      </c>
      <c r="BR9" s="227"/>
      <c r="BS9" s="782" t="s">
        <v>569</v>
      </c>
      <c r="BT9" s="783"/>
      <c r="BU9" s="783"/>
      <c r="BV9" s="783"/>
      <c r="BW9" s="783"/>
      <c r="BX9" s="783"/>
      <c r="BY9" s="783"/>
      <c r="BZ9" s="783"/>
      <c r="CA9" s="783"/>
      <c r="CB9" s="783"/>
      <c r="CC9" s="783"/>
      <c r="CD9" s="783"/>
      <c r="CE9" s="783"/>
      <c r="CF9" s="783"/>
      <c r="CG9" s="784"/>
      <c r="CH9" s="785">
        <v>0</v>
      </c>
      <c r="CI9" s="786"/>
      <c r="CJ9" s="786"/>
      <c r="CK9" s="786"/>
      <c r="CL9" s="787"/>
      <c r="CM9" s="785">
        <v>14</v>
      </c>
      <c r="CN9" s="786"/>
      <c r="CO9" s="786"/>
      <c r="CP9" s="786"/>
      <c r="CQ9" s="787"/>
      <c r="CR9" s="785">
        <v>3</v>
      </c>
      <c r="CS9" s="786"/>
      <c r="CT9" s="786"/>
      <c r="CU9" s="786"/>
      <c r="CV9" s="787"/>
      <c r="CW9" s="785">
        <v>6</v>
      </c>
      <c r="CX9" s="786"/>
      <c r="CY9" s="786"/>
      <c r="CZ9" s="786"/>
      <c r="DA9" s="787"/>
      <c r="DB9" s="785" t="s">
        <v>549</v>
      </c>
      <c r="DC9" s="786"/>
      <c r="DD9" s="786"/>
      <c r="DE9" s="786"/>
      <c r="DF9" s="787"/>
      <c r="DG9" s="785" t="s">
        <v>549</v>
      </c>
      <c r="DH9" s="786"/>
      <c r="DI9" s="786"/>
      <c r="DJ9" s="786"/>
      <c r="DK9" s="787"/>
      <c r="DL9" s="785" t="s">
        <v>549</v>
      </c>
      <c r="DM9" s="786"/>
      <c r="DN9" s="786"/>
      <c r="DO9" s="786"/>
      <c r="DP9" s="787"/>
      <c r="DQ9" s="785" t="s">
        <v>549</v>
      </c>
      <c r="DR9" s="786"/>
      <c r="DS9" s="786"/>
      <c r="DT9" s="786"/>
      <c r="DU9" s="787"/>
      <c r="DV9" s="782"/>
      <c r="DW9" s="783"/>
      <c r="DX9" s="783"/>
      <c r="DY9" s="783"/>
      <c r="DZ9" s="788"/>
      <c r="EA9" s="222"/>
    </row>
    <row r="10" spans="1:131" s="223" customFormat="1" ht="26.25" customHeight="1" x14ac:dyDescent="0.15">
      <c r="A10" s="226">
        <v>4</v>
      </c>
      <c r="B10" s="749"/>
      <c r="C10" s="750"/>
      <c r="D10" s="750"/>
      <c r="E10" s="750"/>
      <c r="F10" s="750"/>
      <c r="G10" s="750"/>
      <c r="H10" s="750"/>
      <c r="I10" s="750"/>
      <c r="J10" s="750"/>
      <c r="K10" s="750"/>
      <c r="L10" s="750"/>
      <c r="M10" s="750"/>
      <c r="N10" s="750"/>
      <c r="O10" s="750"/>
      <c r="P10" s="751"/>
      <c r="Q10" s="752"/>
      <c r="R10" s="753"/>
      <c r="S10" s="753"/>
      <c r="T10" s="753"/>
      <c r="U10" s="753"/>
      <c r="V10" s="753"/>
      <c r="W10" s="753"/>
      <c r="X10" s="753"/>
      <c r="Y10" s="753"/>
      <c r="Z10" s="753"/>
      <c r="AA10" s="753"/>
      <c r="AB10" s="753"/>
      <c r="AC10" s="753"/>
      <c r="AD10" s="753"/>
      <c r="AE10" s="754"/>
      <c r="AF10" s="757"/>
      <c r="AG10" s="755"/>
      <c r="AH10" s="755"/>
      <c r="AI10" s="755"/>
      <c r="AJ10" s="756"/>
      <c r="AK10" s="758"/>
      <c r="AL10" s="759"/>
      <c r="AM10" s="759"/>
      <c r="AN10" s="759"/>
      <c r="AO10" s="759"/>
      <c r="AP10" s="759"/>
      <c r="AQ10" s="759"/>
      <c r="AR10" s="759"/>
      <c r="AS10" s="759"/>
      <c r="AT10" s="759"/>
      <c r="AU10" s="780"/>
      <c r="AV10" s="780"/>
      <c r="AW10" s="780"/>
      <c r="AX10" s="780"/>
      <c r="AY10" s="781"/>
      <c r="AZ10" s="220"/>
      <c r="BA10" s="220"/>
      <c r="BB10" s="220"/>
      <c r="BC10" s="220"/>
      <c r="BD10" s="220"/>
      <c r="BE10" s="221"/>
      <c r="BF10" s="221"/>
      <c r="BG10" s="221"/>
      <c r="BH10" s="221"/>
      <c r="BI10" s="221"/>
      <c r="BJ10" s="221"/>
      <c r="BK10" s="221"/>
      <c r="BL10" s="221"/>
      <c r="BM10" s="221"/>
      <c r="BN10" s="221"/>
      <c r="BO10" s="221"/>
      <c r="BP10" s="221"/>
      <c r="BQ10" s="226">
        <v>4</v>
      </c>
      <c r="BR10" s="227"/>
      <c r="BS10" s="782"/>
      <c r="BT10" s="783"/>
      <c r="BU10" s="783"/>
      <c r="BV10" s="783"/>
      <c r="BW10" s="783"/>
      <c r="BX10" s="783"/>
      <c r="BY10" s="783"/>
      <c r="BZ10" s="783"/>
      <c r="CA10" s="783"/>
      <c r="CB10" s="783"/>
      <c r="CC10" s="783"/>
      <c r="CD10" s="783"/>
      <c r="CE10" s="783"/>
      <c r="CF10" s="783"/>
      <c r="CG10" s="784"/>
      <c r="CH10" s="785"/>
      <c r="CI10" s="786"/>
      <c r="CJ10" s="786"/>
      <c r="CK10" s="786"/>
      <c r="CL10" s="787"/>
      <c r="CM10" s="785"/>
      <c r="CN10" s="786"/>
      <c r="CO10" s="786"/>
      <c r="CP10" s="786"/>
      <c r="CQ10" s="787"/>
      <c r="CR10" s="785"/>
      <c r="CS10" s="786"/>
      <c r="CT10" s="786"/>
      <c r="CU10" s="786"/>
      <c r="CV10" s="787"/>
      <c r="CW10" s="785"/>
      <c r="CX10" s="786"/>
      <c r="CY10" s="786"/>
      <c r="CZ10" s="786"/>
      <c r="DA10" s="787"/>
      <c r="DB10" s="785"/>
      <c r="DC10" s="786"/>
      <c r="DD10" s="786"/>
      <c r="DE10" s="786"/>
      <c r="DF10" s="787"/>
      <c r="DG10" s="785"/>
      <c r="DH10" s="786"/>
      <c r="DI10" s="786"/>
      <c r="DJ10" s="786"/>
      <c r="DK10" s="787"/>
      <c r="DL10" s="785"/>
      <c r="DM10" s="786"/>
      <c r="DN10" s="786"/>
      <c r="DO10" s="786"/>
      <c r="DP10" s="787"/>
      <c r="DQ10" s="785"/>
      <c r="DR10" s="786"/>
      <c r="DS10" s="786"/>
      <c r="DT10" s="786"/>
      <c r="DU10" s="787"/>
      <c r="DV10" s="782"/>
      <c r="DW10" s="783"/>
      <c r="DX10" s="783"/>
      <c r="DY10" s="783"/>
      <c r="DZ10" s="788"/>
      <c r="EA10" s="222"/>
    </row>
    <row r="11" spans="1:131" s="223" customFormat="1" ht="26.25" customHeight="1" x14ac:dyDescent="0.15">
      <c r="A11" s="226">
        <v>5</v>
      </c>
      <c r="B11" s="749"/>
      <c r="C11" s="750"/>
      <c r="D11" s="750"/>
      <c r="E11" s="750"/>
      <c r="F11" s="750"/>
      <c r="G11" s="750"/>
      <c r="H11" s="750"/>
      <c r="I11" s="750"/>
      <c r="J11" s="750"/>
      <c r="K11" s="750"/>
      <c r="L11" s="750"/>
      <c r="M11" s="750"/>
      <c r="N11" s="750"/>
      <c r="O11" s="750"/>
      <c r="P11" s="751"/>
      <c r="Q11" s="752"/>
      <c r="R11" s="753"/>
      <c r="S11" s="753"/>
      <c r="T11" s="753"/>
      <c r="U11" s="753"/>
      <c r="V11" s="753"/>
      <c r="W11" s="753"/>
      <c r="X11" s="753"/>
      <c r="Y11" s="753"/>
      <c r="Z11" s="753"/>
      <c r="AA11" s="753"/>
      <c r="AB11" s="753"/>
      <c r="AC11" s="753"/>
      <c r="AD11" s="753"/>
      <c r="AE11" s="754"/>
      <c r="AF11" s="757"/>
      <c r="AG11" s="755"/>
      <c r="AH11" s="755"/>
      <c r="AI11" s="755"/>
      <c r="AJ11" s="756"/>
      <c r="AK11" s="758"/>
      <c r="AL11" s="759"/>
      <c r="AM11" s="759"/>
      <c r="AN11" s="759"/>
      <c r="AO11" s="759"/>
      <c r="AP11" s="759"/>
      <c r="AQ11" s="759"/>
      <c r="AR11" s="759"/>
      <c r="AS11" s="759"/>
      <c r="AT11" s="759"/>
      <c r="AU11" s="780"/>
      <c r="AV11" s="780"/>
      <c r="AW11" s="780"/>
      <c r="AX11" s="780"/>
      <c r="AY11" s="781"/>
      <c r="AZ11" s="220"/>
      <c r="BA11" s="220"/>
      <c r="BB11" s="220"/>
      <c r="BC11" s="220"/>
      <c r="BD11" s="220"/>
      <c r="BE11" s="221"/>
      <c r="BF11" s="221"/>
      <c r="BG11" s="221"/>
      <c r="BH11" s="221"/>
      <c r="BI11" s="221"/>
      <c r="BJ11" s="221"/>
      <c r="BK11" s="221"/>
      <c r="BL11" s="221"/>
      <c r="BM11" s="221"/>
      <c r="BN11" s="221"/>
      <c r="BO11" s="221"/>
      <c r="BP11" s="221"/>
      <c r="BQ11" s="226">
        <v>5</v>
      </c>
      <c r="BR11" s="227"/>
      <c r="BS11" s="782"/>
      <c r="BT11" s="783"/>
      <c r="BU11" s="783"/>
      <c r="BV11" s="783"/>
      <c r="BW11" s="783"/>
      <c r="BX11" s="783"/>
      <c r="BY11" s="783"/>
      <c r="BZ11" s="783"/>
      <c r="CA11" s="783"/>
      <c r="CB11" s="783"/>
      <c r="CC11" s="783"/>
      <c r="CD11" s="783"/>
      <c r="CE11" s="783"/>
      <c r="CF11" s="783"/>
      <c r="CG11" s="784"/>
      <c r="CH11" s="785"/>
      <c r="CI11" s="786"/>
      <c r="CJ11" s="786"/>
      <c r="CK11" s="786"/>
      <c r="CL11" s="787"/>
      <c r="CM11" s="785"/>
      <c r="CN11" s="786"/>
      <c r="CO11" s="786"/>
      <c r="CP11" s="786"/>
      <c r="CQ11" s="787"/>
      <c r="CR11" s="785"/>
      <c r="CS11" s="786"/>
      <c r="CT11" s="786"/>
      <c r="CU11" s="786"/>
      <c r="CV11" s="787"/>
      <c r="CW11" s="785"/>
      <c r="CX11" s="786"/>
      <c r="CY11" s="786"/>
      <c r="CZ11" s="786"/>
      <c r="DA11" s="787"/>
      <c r="DB11" s="785"/>
      <c r="DC11" s="786"/>
      <c r="DD11" s="786"/>
      <c r="DE11" s="786"/>
      <c r="DF11" s="787"/>
      <c r="DG11" s="785"/>
      <c r="DH11" s="786"/>
      <c r="DI11" s="786"/>
      <c r="DJ11" s="786"/>
      <c r="DK11" s="787"/>
      <c r="DL11" s="785"/>
      <c r="DM11" s="786"/>
      <c r="DN11" s="786"/>
      <c r="DO11" s="786"/>
      <c r="DP11" s="787"/>
      <c r="DQ11" s="785"/>
      <c r="DR11" s="786"/>
      <c r="DS11" s="786"/>
      <c r="DT11" s="786"/>
      <c r="DU11" s="787"/>
      <c r="DV11" s="782"/>
      <c r="DW11" s="783"/>
      <c r="DX11" s="783"/>
      <c r="DY11" s="783"/>
      <c r="DZ11" s="788"/>
      <c r="EA11" s="222"/>
    </row>
    <row r="12" spans="1:131" s="223" customFormat="1" ht="26.25" customHeight="1" x14ac:dyDescent="0.15">
      <c r="A12" s="226">
        <v>6</v>
      </c>
      <c r="B12" s="749"/>
      <c r="C12" s="750"/>
      <c r="D12" s="750"/>
      <c r="E12" s="750"/>
      <c r="F12" s="750"/>
      <c r="G12" s="750"/>
      <c r="H12" s="750"/>
      <c r="I12" s="750"/>
      <c r="J12" s="750"/>
      <c r="K12" s="750"/>
      <c r="L12" s="750"/>
      <c r="M12" s="750"/>
      <c r="N12" s="750"/>
      <c r="O12" s="750"/>
      <c r="P12" s="751"/>
      <c r="Q12" s="752"/>
      <c r="R12" s="753"/>
      <c r="S12" s="753"/>
      <c r="T12" s="753"/>
      <c r="U12" s="753"/>
      <c r="V12" s="753"/>
      <c r="W12" s="753"/>
      <c r="X12" s="753"/>
      <c r="Y12" s="753"/>
      <c r="Z12" s="753"/>
      <c r="AA12" s="753"/>
      <c r="AB12" s="753"/>
      <c r="AC12" s="753"/>
      <c r="AD12" s="753"/>
      <c r="AE12" s="754"/>
      <c r="AF12" s="757"/>
      <c r="AG12" s="755"/>
      <c r="AH12" s="755"/>
      <c r="AI12" s="755"/>
      <c r="AJ12" s="756"/>
      <c r="AK12" s="758"/>
      <c r="AL12" s="759"/>
      <c r="AM12" s="759"/>
      <c r="AN12" s="759"/>
      <c r="AO12" s="759"/>
      <c r="AP12" s="759"/>
      <c r="AQ12" s="759"/>
      <c r="AR12" s="759"/>
      <c r="AS12" s="759"/>
      <c r="AT12" s="759"/>
      <c r="AU12" s="780"/>
      <c r="AV12" s="780"/>
      <c r="AW12" s="780"/>
      <c r="AX12" s="780"/>
      <c r="AY12" s="781"/>
      <c r="AZ12" s="220"/>
      <c r="BA12" s="220"/>
      <c r="BB12" s="220"/>
      <c r="BC12" s="220"/>
      <c r="BD12" s="220"/>
      <c r="BE12" s="221"/>
      <c r="BF12" s="221"/>
      <c r="BG12" s="221"/>
      <c r="BH12" s="221"/>
      <c r="BI12" s="221"/>
      <c r="BJ12" s="221"/>
      <c r="BK12" s="221"/>
      <c r="BL12" s="221"/>
      <c r="BM12" s="221"/>
      <c r="BN12" s="221"/>
      <c r="BO12" s="221"/>
      <c r="BP12" s="221"/>
      <c r="BQ12" s="226">
        <v>6</v>
      </c>
      <c r="BR12" s="227"/>
      <c r="BS12" s="782"/>
      <c r="BT12" s="783"/>
      <c r="BU12" s="783"/>
      <c r="BV12" s="783"/>
      <c r="BW12" s="783"/>
      <c r="BX12" s="783"/>
      <c r="BY12" s="783"/>
      <c r="BZ12" s="783"/>
      <c r="CA12" s="783"/>
      <c r="CB12" s="783"/>
      <c r="CC12" s="783"/>
      <c r="CD12" s="783"/>
      <c r="CE12" s="783"/>
      <c r="CF12" s="783"/>
      <c r="CG12" s="784"/>
      <c r="CH12" s="785"/>
      <c r="CI12" s="786"/>
      <c r="CJ12" s="786"/>
      <c r="CK12" s="786"/>
      <c r="CL12" s="787"/>
      <c r="CM12" s="785"/>
      <c r="CN12" s="786"/>
      <c r="CO12" s="786"/>
      <c r="CP12" s="786"/>
      <c r="CQ12" s="787"/>
      <c r="CR12" s="785"/>
      <c r="CS12" s="786"/>
      <c r="CT12" s="786"/>
      <c r="CU12" s="786"/>
      <c r="CV12" s="787"/>
      <c r="CW12" s="785"/>
      <c r="CX12" s="786"/>
      <c r="CY12" s="786"/>
      <c r="CZ12" s="786"/>
      <c r="DA12" s="787"/>
      <c r="DB12" s="785"/>
      <c r="DC12" s="786"/>
      <c r="DD12" s="786"/>
      <c r="DE12" s="786"/>
      <c r="DF12" s="787"/>
      <c r="DG12" s="785"/>
      <c r="DH12" s="786"/>
      <c r="DI12" s="786"/>
      <c r="DJ12" s="786"/>
      <c r="DK12" s="787"/>
      <c r="DL12" s="785"/>
      <c r="DM12" s="786"/>
      <c r="DN12" s="786"/>
      <c r="DO12" s="786"/>
      <c r="DP12" s="787"/>
      <c r="DQ12" s="785"/>
      <c r="DR12" s="786"/>
      <c r="DS12" s="786"/>
      <c r="DT12" s="786"/>
      <c r="DU12" s="787"/>
      <c r="DV12" s="782"/>
      <c r="DW12" s="783"/>
      <c r="DX12" s="783"/>
      <c r="DY12" s="783"/>
      <c r="DZ12" s="788"/>
      <c r="EA12" s="222"/>
    </row>
    <row r="13" spans="1:131" s="223" customFormat="1" ht="26.25" customHeight="1" x14ac:dyDescent="0.15">
      <c r="A13" s="226">
        <v>7</v>
      </c>
      <c r="B13" s="749"/>
      <c r="C13" s="750"/>
      <c r="D13" s="750"/>
      <c r="E13" s="750"/>
      <c r="F13" s="750"/>
      <c r="G13" s="750"/>
      <c r="H13" s="750"/>
      <c r="I13" s="750"/>
      <c r="J13" s="750"/>
      <c r="K13" s="750"/>
      <c r="L13" s="750"/>
      <c r="M13" s="750"/>
      <c r="N13" s="750"/>
      <c r="O13" s="750"/>
      <c r="P13" s="751"/>
      <c r="Q13" s="752"/>
      <c r="R13" s="753"/>
      <c r="S13" s="753"/>
      <c r="T13" s="753"/>
      <c r="U13" s="753"/>
      <c r="V13" s="753"/>
      <c r="W13" s="753"/>
      <c r="X13" s="753"/>
      <c r="Y13" s="753"/>
      <c r="Z13" s="753"/>
      <c r="AA13" s="753"/>
      <c r="AB13" s="753"/>
      <c r="AC13" s="753"/>
      <c r="AD13" s="753"/>
      <c r="AE13" s="754"/>
      <c r="AF13" s="757"/>
      <c r="AG13" s="755"/>
      <c r="AH13" s="755"/>
      <c r="AI13" s="755"/>
      <c r="AJ13" s="756"/>
      <c r="AK13" s="758"/>
      <c r="AL13" s="759"/>
      <c r="AM13" s="759"/>
      <c r="AN13" s="759"/>
      <c r="AO13" s="759"/>
      <c r="AP13" s="759"/>
      <c r="AQ13" s="759"/>
      <c r="AR13" s="759"/>
      <c r="AS13" s="759"/>
      <c r="AT13" s="759"/>
      <c r="AU13" s="780"/>
      <c r="AV13" s="780"/>
      <c r="AW13" s="780"/>
      <c r="AX13" s="780"/>
      <c r="AY13" s="781"/>
      <c r="AZ13" s="220"/>
      <c r="BA13" s="220"/>
      <c r="BB13" s="220"/>
      <c r="BC13" s="220"/>
      <c r="BD13" s="220"/>
      <c r="BE13" s="221"/>
      <c r="BF13" s="221"/>
      <c r="BG13" s="221"/>
      <c r="BH13" s="221"/>
      <c r="BI13" s="221"/>
      <c r="BJ13" s="221"/>
      <c r="BK13" s="221"/>
      <c r="BL13" s="221"/>
      <c r="BM13" s="221"/>
      <c r="BN13" s="221"/>
      <c r="BO13" s="221"/>
      <c r="BP13" s="221"/>
      <c r="BQ13" s="226">
        <v>7</v>
      </c>
      <c r="BR13" s="227"/>
      <c r="BS13" s="782"/>
      <c r="BT13" s="783"/>
      <c r="BU13" s="783"/>
      <c r="BV13" s="783"/>
      <c r="BW13" s="783"/>
      <c r="BX13" s="783"/>
      <c r="BY13" s="783"/>
      <c r="BZ13" s="783"/>
      <c r="CA13" s="783"/>
      <c r="CB13" s="783"/>
      <c r="CC13" s="783"/>
      <c r="CD13" s="783"/>
      <c r="CE13" s="783"/>
      <c r="CF13" s="783"/>
      <c r="CG13" s="784"/>
      <c r="CH13" s="785"/>
      <c r="CI13" s="786"/>
      <c r="CJ13" s="786"/>
      <c r="CK13" s="786"/>
      <c r="CL13" s="787"/>
      <c r="CM13" s="785"/>
      <c r="CN13" s="786"/>
      <c r="CO13" s="786"/>
      <c r="CP13" s="786"/>
      <c r="CQ13" s="787"/>
      <c r="CR13" s="785"/>
      <c r="CS13" s="786"/>
      <c r="CT13" s="786"/>
      <c r="CU13" s="786"/>
      <c r="CV13" s="787"/>
      <c r="CW13" s="785"/>
      <c r="CX13" s="786"/>
      <c r="CY13" s="786"/>
      <c r="CZ13" s="786"/>
      <c r="DA13" s="787"/>
      <c r="DB13" s="785"/>
      <c r="DC13" s="786"/>
      <c r="DD13" s="786"/>
      <c r="DE13" s="786"/>
      <c r="DF13" s="787"/>
      <c r="DG13" s="785"/>
      <c r="DH13" s="786"/>
      <c r="DI13" s="786"/>
      <c r="DJ13" s="786"/>
      <c r="DK13" s="787"/>
      <c r="DL13" s="785"/>
      <c r="DM13" s="786"/>
      <c r="DN13" s="786"/>
      <c r="DO13" s="786"/>
      <c r="DP13" s="787"/>
      <c r="DQ13" s="785"/>
      <c r="DR13" s="786"/>
      <c r="DS13" s="786"/>
      <c r="DT13" s="786"/>
      <c r="DU13" s="787"/>
      <c r="DV13" s="782"/>
      <c r="DW13" s="783"/>
      <c r="DX13" s="783"/>
      <c r="DY13" s="783"/>
      <c r="DZ13" s="788"/>
      <c r="EA13" s="222"/>
    </row>
    <row r="14" spans="1:131" s="223" customFormat="1" ht="26.25" customHeight="1" x14ac:dyDescent="0.15">
      <c r="A14" s="226">
        <v>8</v>
      </c>
      <c r="B14" s="749"/>
      <c r="C14" s="750"/>
      <c r="D14" s="750"/>
      <c r="E14" s="750"/>
      <c r="F14" s="750"/>
      <c r="G14" s="750"/>
      <c r="H14" s="750"/>
      <c r="I14" s="750"/>
      <c r="J14" s="750"/>
      <c r="K14" s="750"/>
      <c r="L14" s="750"/>
      <c r="M14" s="750"/>
      <c r="N14" s="750"/>
      <c r="O14" s="750"/>
      <c r="P14" s="751"/>
      <c r="Q14" s="752"/>
      <c r="R14" s="753"/>
      <c r="S14" s="753"/>
      <c r="T14" s="753"/>
      <c r="U14" s="753"/>
      <c r="V14" s="753"/>
      <c r="W14" s="753"/>
      <c r="X14" s="753"/>
      <c r="Y14" s="753"/>
      <c r="Z14" s="753"/>
      <c r="AA14" s="753"/>
      <c r="AB14" s="753"/>
      <c r="AC14" s="753"/>
      <c r="AD14" s="753"/>
      <c r="AE14" s="754"/>
      <c r="AF14" s="757"/>
      <c r="AG14" s="755"/>
      <c r="AH14" s="755"/>
      <c r="AI14" s="755"/>
      <c r="AJ14" s="756"/>
      <c r="AK14" s="758"/>
      <c r="AL14" s="759"/>
      <c r="AM14" s="759"/>
      <c r="AN14" s="759"/>
      <c r="AO14" s="759"/>
      <c r="AP14" s="759"/>
      <c r="AQ14" s="759"/>
      <c r="AR14" s="759"/>
      <c r="AS14" s="759"/>
      <c r="AT14" s="759"/>
      <c r="AU14" s="780"/>
      <c r="AV14" s="780"/>
      <c r="AW14" s="780"/>
      <c r="AX14" s="780"/>
      <c r="AY14" s="781"/>
      <c r="AZ14" s="220"/>
      <c r="BA14" s="220"/>
      <c r="BB14" s="220"/>
      <c r="BC14" s="220"/>
      <c r="BD14" s="220"/>
      <c r="BE14" s="221"/>
      <c r="BF14" s="221"/>
      <c r="BG14" s="221"/>
      <c r="BH14" s="221"/>
      <c r="BI14" s="221"/>
      <c r="BJ14" s="221"/>
      <c r="BK14" s="221"/>
      <c r="BL14" s="221"/>
      <c r="BM14" s="221"/>
      <c r="BN14" s="221"/>
      <c r="BO14" s="221"/>
      <c r="BP14" s="221"/>
      <c r="BQ14" s="226">
        <v>8</v>
      </c>
      <c r="BR14" s="227"/>
      <c r="BS14" s="782"/>
      <c r="BT14" s="783"/>
      <c r="BU14" s="783"/>
      <c r="BV14" s="783"/>
      <c r="BW14" s="783"/>
      <c r="BX14" s="783"/>
      <c r="BY14" s="783"/>
      <c r="BZ14" s="783"/>
      <c r="CA14" s="783"/>
      <c r="CB14" s="783"/>
      <c r="CC14" s="783"/>
      <c r="CD14" s="783"/>
      <c r="CE14" s="783"/>
      <c r="CF14" s="783"/>
      <c r="CG14" s="784"/>
      <c r="CH14" s="785"/>
      <c r="CI14" s="786"/>
      <c r="CJ14" s="786"/>
      <c r="CK14" s="786"/>
      <c r="CL14" s="787"/>
      <c r="CM14" s="785"/>
      <c r="CN14" s="786"/>
      <c r="CO14" s="786"/>
      <c r="CP14" s="786"/>
      <c r="CQ14" s="787"/>
      <c r="CR14" s="785"/>
      <c r="CS14" s="786"/>
      <c r="CT14" s="786"/>
      <c r="CU14" s="786"/>
      <c r="CV14" s="787"/>
      <c r="CW14" s="785"/>
      <c r="CX14" s="786"/>
      <c r="CY14" s="786"/>
      <c r="CZ14" s="786"/>
      <c r="DA14" s="787"/>
      <c r="DB14" s="785"/>
      <c r="DC14" s="786"/>
      <c r="DD14" s="786"/>
      <c r="DE14" s="786"/>
      <c r="DF14" s="787"/>
      <c r="DG14" s="785"/>
      <c r="DH14" s="786"/>
      <c r="DI14" s="786"/>
      <c r="DJ14" s="786"/>
      <c r="DK14" s="787"/>
      <c r="DL14" s="785"/>
      <c r="DM14" s="786"/>
      <c r="DN14" s="786"/>
      <c r="DO14" s="786"/>
      <c r="DP14" s="787"/>
      <c r="DQ14" s="785"/>
      <c r="DR14" s="786"/>
      <c r="DS14" s="786"/>
      <c r="DT14" s="786"/>
      <c r="DU14" s="787"/>
      <c r="DV14" s="782"/>
      <c r="DW14" s="783"/>
      <c r="DX14" s="783"/>
      <c r="DY14" s="783"/>
      <c r="DZ14" s="788"/>
      <c r="EA14" s="222"/>
    </row>
    <row r="15" spans="1:131" s="223" customFormat="1" ht="26.25" customHeight="1" x14ac:dyDescent="0.15">
      <c r="A15" s="226">
        <v>9</v>
      </c>
      <c r="B15" s="749"/>
      <c r="C15" s="750"/>
      <c r="D15" s="750"/>
      <c r="E15" s="750"/>
      <c r="F15" s="750"/>
      <c r="G15" s="750"/>
      <c r="H15" s="750"/>
      <c r="I15" s="750"/>
      <c r="J15" s="750"/>
      <c r="K15" s="750"/>
      <c r="L15" s="750"/>
      <c r="M15" s="750"/>
      <c r="N15" s="750"/>
      <c r="O15" s="750"/>
      <c r="P15" s="751"/>
      <c r="Q15" s="752"/>
      <c r="R15" s="753"/>
      <c r="S15" s="753"/>
      <c r="T15" s="753"/>
      <c r="U15" s="753"/>
      <c r="V15" s="753"/>
      <c r="W15" s="753"/>
      <c r="X15" s="753"/>
      <c r="Y15" s="753"/>
      <c r="Z15" s="753"/>
      <c r="AA15" s="753"/>
      <c r="AB15" s="753"/>
      <c r="AC15" s="753"/>
      <c r="AD15" s="753"/>
      <c r="AE15" s="754"/>
      <c r="AF15" s="757"/>
      <c r="AG15" s="755"/>
      <c r="AH15" s="755"/>
      <c r="AI15" s="755"/>
      <c r="AJ15" s="756"/>
      <c r="AK15" s="758"/>
      <c r="AL15" s="759"/>
      <c r="AM15" s="759"/>
      <c r="AN15" s="759"/>
      <c r="AO15" s="759"/>
      <c r="AP15" s="759"/>
      <c r="AQ15" s="759"/>
      <c r="AR15" s="759"/>
      <c r="AS15" s="759"/>
      <c r="AT15" s="759"/>
      <c r="AU15" s="780"/>
      <c r="AV15" s="780"/>
      <c r="AW15" s="780"/>
      <c r="AX15" s="780"/>
      <c r="AY15" s="781"/>
      <c r="AZ15" s="220"/>
      <c r="BA15" s="220"/>
      <c r="BB15" s="220"/>
      <c r="BC15" s="220"/>
      <c r="BD15" s="220"/>
      <c r="BE15" s="221"/>
      <c r="BF15" s="221"/>
      <c r="BG15" s="221"/>
      <c r="BH15" s="221"/>
      <c r="BI15" s="221"/>
      <c r="BJ15" s="221"/>
      <c r="BK15" s="221"/>
      <c r="BL15" s="221"/>
      <c r="BM15" s="221"/>
      <c r="BN15" s="221"/>
      <c r="BO15" s="221"/>
      <c r="BP15" s="221"/>
      <c r="BQ15" s="226">
        <v>9</v>
      </c>
      <c r="BR15" s="227"/>
      <c r="BS15" s="782"/>
      <c r="BT15" s="783"/>
      <c r="BU15" s="783"/>
      <c r="BV15" s="783"/>
      <c r="BW15" s="783"/>
      <c r="BX15" s="783"/>
      <c r="BY15" s="783"/>
      <c r="BZ15" s="783"/>
      <c r="CA15" s="783"/>
      <c r="CB15" s="783"/>
      <c r="CC15" s="783"/>
      <c r="CD15" s="783"/>
      <c r="CE15" s="783"/>
      <c r="CF15" s="783"/>
      <c r="CG15" s="784"/>
      <c r="CH15" s="785"/>
      <c r="CI15" s="786"/>
      <c r="CJ15" s="786"/>
      <c r="CK15" s="786"/>
      <c r="CL15" s="787"/>
      <c r="CM15" s="785"/>
      <c r="CN15" s="786"/>
      <c r="CO15" s="786"/>
      <c r="CP15" s="786"/>
      <c r="CQ15" s="787"/>
      <c r="CR15" s="785"/>
      <c r="CS15" s="786"/>
      <c r="CT15" s="786"/>
      <c r="CU15" s="786"/>
      <c r="CV15" s="787"/>
      <c r="CW15" s="785"/>
      <c r="CX15" s="786"/>
      <c r="CY15" s="786"/>
      <c r="CZ15" s="786"/>
      <c r="DA15" s="787"/>
      <c r="DB15" s="785"/>
      <c r="DC15" s="786"/>
      <c r="DD15" s="786"/>
      <c r="DE15" s="786"/>
      <c r="DF15" s="787"/>
      <c r="DG15" s="785"/>
      <c r="DH15" s="786"/>
      <c r="DI15" s="786"/>
      <c r="DJ15" s="786"/>
      <c r="DK15" s="787"/>
      <c r="DL15" s="785"/>
      <c r="DM15" s="786"/>
      <c r="DN15" s="786"/>
      <c r="DO15" s="786"/>
      <c r="DP15" s="787"/>
      <c r="DQ15" s="785"/>
      <c r="DR15" s="786"/>
      <c r="DS15" s="786"/>
      <c r="DT15" s="786"/>
      <c r="DU15" s="787"/>
      <c r="DV15" s="782"/>
      <c r="DW15" s="783"/>
      <c r="DX15" s="783"/>
      <c r="DY15" s="783"/>
      <c r="DZ15" s="788"/>
      <c r="EA15" s="222"/>
    </row>
    <row r="16" spans="1:131" s="223" customFormat="1" ht="26.25" customHeight="1" x14ac:dyDescent="0.15">
      <c r="A16" s="226">
        <v>10</v>
      </c>
      <c r="B16" s="749"/>
      <c r="C16" s="750"/>
      <c r="D16" s="750"/>
      <c r="E16" s="750"/>
      <c r="F16" s="750"/>
      <c r="G16" s="750"/>
      <c r="H16" s="750"/>
      <c r="I16" s="750"/>
      <c r="J16" s="750"/>
      <c r="K16" s="750"/>
      <c r="L16" s="750"/>
      <c r="M16" s="750"/>
      <c r="N16" s="750"/>
      <c r="O16" s="750"/>
      <c r="P16" s="751"/>
      <c r="Q16" s="752"/>
      <c r="R16" s="753"/>
      <c r="S16" s="753"/>
      <c r="T16" s="753"/>
      <c r="U16" s="753"/>
      <c r="V16" s="753"/>
      <c r="W16" s="753"/>
      <c r="X16" s="753"/>
      <c r="Y16" s="753"/>
      <c r="Z16" s="753"/>
      <c r="AA16" s="753"/>
      <c r="AB16" s="753"/>
      <c r="AC16" s="753"/>
      <c r="AD16" s="753"/>
      <c r="AE16" s="754"/>
      <c r="AF16" s="757"/>
      <c r="AG16" s="755"/>
      <c r="AH16" s="755"/>
      <c r="AI16" s="755"/>
      <c r="AJ16" s="756"/>
      <c r="AK16" s="758"/>
      <c r="AL16" s="759"/>
      <c r="AM16" s="759"/>
      <c r="AN16" s="759"/>
      <c r="AO16" s="759"/>
      <c r="AP16" s="759"/>
      <c r="AQ16" s="759"/>
      <c r="AR16" s="759"/>
      <c r="AS16" s="759"/>
      <c r="AT16" s="759"/>
      <c r="AU16" s="780"/>
      <c r="AV16" s="780"/>
      <c r="AW16" s="780"/>
      <c r="AX16" s="780"/>
      <c r="AY16" s="781"/>
      <c r="AZ16" s="220"/>
      <c r="BA16" s="220"/>
      <c r="BB16" s="220"/>
      <c r="BC16" s="220"/>
      <c r="BD16" s="220"/>
      <c r="BE16" s="221"/>
      <c r="BF16" s="221"/>
      <c r="BG16" s="221"/>
      <c r="BH16" s="221"/>
      <c r="BI16" s="221"/>
      <c r="BJ16" s="221"/>
      <c r="BK16" s="221"/>
      <c r="BL16" s="221"/>
      <c r="BM16" s="221"/>
      <c r="BN16" s="221"/>
      <c r="BO16" s="221"/>
      <c r="BP16" s="221"/>
      <c r="BQ16" s="226">
        <v>10</v>
      </c>
      <c r="BR16" s="227"/>
      <c r="BS16" s="782"/>
      <c r="BT16" s="783"/>
      <c r="BU16" s="783"/>
      <c r="BV16" s="783"/>
      <c r="BW16" s="783"/>
      <c r="BX16" s="783"/>
      <c r="BY16" s="783"/>
      <c r="BZ16" s="783"/>
      <c r="CA16" s="783"/>
      <c r="CB16" s="783"/>
      <c r="CC16" s="783"/>
      <c r="CD16" s="783"/>
      <c r="CE16" s="783"/>
      <c r="CF16" s="783"/>
      <c r="CG16" s="784"/>
      <c r="CH16" s="785"/>
      <c r="CI16" s="786"/>
      <c r="CJ16" s="786"/>
      <c r="CK16" s="786"/>
      <c r="CL16" s="787"/>
      <c r="CM16" s="785"/>
      <c r="CN16" s="786"/>
      <c r="CO16" s="786"/>
      <c r="CP16" s="786"/>
      <c r="CQ16" s="787"/>
      <c r="CR16" s="785"/>
      <c r="CS16" s="786"/>
      <c r="CT16" s="786"/>
      <c r="CU16" s="786"/>
      <c r="CV16" s="787"/>
      <c r="CW16" s="785"/>
      <c r="CX16" s="786"/>
      <c r="CY16" s="786"/>
      <c r="CZ16" s="786"/>
      <c r="DA16" s="787"/>
      <c r="DB16" s="785"/>
      <c r="DC16" s="786"/>
      <c r="DD16" s="786"/>
      <c r="DE16" s="786"/>
      <c r="DF16" s="787"/>
      <c r="DG16" s="785"/>
      <c r="DH16" s="786"/>
      <c r="DI16" s="786"/>
      <c r="DJ16" s="786"/>
      <c r="DK16" s="787"/>
      <c r="DL16" s="785"/>
      <c r="DM16" s="786"/>
      <c r="DN16" s="786"/>
      <c r="DO16" s="786"/>
      <c r="DP16" s="787"/>
      <c r="DQ16" s="785"/>
      <c r="DR16" s="786"/>
      <c r="DS16" s="786"/>
      <c r="DT16" s="786"/>
      <c r="DU16" s="787"/>
      <c r="DV16" s="782"/>
      <c r="DW16" s="783"/>
      <c r="DX16" s="783"/>
      <c r="DY16" s="783"/>
      <c r="DZ16" s="788"/>
      <c r="EA16" s="222"/>
    </row>
    <row r="17" spans="1:131" s="223" customFormat="1" ht="26.25" customHeight="1" x14ac:dyDescent="0.15">
      <c r="A17" s="226">
        <v>11</v>
      </c>
      <c r="B17" s="749"/>
      <c r="C17" s="750"/>
      <c r="D17" s="750"/>
      <c r="E17" s="750"/>
      <c r="F17" s="750"/>
      <c r="G17" s="750"/>
      <c r="H17" s="750"/>
      <c r="I17" s="750"/>
      <c r="J17" s="750"/>
      <c r="K17" s="750"/>
      <c r="L17" s="750"/>
      <c r="M17" s="750"/>
      <c r="N17" s="750"/>
      <c r="O17" s="750"/>
      <c r="P17" s="751"/>
      <c r="Q17" s="752"/>
      <c r="R17" s="753"/>
      <c r="S17" s="753"/>
      <c r="T17" s="753"/>
      <c r="U17" s="753"/>
      <c r="V17" s="753"/>
      <c r="W17" s="753"/>
      <c r="X17" s="753"/>
      <c r="Y17" s="753"/>
      <c r="Z17" s="753"/>
      <c r="AA17" s="753"/>
      <c r="AB17" s="753"/>
      <c r="AC17" s="753"/>
      <c r="AD17" s="753"/>
      <c r="AE17" s="754"/>
      <c r="AF17" s="757"/>
      <c r="AG17" s="755"/>
      <c r="AH17" s="755"/>
      <c r="AI17" s="755"/>
      <c r="AJ17" s="756"/>
      <c r="AK17" s="758"/>
      <c r="AL17" s="759"/>
      <c r="AM17" s="759"/>
      <c r="AN17" s="759"/>
      <c r="AO17" s="759"/>
      <c r="AP17" s="759"/>
      <c r="AQ17" s="759"/>
      <c r="AR17" s="759"/>
      <c r="AS17" s="759"/>
      <c r="AT17" s="759"/>
      <c r="AU17" s="780"/>
      <c r="AV17" s="780"/>
      <c r="AW17" s="780"/>
      <c r="AX17" s="780"/>
      <c r="AY17" s="781"/>
      <c r="AZ17" s="220"/>
      <c r="BA17" s="220"/>
      <c r="BB17" s="220"/>
      <c r="BC17" s="220"/>
      <c r="BD17" s="220"/>
      <c r="BE17" s="221"/>
      <c r="BF17" s="221"/>
      <c r="BG17" s="221"/>
      <c r="BH17" s="221"/>
      <c r="BI17" s="221"/>
      <c r="BJ17" s="221"/>
      <c r="BK17" s="221"/>
      <c r="BL17" s="221"/>
      <c r="BM17" s="221"/>
      <c r="BN17" s="221"/>
      <c r="BO17" s="221"/>
      <c r="BP17" s="221"/>
      <c r="BQ17" s="226">
        <v>11</v>
      </c>
      <c r="BR17" s="227"/>
      <c r="BS17" s="782"/>
      <c r="BT17" s="783"/>
      <c r="BU17" s="783"/>
      <c r="BV17" s="783"/>
      <c r="BW17" s="783"/>
      <c r="BX17" s="783"/>
      <c r="BY17" s="783"/>
      <c r="BZ17" s="783"/>
      <c r="CA17" s="783"/>
      <c r="CB17" s="783"/>
      <c r="CC17" s="783"/>
      <c r="CD17" s="783"/>
      <c r="CE17" s="783"/>
      <c r="CF17" s="783"/>
      <c r="CG17" s="784"/>
      <c r="CH17" s="785"/>
      <c r="CI17" s="786"/>
      <c r="CJ17" s="786"/>
      <c r="CK17" s="786"/>
      <c r="CL17" s="787"/>
      <c r="CM17" s="785"/>
      <c r="CN17" s="786"/>
      <c r="CO17" s="786"/>
      <c r="CP17" s="786"/>
      <c r="CQ17" s="787"/>
      <c r="CR17" s="785"/>
      <c r="CS17" s="786"/>
      <c r="CT17" s="786"/>
      <c r="CU17" s="786"/>
      <c r="CV17" s="787"/>
      <c r="CW17" s="785"/>
      <c r="CX17" s="786"/>
      <c r="CY17" s="786"/>
      <c r="CZ17" s="786"/>
      <c r="DA17" s="787"/>
      <c r="DB17" s="785"/>
      <c r="DC17" s="786"/>
      <c r="DD17" s="786"/>
      <c r="DE17" s="786"/>
      <c r="DF17" s="787"/>
      <c r="DG17" s="785"/>
      <c r="DH17" s="786"/>
      <c r="DI17" s="786"/>
      <c r="DJ17" s="786"/>
      <c r="DK17" s="787"/>
      <c r="DL17" s="785"/>
      <c r="DM17" s="786"/>
      <c r="DN17" s="786"/>
      <c r="DO17" s="786"/>
      <c r="DP17" s="787"/>
      <c r="DQ17" s="785"/>
      <c r="DR17" s="786"/>
      <c r="DS17" s="786"/>
      <c r="DT17" s="786"/>
      <c r="DU17" s="787"/>
      <c r="DV17" s="782"/>
      <c r="DW17" s="783"/>
      <c r="DX17" s="783"/>
      <c r="DY17" s="783"/>
      <c r="DZ17" s="788"/>
      <c r="EA17" s="222"/>
    </row>
    <row r="18" spans="1:131" s="223" customFormat="1" ht="26.25" customHeight="1" x14ac:dyDescent="0.15">
      <c r="A18" s="226">
        <v>12</v>
      </c>
      <c r="B18" s="749"/>
      <c r="C18" s="750"/>
      <c r="D18" s="750"/>
      <c r="E18" s="750"/>
      <c r="F18" s="750"/>
      <c r="G18" s="750"/>
      <c r="H18" s="750"/>
      <c r="I18" s="750"/>
      <c r="J18" s="750"/>
      <c r="K18" s="750"/>
      <c r="L18" s="750"/>
      <c r="M18" s="750"/>
      <c r="N18" s="750"/>
      <c r="O18" s="750"/>
      <c r="P18" s="751"/>
      <c r="Q18" s="752"/>
      <c r="R18" s="753"/>
      <c r="S18" s="753"/>
      <c r="T18" s="753"/>
      <c r="U18" s="753"/>
      <c r="V18" s="753"/>
      <c r="W18" s="753"/>
      <c r="X18" s="753"/>
      <c r="Y18" s="753"/>
      <c r="Z18" s="753"/>
      <c r="AA18" s="753"/>
      <c r="AB18" s="753"/>
      <c r="AC18" s="753"/>
      <c r="AD18" s="753"/>
      <c r="AE18" s="754"/>
      <c r="AF18" s="757"/>
      <c r="AG18" s="755"/>
      <c r="AH18" s="755"/>
      <c r="AI18" s="755"/>
      <c r="AJ18" s="756"/>
      <c r="AK18" s="758"/>
      <c r="AL18" s="759"/>
      <c r="AM18" s="759"/>
      <c r="AN18" s="759"/>
      <c r="AO18" s="759"/>
      <c r="AP18" s="759"/>
      <c r="AQ18" s="759"/>
      <c r="AR18" s="759"/>
      <c r="AS18" s="759"/>
      <c r="AT18" s="759"/>
      <c r="AU18" s="780"/>
      <c r="AV18" s="780"/>
      <c r="AW18" s="780"/>
      <c r="AX18" s="780"/>
      <c r="AY18" s="781"/>
      <c r="AZ18" s="220"/>
      <c r="BA18" s="220"/>
      <c r="BB18" s="220"/>
      <c r="BC18" s="220"/>
      <c r="BD18" s="220"/>
      <c r="BE18" s="221"/>
      <c r="BF18" s="221"/>
      <c r="BG18" s="221"/>
      <c r="BH18" s="221"/>
      <c r="BI18" s="221"/>
      <c r="BJ18" s="221"/>
      <c r="BK18" s="221"/>
      <c r="BL18" s="221"/>
      <c r="BM18" s="221"/>
      <c r="BN18" s="221"/>
      <c r="BO18" s="221"/>
      <c r="BP18" s="221"/>
      <c r="BQ18" s="226">
        <v>12</v>
      </c>
      <c r="BR18" s="227"/>
      <c r="BS18" s="782"/>
      <c r="BT18" s="783"/>
      <c r="BU18" s="783"/>
      <c r="BV18" s="783"/>
      <c r="BW18" s="783"/>
      <c r="BX18" s="783"/>
      <c r="BY18" s="783"/>
      <c r="BZ18" s="783"/>
      <c r="CA18" s="783"/>
      <c r="CB18" s="783"/>
      <c r="CC18" s="783"/>
      <c r="CD18" s="783"/>
      <c r="CE18" s="783"/>
      <c r="CF18" s="783"/>
      <c r="CG18" s="784"/>
      <c r="CH18" s="785"/>
      <c r="CI18" s="786"/>
      <c r="CJ18" s="786"/>
      <c r="CK18" s="786"/>
      <c r="CL18" s="787"/>
      <c r="CM18" s="785"/>
      <c r="CN18" s="786"/>
      <c r="CO18" s="786"/>
      <c r="CP18" s="786"/>
      <c r="CQ18" s="787"/>
      <c r="CR18" s="785"/>
      <c r="CS18" s="786"/>
      <c r="CT18" s="786"/>
      <c r="CU18" s="786"/>
      <c r="CV18" s="787"/>
      <c r="CW18" s="785"/>
      <c r="CX18" s="786"/>
      <c r="CY18" s="786"/>
      <c r="CZ18" s="786"/>
      <c r="DA18" s="787"/>
      <c r="DB18" s="785"/>
      <c r="DC18" s="786"/>
      <c r="DD18" s="786"/>
      <c r="DE18" s="786"/>
      <c r="DF18" s="787"/>
      <c r="DG18" s="785"/>
      <c r="DH18" s="786"/>
      <c r="DI18" s="786"/>
      <c r="DJ18" s="786"/>
      <c r="DK18" s="787"/>
      <c r="DL18" s="785"/>
      <c r="DM18" s="786"/>
      <c r="DN18" s="786"/>
      <c r="DO18" s="786"/>
      <c r="DP18" s="787"/>
      <c r="DQ18" s="785"/>
      <c r="DR18" s="786"/>
      <c r="DS18" s="786"/>
      <c r="DT18" s="786"/>
      <c r="DU18" s="787"/>
      <c r="DV18" s="782"/>
      <c r="DW18" s="783"/>
      <c r="DX18" s="783"/>
      <c r="DY18" s="783"/>
      <c r="DZ18" s="788"/>
      <c r="EA18" s="222"/>
    </row>
    <row r="19" spans="1:131" s="223" customFormat="1" ht="26.25" customHeight="1" x14ac:dyDescent="0.15">
      <c r="A19" s="226">
        <v>13</v>
      </c>
      <c r="B19" s="749"/>
      <c r="C19" s="750"/>
      <c r="D19" s="750"/>
      <c r="E19" s="750"/>
      <c r="F19" s="750"/>
      <c r="G19" s="750"/>
      <c r="H19" s="750"/>
      <c r="I19" s="750"/>
      <c r="J19" s="750"/>
      <c r="K19" s="750"/>
      <c r="L19" s="750"/>
      <c r="M19" s="750"/>
      <c r="N19" s="750"/>
      <c r="O19" s="750"/>
      <c r="P19" s="751"/>
      <c r="Q19" s="752"/>
      <c r="R19" s="753"/>
      <c r="S19" s="753"/>
      <c r="T19" s="753"/>
      <c r="U19" s="753"/>
      <c r="V19" s="753"/>
      <c r="W19" s="753"/>
      <c r="X19" s="753"/>
      <c r="Y19" s="753"/>
      <c r="Z19" s="753"/>
      <c r="AA19" s="753"/>
      <c r="AB19" s="753"/>
      <c r="AC19" s="753"/>
      <c r="AD19" s="753"/>
      <c r="AE19" s="754"/>
      <c r="AF19" s="757"/>
      <c r="AG19" s="755"/>
      <c r="AH19" s="755"/>
      <c r="AI19" s="755"/>
      <c r="AJ19" s="756"/>
      <c r="AK19" s="758"/>
      <c r="AL19" s="759"/>
      <c r="AM19" s="759"/>
      <c r="AN19" s="759"/>
      <c r="AO19" s="759"/>
      <c r="AP19" s="759"/>
      <c r="AQ19" s="759"/>
      <c r="AR19" s="759"/>
      <c r="AS19" s="759"/>
      <c r="AT19" s="759"/>
      <c r="AU19" s="780"/>
      <c r="AV19" s="780"/>
      <c r="AW19" s="780"/>
      <c r="AX19" s="780"/>
      <c r="AY19" s="781"/>
      <c r="AZ19" s="220"/>
      <c r="BA19" s="220"/>
      <c r="BB19" s="220"/>
      <c r="BC19" s="220"/>
      <c r="BD19" s="220"/>
      <c r="BE19" s="221"/>
      <c r="BF19" s="221"/>
      <c r="BG19" s="221"/>
      <c r="BH19" s="221"/>
      <c r="BI19" s="221"/>
      <c r="BJ19" s="221"/>
      <c r="BK19" s="221"/>
      <c r="BL19" s="221"/>
      <c r="BM19" s="221"/>
      <c r="BN19" s="221"/>
      <c r="BO19" s="221"/>
      <c r="BP19" s="221"/>
      <c r="BQ19" s="226">
        <v>13</v>
      </c>
      <c r="BR19" s="227"/>
      <c r="BS19" s="782"/>
      <c r="BT19" s="783"/>
      <c r="BU19" s="783"/>
      <c r="BV19" s="783"/>
      <c r="BW19" s="783"/>
      <c r="BX19" s="783"/>
      <c r="BY19" s="783"/>
      <c r="BZ19" s="783"/>
      <c r="CA19" s="783"/>
      <c r="CB19" s="783"/>
      <c r="CC19" s="783"/>
      <c r="CD19" s="783"/>
      <c r="CE19" s="783"/>
      <c r="CF19" s="783"/>
      <c r="CG19" s="784"/>
      <c r="CH19" s="785"/>
      <c r="CI19" s="786"/>
      <c r="CJ19" s="786"/>
      <c r="CK19" s="786"/>
      <c r="CL19" s="787"/>
      <c r="CM19" s="785"/>
      <c r="CN19" s="786"/>
      <c r="CO19" s="786"/>
      <c r="CP19" s="786"/>
      <c r="CQ19" s="787"/>
      <c r="CR19" s="785"/>
      <c r="CS19" s="786"/>
      <c r="CT19" s="786"/>
      <c r="CU19" s="786"/>
      <c r="CV19" s="787"/>
      <c r="CW19" s="785"/>
      <c r="CX19" s="786"/>
      <c r="CY19" s="786"/>
      <c r="CZ19" s="786"/>
      <c r="DA19" s="787"/>
      <c r="DB19" s="785"/>
      <c r="DC19" s="786"/>
      <c r="DD19" s="786"/>
      <c r="DE19" s="786"/>
      <c r="DF19" s="787"/>
      <c r="DG19" s="785"/>
      <c r="DH19" s="786"/>
      <c r="DI19" s="786"/>
      <c r="DJ19" s="786"/>
      <c r="DK19" s="787"/>
      <c r="DL19" s="785"/>
      <c r="DM19" s="786"/>
      <c r="DN19" s="786"/>
      <c r="DO19" s="786"/>
      <c r="DP19" s="787"/>
      <c r="DQ19" s="785"/>
      <c r="DR19" s="786"/>
      <c r="DS19" s="786"/>
      <c r="DT19" s="786"/>
      <c r="DU19" s="787"/>
      <c r="DV19" s="782"/>
      <c r="DW19" s="783"/>
      <c r="DX19" s="783"/>
      <c r="DY19" s="783"/>
      <c r="DZ19" s="788"/>
      <c r="EA19" s="222"/>
    </row>
    <row r="20" spans="1:131" s="223" customFormat="1" ht="26.25" customHeight="1" x14ac:dyDescent="0.15">
      <c r="A20" s="226">
        <v>14</v>
      </c>
      <c r="B20" s="749"/>
      <c r="C20" s="750"/>
      <c r="D20" s="750"/>
      <c r="E20" s="750"/>
      <c r="F20" s="750"/>
      <c r="G20" s="750"/>
      <c r="H20" s="750"/>
      <c r="I20" s="750"/>
      <c r="J20" s="750"/>
      <c r="K20" s="750"/>
      <c r="L20" s="750"/>
      <c r="M20" s="750"/>
      <c r="N20" s="750"/>
      <c r="O20" s="750"/>
      <c r="P20" s="751"/>
      <c r="Q20" s="752"/>
      <c r="R20" s="753"/>
      <c r="S20" s="753"/>
      <c r="T20" s="753"/>
      <c r="U20" s="753"/>
      <c r="V20" s="753"/>
      <c r="W20" s="753"/>
      <c r="X20" s="753"/>
      <c r="Y20" s="753"/>
      <c r="Z20" s="753"/>
      <c r="AA20" s="753"/>
      <c r="AB20" s="753"/>
      <c r="AC20" s="753"/>
      <c r="AD20" s="753"/>
      <c r="AE20" s="754"/>
      <c r="AF20" s="757"/>
      <c r="AG20" s="755"/>
      <c r="AH20" s="755"/>
      <c r="AI20" s="755"/>
      <c r="AJ20" s="756"/>
      <c r="AK20" s="758"/>
      <c r="AL20" s="759"/>
      <c r="AM20" s="759"/>
      <c r="AN20" s="759"/>
      <c r="AO20" s="759"/>
      <c r="AP20" s="759"/>
      <c r="AQ20" s="759"/>
      <c r="AR20" s="759"/>
      <c r="AS20" s="759"/>
      <c r="AT20" s="759"/>
      <c r="AU20" s="780"/>
      <c r="AV20" s="780"/>
      <c r="AW20" s="780"/>
      <c r="AX20" s="780"/>
      <c r="AY20" s="781"/>
      <c r="AZ20" s="220"/>
      <c r="BA20" s="220"/>
      <c r="BB20" s="220"/>
      <c r="BC20" s="220"/>
      <c r="BD20" s="220"/>
      <c r="BE20" s="221"/>
      <c r="BF20" s="221"/>
      <c r="BG20" s="221"/>
      <c r="BH20" s="221"/>
      <c r="BI20" s="221"/>
      <c r="BJ20" s="221"/>
      <c r="BK20" s="221"/>
      <c r="BL20" s="221"/>
      <c r="BM20" s="221"/>
      <c r="BN20" s="221"/>
      <c r="BO20" s="221"/>
      <c r="BP20" s="221"/>
      <c r="BQ20" s="226">
        <v>14</v>
      </c>
      <c r="BR20" s="227"/>
      <c r="BS20" s="782"/>
      <c r="BT20" s="783"/>
      <c r="BU20" s="783"/>
      <c r="BV20" s="783"/>
      <c r="BW20" s="783"/>
      <c r="BX20" s="783"/>
      <c r="BY20" s="783"/>
      <c r="BZ20" s="783"/>
      <c r="CA20" s="783"/>
      <c r="CB20" s="783"/>
      <c r="CC20" s="783"/>
      <c r="CD20" s="783"/>
      <c r="CE20" s="783"/>
      <c r="CF20" s="783"/>
      <c r="CG20" s="784"/>
      <c r="CH20" s="785"/>
      <c r="CI20" s="786"/>
      <c r="CJ20" s="786"/>
      <c r="CK20" s="786"/>
      <c r="CL20" s="787"/>
      <c r="CM20" s="785"/>
      <c r="CN20" s="786"/>
      <c r="CO20" s="786"/>
      <c r="CP20" s="786"/>
      <c r="CQ20" s="787"/>
      <c r="CR20" s="785"/>
      <c r="CS20" s="786"/>
      <c r="CT20" s="786"/>
      <c r="CU20" s="786"/>
      <c r="CV20" s="787"/>
      <c r="CW20" s="785"/>
      <c r="CX20" s="786"/>
      <c r="CY20" s="786"/>
      <c r="CZ20" s="786"/>
      <c r="DA20" s="787"/>
      <c r="DB20" s="785"/>
      <c r="DC20" s="786"/>
      <c r="DD20" s="786"/>
      <c r="DE20" s="786"/>
      <c r="DF20" s="787"/>
      <c r="DG20" s="785"/>
      <c r="DH20" s="786"/>
      <c r="DI20" s="786"/>
      <c r="DJ20" s="786"/>
      <c r="DK20" s="787"/>
      <c r="DL20" s="785"/>
      <c r="DM20" s="786"/>
      <c r="DN20" s="786"/>
      <c r="DO20" s="786"/>
      <c r="DP20" s="787"/>
      <c r="DQ20" s="785"/>
      <c r="DR20" s="786"/>
      <c r="DS20" s="786"/>
      <c r="DT20" s="786"/>
      <c r="DU20" s="787"/>
      <c r="DV20" s="782"/>
      <c r="DW20" s="783"/>
      <c r="DX20" s="783"/>
      <c r="DY20" s="783"/>
      <c r="DZ20" s="788"/>
      <c r="EA20" s="222"/>
    </row>
    <row r="21" spans="1:131" s="223" customFormat="1" ht="26.25" customHeight="1" thickBot="1" x14ac:dyDescent="0.2">
      <c r="A21" s="226">
        <v>15</v>
      </c>
      <c r="B21" s="749"/>
      <c r="C21" s="750"/>
      <c r="D21" s="750"/>
      <c r="E21" s="750"/>
      <c r="F21" s="750"/>
      <c r="G21" s="750"/>
      <c r="H21" s="750"/>
      <c r="I21" s="750"/>
      <c r="J21" s="750"/>
      <c r="K21" s="750"/>
      <c r="L21" s="750"/>
      <c r="M21" s="750"/>
      <c r="N21" s="750"/>
      <c r="O21" s="750"/>
      <c r="P21" s="751"/>
      <c r="Q21" s="752"/>
      <c r="R21" s="753"/>
      <c r="S21" s="753"/>
      <c r="T21" s="753"/>
      <c r="U21" s="753"/>
      <c r="V21" s="753"/>
      <c r="W21" s="753"/>
      <c r="X21" s="753"/>
      <c r="Y21" s="753"/>
      <c r="Z21" s="753"/>
      <c r="AA21" s="753"/>
      <c r="AB21" s="753"/>
      <c r="AC21" s="753"/>
      <c r="AD21" s="753"/>
      <c r="AE21" s="754"/>
      <c r="AF21" s="757"/>
      <c r="AG21" s="755"/>
      <c r="AH21" s="755"/>
      <c r="AI21" s="755"/>
      <c r="AJ21" s="756"/>
      <c r="AK21" s="758"/>
      <c r="AL21" s="759"/>
      <c r="AM21" s="759"/>
      <c r="AN21" s="759"/>
      <c r="AO21" s="759"/>
      <c r="AP21" s="759"/>
      <c r="AQ21" s="759"/>
      <c r="AR21" s="759"/>
      <c r="AS21" s="759"/>
      <c r="AT21" s="759"/>
      <c r="AU21" s="780"/>
      <c r="AV21" s="780"/>
      <c r="AW21" s="780"/>
      <c r="AX21" s="780"/>
      <c r="AY21" s="781"/>
      <c r="AZ21" s="220"/>
      <c r="BA21" s="220"/>
      <c r="BB21" s="220"/>
      <c r="BC21" s="220"/>
      <c r="BD21" s="220"/>
      <c r="BE21" s="221"/>
      <c r="BF21" s="221"/>
      <c r="BG21" s="221"/>
      <c r="BH21" s="221"/>
      <c r="BI21" s="221"/>
      <c r="BJ21" s="221"/>
      <c r="BK21" s="221"/>
      <c r="BL21" s="221"/>
      <c r="BM21" s="221"/>
      <c r="BN21" s="221"/>
      <c r="BO21" s="221"/>
      <c r="BP21" s="221"/>
      <c r="BQ21" s="226">
        <v>15</v>
      </c>
      <c r="BR21" s="227"/>
      <c r="BS21" s="782"/>
      <c r="BT21" s="783"/>
      <c r="BU21" s="783"/>
      <c r="BV21" s="783"/>
      <c r="BW21" s="783"/>
      <c r="BX21" s="783"/>
      <c r="BY21" s="783"/>
      <c r="BZ21" s="783"/>
      <c r="CA21" s="783"/>
      <c r="CB21" s="783"/>
      <c r="CC21" s="783"/>
      <c r="CD21" s="783"/>
      <c r="CE21" s="783"/>
      <c r="CF21" s="783"/>
      <c r="CG21" s="784"/>
      <c r="CH21" s="785"/>
      <c r="CI21" s="786"/>
      <c r="CJ21" s="786"/>
      <c r="CK21" s="786"/>
      <c r="CL21" s="787"/>
      <c r="CM21" s="785"/>
      <c r="CN21" s="786"/>
      <c r="CO21" s="786"/>
      <c r="CP21" s="786"/>
      <c r="CQ21" s="787"/>
      <c r="CR21" s="785"/>
      <c r="CS21" s="786"/>
      <c r="CT21" s="786"/>
      <c r="CU21" s="786"/>
      <c r="CV21" s="787"/>
      <c r="CW21" s="785"/>
      <c r="CX21" s="786"/>
      <c r="CY21" s="786"/>
      <c r="CZ21" s="786"/>
      <c r="DA21" s="787"/>
      <c r="DB21" s="785"/>
      <c r="DC21" s="786"/>
      <c r="DD21" s="786"/>
      <c r="DE21" s="786"/>
      <c r="DF21" s="787"/>
      <c r="DG21" s="785"/>
      <c r="DH21" s="786"/>
      <c r="DI21" s="786"/>
      <c r="DJ21" s="786"/>
      <c r="DK21" s="787"/>
      <c r="DL21" s="785"/>
      <c r="DM21" s="786"/>
      <c r="DN21" s="786"/>
      <c r="DO21" s="786"/>
      <c r="DP21" s="787"/>
      <c r="DQ21" s="785"/>
      <c r="DR21" s="786"/>
      <c r="DS21" s="786"/>
      <c r="DT21" s="786"/>
      <c r="DU21" s="787"/>
      <c r="DV21" s="782"/>
      <c r="DW21" s="783"/>
      <c r="DX21" s="783"/>
      <c r="DY21" s="783"/>
      <c r="DZ21" s="788"/>
      <c r="EA21" s="222"/>
    </row>
    <row r="22" spans="1:131" s="223" customFormat="1" ht="26.25" customHeight="1" x14ac:dyDescent="0.15">
      <c r="A22" s="226">
        <v>16</v>
      </c>
      <c r="B22" s="749"/>
      <c r="C22" s="750"/>
      <c r="D22" s="750"/>
      <c r="E22" s="750"/>
      <c r="F22" s="750"/>
      <c r="G22" s="750"/>
      <c r="H22" s="750"/>
      <c r="I22" s="750"/>
      <c r="J22" s="750"/>
      <c r="K22" s="750"/>
      <c r="L22" s="750"/>
      <c r="M22" s="750"/>
      <c r="N22" s="750"/>
      <c r="O22" s="750"/>
      <c r="P22" s="751"/>
      <c r="Q22" s="799"/>
      <c r="R22" s="800"/>
      <c r="S22" s="800"/>
      <c r="T22" s="800"/>
      <c r="U22" s="800"/>
      <c r="V22" s="800"/>
      <c r="W22" s="800"/>
      <c r="X22" s="800"/>
      <c r="Y22" s="800"/>
      <c r="Z22" s="800"/>
      <c r="AA22" s="800"/>
      <c r="AB22" s="800"/>
      <c r="AC22" s="800"/>
      <c r="AD22" s="800"/>
      <c r="AE22" s="801"/>
      <c r="AF22" s="757"/>
      <c r="AG22" s="755"/>
      <c r="AH22" s="755"/>
      <c r="AI22" s="755"/>
      <c r="AJ22" s="756"/>
      <c r="AK22" s="802"/>
      <c r="AL22" s="803"/>
      <c r="AM22" s="803"/>
      <c r="AN22" s="803"/>
      <c r="AO22" s="803"/>
      <c r="AP22" s="803"/>
      <c r="AQ22" s="803"/>
      <c r="AR22" s="803"/>
      <c r="AS22" s="803"/>
      <c r="AT22" s="803"/>
      <c r="AU22" s="804"/>
      <c r="AV22" s="804"/>
      <c r="AW22" s="804"/>
      <c r="AX22" s="804"/>
      <c r="AY22" s="805"/>
      <c r="AZ22" s="806" t="s">
        <v>377</v>
      </c>
      <c r="BA22" s="806"/>
      <c r="BB22" s="806"/>
      <c r="BC22" s="806"/>
      <c r="BD22" s="807"/>
      <c r="BE22" s="221"/>
      <c r="BF22" s="221"/>
      <c r="BG22" s="221"/>
      <c r="BH22" s="221"/>
      <c r="BI22" s="221"/>
      <c r="BJ22" s="221"/>
      <c r="BK22" s="221"/>
      <c r="BL22" s="221"/>
      <c r="BM22" s="221"/>
      <c r="BN22" s="221"/>
      <c r="BO22" s="221"/>
      <c r="BP22" s="221"/>
      <c r="BQ22" s="226">
        <v>16</v>
      </c>
      <c r="BR22" s="227"/>
      <c r="BS22" s="782"/>
      <c r="BT22" s="783"/>
      <c r="BU22" s="783"/>
      <c r="BV22" s="783"/>
      <c r="BW22" s="783"/>
      <c r="BX22" s="783"/>
      <c r="BY22" s="783"/>
      <c r="BZ22" s="783"/>
      <c r="CA22" s="783"/>
      <c r="CB22" s="783"/>
      <c r="CC22" s="783"/>
      <c r="CD22" s="783"/>
      <c r="CE22" s="783"/>
      <c r="CF22" s="783"/>
      <c r="CG22" s="784"/>
      <c r="CH22" s="785"/>
      <c r="CI22" s="786"/>
      <c r="CJ22" s="786"/>
      <c r="CK22" s="786"/>
      <c r="CL22" s="787"/>
      <c r="CM22" s="785"/>
      <c r="CN22" s="786"/>
      <c r="CO22" s="786"/>
      <c r="CP22" s="786"/>
      <c r="CQ22" s="787"/>
      <c r="CR22" s="785"/>
      <c r="CS22" s="786"/>
      <c r="CT22" s="786"/>
      <c r="CU22" s="786"/>
      <c r="CV22" s="787"/>
      <c r="CW22" s="785"/>
      <c r="CX22" s="786"/>
      <c r="CY22" s="786"/>
      <c r="CZ22" s="786"/>
      <c r="DA22" s="787"/>
      <c r="DB22" s="785"/>
      <c r="DC22" s="786"/>
      <c r="DD22" s="786"/>
      <c r="DE22" s="786"/>
      <c r="DF22" s="787"/>
      <c r="DG22" s="785"/>
      <c r="DH22" s="786"/>
      <c r="DI22" s="786"/>
      <c r="DJ22" s="786"/>
      <c r="DK22" s="787"/>
      <c r="DL22" s="785"/>
      <c r="DM22" s="786"/>
      <c r="DN22" s="786"/>
      <c r="DO22" s="786"/>
      <c r="DP22" s="787"/>
      <c r="DQ22" s="785"/>
      <c r="DR22" s="786"/>
      <c r="DS22" s="786"/>
      <c r="DT22" s="786"/>
      <c r="DU22" s="787"/>
      <c r="DV22" s="782"/>
      <c r="DW22" s="783"/>
      <c r="DX22" s="783"/>
      <c r="DY22" s="783"/>
      <c r="DZ22" s="788"/>
      <c r="EA22" s="222"/>
    </row>
    <row r="23" spans="1:131" s="223" customFormat="1" ht="26.25" customHeight="1" thickBot="1" x14ac:dyDescent="0.2">
      <c r="A23" s="228" t="s">
        <v>378</v>
      </c>
      <c r="B23" s="789" t="s">
        <v>379</v>
      </c>
      <c r="C23" s="790"/>
      <c r="D23" s="790"/>
      <c r="E23" s="790"/>
      <c r="F23" s="790"/>
      <c r="G23" s="790"/>
      <c r="H23" s="790"/>
      <c r="I23" s="790"/>
      <c r="J23" s="790"/>
      <c r="K23" s="790"/>
      <c r="L23" s="790"/>
      <c r="M23" s="790"/>
      <c r="N23" s="790"/>
      <c r="O23" s="790"/>
      <c r="P23" s="791"/>
      <c r="Q23" s="792">
        <v>14162</v>
      </c>
      <c r="R23" s="793"/>
      <c r="S23" s="793"/>
      <c r="T23" s="793"/>
      <c r="U23" s="793"/>
      <c r="V23" s="793">
        <v>13140</v>
      </c>
      <c r="W23" s="793"/>
      <c r="X23" s="793"/>
      <c r="Y23" s="793"/>
      <c r="Z23" s="793"/>
      <c r="AA23" s="793">
        <f>Q23-V23</f>
        <v>1022</v>
      </c>
      <c r="AB23" s="793"/>
      <c r="AC23" s="793"/>
      <c r="AD23" s="793"/>
      <c r="AE23" s="794"/>
      <c r="AF23" s="795">
        <v>723</v>
      </c>
      <c r="AG23" s="793"/>
      <c r="AH23" s="793"/>
      <c r="AI23" s="793"/>
      <c r="AJ23" s="796"/>
      <c r="AK23" s="797"/>
      <c r="AL23" s="798"/>
      <c r="AM23" s="798"/>
      <c r="AN23" s="798"/>
      <c r="AO23" s="798"/>
      <c r="AP23" s="793">
        <f>SUM(AP7:AT17)</f>
        <v>10268</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82"/>
      <c r="BT23" s="783"/>
      <c r="BU23" s="783"/>
      <c r="BV23" s="783"/>
      <c r="BW23" s="783"/>
      <c r="BX23" s="783"/>
      <c r="BY23" s="783"/>
      <c r="BZ23" s="783"/>
      <c r="CA23" s="783"/>
      <c r="CB23" s="783"/>
      <c r="CC23" s="783"/>
      <c r="CD23" s="783"/>
      <c r="CE23" s="783"/>
      <c r="CF23" s="783"/>
      <c r="CG23" s="784"/>
      <c r="CH23" s="785"/>
      <c r="CI23" s="786"/>
      <c r="CJ23" s="786"/>
      <c r="CK23" s="786"/>
      <c r="CL23" s="787"/>
      <c r="CM23" s="785"/>
      <c r="CN23" s="786"/>
      <c r="CO23" s="786"/>
      <c r="CP23" s="786"/>
      <c r="CQ23" s="787"/>
      <c r="CR23" s="785"/>
      <c r="CS23" s="786"/>
      <c r="CT23" s="786"/>
      <c r="CU23" s="786"/>
      <c r="CV23" s="787"/>
      <c r="CW23" s="785"/>
      <c r="CX23" s="786"/>
      <c r="CY23" s="786"/>
      <c r="CZ23" s="786"/>
      <c r="DA23" s="787"/>
      <c r="DB23" s="785"/>
      <c r="DC23" s="786"/>
      <c r="DD23" s="786"/>
      <c r="DE23" s="786"/>
      <c r="DF23" s="787"/>
      <c r="DG23" s="785"/>
      <c r="DH23" s="786"/>
      <c r="DI23" s="786"/>
      <c r="DJ23" s="786"/>
      <c r="DK23" s="787"/>
      <c r="DL23" s="785"/>
      <c r="DM23" s="786"/>
      <c r="DN23" s="786"/>
      <c r="DO23" s="786"/>
      <c r="DP23" s="787"/>
      <c r="DQ23" s="785"/>
      <c r="DR23" s="786"/>
      <c r="DS23" s="786"/>
      <c r="DT23" s="786"/>
      <c r="DU23" s="787"/>
      <c r="DV23" s="782"/>
      <c r="DW23" s="783"/>
      <c r="DX23" s="783"/>
      <c r="DY23" s="783"/>
      <c r="DZ23" s="788"/>
      <c r="EA23" s="222"/>
    </row>
    <row r="24" spans="1:131" s="223" customFormat="1" ht="26.25" customHeight="1" x14ac:dyDescent="0.15">
      <c r="A24" s="808" t="s">
        <v>380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82"/>
      <c r="BT24" s="783"/>
      <c r="BU24" s="783"/>
      <c r="BV24" s="783"/>
      <c r="BW24" s="783"/>
      <c r="BX24" s="783"/>
      <c r="BY24" s="783"/>
      <c r="BZ24" s="783"/>
      <c r="CA24" s="783"/>
      <c r="CB24" s="783"/>
      <c r="CC24" s="783"/>
      <c r="CD24" s="783"/>
      <c r="CE24" s="783"/>
      <c r="CF24" s="783"/>
      <c r="CG24" s="784"/>
      <c r="CH24" s="785"/>
      <c r="CI24" s="786"/>
      <c r="CJ24" s="786"/>
      <c r="CK24" s="786"/>
      <c r="CL24" s="787"/>
      <c r="CM24" s="785"/>
      <c r="CN24" s="786"/>
      <c r="CO24" s="786"/>
      <c r="CP24" s="786"/>
      <c r="CQ24" s="787"/>
      <c r="CR24" s="785"/>
      <c r="CS24" s="786"/>
      <c r="CT24" s="786"/>
      <c r="CU24" s="786"/>
      <c r="CV24" s="787"/>
      <c r="CW24" s="785"/>
      <c r="CX24" s="786"/>
      <c r="CY24" s="786"/>
      <c r="CZ24" s="786"/>
      <c r="DA24" s="787"/>
      <c r="DB24" s="785"/>
      <c r="DC24" s="786"/>
      <c r="DD24" s="786"/>
      <c r="DE24" s="786"/>
      <c r="DF24" s="787"/>
      <c r="DG24" s="785"/>
      <c r="DH24" s="786"/>
      <c r="DI24" s="786"/>
      <c r="DJ24" s="786"/>
      <c r="DK24" s="787"/>
      <c r="DL24" s="785"/>
      <c r="DM24" s="786"/>
      <c r="DN24" s="786"/>
      <c r="DO24" s="786"/>
      <c r="DP24" s="787"/>
      <c r="DQ24" s="785"/>
      <c r="DR24" s="786"/>
      <c r="DS24" s="786"/>
      <c r="DT24" s="786"/>
      <c r="DU24" s="787"/>
      <c r="DV24" s="782"/>
      <c r="DW24" s="783"/>
      <c r="DX24" s="783"/>
      <c r="DY24" s="783"/>
      <c r="DZ24" s="788"/>
      <c r="EA24" s="222"/>
    </row>
    <row r="25" spans="1:131" ht="26.25" customHeight="1" thickBot="1" x14ac:dyDescent="0.2">
      <c r="A25" s="739" t="s">
        <v>381</v>
      </c>
      <c r="B25" s="739"/>
      <c r="C25" s="739"/>
      <c r="D25" s="739"/>
      <c r="E25" s="739"/>
      <c r="F25" s="739"/>
      <c r="G25" s="739"/>
      <c r="H25" s="739"/>
      <c r="I25" s="739"/>
      <c r="J25" s="739"/>
      <c r="K25" s="739"/>
      <c r="L25" s="739"/>
      <c r="M25" s="739"/>
      <c r="N25" s="739"/>
      <c r="O25" s="739"/>
      <c r="P25" s="739"/>
      <c r="Q25" s="739"/>
      <c r="R25" s="739"/>
      <c r="S25" s="739"/>
      <c r="T25" s="739"/>
      <c r="U25" s="739"/>
      <c r="V25" s="739"/>
      <c r="W25" s="739"/>
      <c r="X25" s="739"/>
      <c r="Y25" s="739"/>
      <c r="Z25" s="739"/>
      <c r="AA25" s="739"/>
      <c r="AB25" s="739"/>
      <c r="AC25" s="739"/>
      <c r="AD25" s="739"/>
      <c r="AE25" s="739"/>
      <c r="AF25" s="739"/>
      <c r="AG25" s="739"/>
      <c r="AH25" s="739"/>
      <c r="AI25" s="739"/>
      <c r="AJ25" s="739"/>
      <c r="AK25" s="739"/>
      <c r="AL25" s="739"/>
      <c r="AM25" s="739"/>
      <c r="AN25" s="739"/>
      <c r="AO25" s="739"/>
      <c r="AP25" s="739"/>
      <c r="AQ25" s="739"/>
      <c r="AR25" s="739"/>
      <c r="AS25" s="739"/>
      <c r="AT25" s="739"/>
      <c r="AU25" s="739"/>
      <c r="AV25" s="739"/>
      <c r="AW25" s="739"/>
      <c r="AX25" s="739"/>
      <c r="AY25" s="739"/>
      <c r="AZ25" s="739"/>
      <c r="BA25" s="739"/>
      <c r="BB25" s="739"/>
      <c r="BC25" s="739"/>
      <c r="BD25" s="739"/>
      <c r="BE25" s="739"/>
      <c r="BF25" s="739"/>
      <c r="BG25" s="739"/>
      <c r="BH25" s="739"/>
      <c r="BI25" s="739"/>
      <c r="BJ25" s="220"/>
      <c r="BK25" s="220"/>
      <c r="BL25" s="220"/>
      <c r="BM25" s="220"/>
      <c r="BN25" s="220"/>
      <c r="BO25" s="229"/>
      <c r="BP25" s="229"/>
      <c r="BQ25" s="226">
        <v>19</v>
      </c>
      <c r="BR25" s="227"/>
      <c r="BS25" s="782"/>
      <c r="BT25" s="783"/>
      <c r="BU25" s="783"/>
      <c r="BV25" s="783"/>
      <c r="BW25" s="783"/>
      <c r="BX25" s="783"/>
      <c r="BY25" s="783"/>
      <c r="BZ25" s="783"/>
      <c r="CA25" s="783"/>
      <c r="CB25" s="783"/>
      <c r="CC25" s="783"/>
      <c r="CD25" s="783"/>
      <c r="CE25" s="783"/>
      <c r="CF25" s="783"/>
      <c r="CG25" s="784"/>
      <c r="CH25" s="785"/>
      <c r="CI25" s="786"/>
      <c r="CJ25" s="786"/>
      <c r="CK25" s="786"/>
      <c r="CL25" s="787"/>
      <c r="CM25" s="785"/>
      <c r="CN25" s="786"/>
      <c r="CO25" s="786"/>
      <c r="CP25" s="786"/>
      <c r="CQ25" s="787"/>
      <c r="CR25" s="785"/>
      <c r="CS25" s="786"/>
      <c r="CT25" s="786"/>
      <c r="CU25" s="786"/>
      <c r="CV25" s="787"/>
      <c r="CW25" s="785"/>
      <c r="CX25" s="786"/>
      <c r="CY25" s="786"/>
      <c r="CZ25" s="786"/>
      <c r="DA25" s="787"/>
      <c r="DB25" s="785"/>
      <c r="DC25" s="786"/>
      <c r="DD25" s="786"/>
      <c r="DE25" s="786"/>
      <c r="DF25" s="787"/>
      <c r="DG25" s="785"/>
      <c r="DH25" s="786"/>
      <c r="DI25" s="786"/>
      <c r="DJ25" s="786"/>
      <c r="DK25" s="787"/>
      <c r="DL25" s="785"/>
      <c r="DM25" s="786"/>
      <c r="DN25" s="786"/>
      <c r="DO25" s="786"/>
      <c r="DP25" s="787"/>
      <c r="DQ25" s="785"/>
      <c r="DR25" s="786"/>
      <c r="DS25" s="786"/>
      <c r="DT25" s="786"/>
      <c r="DU25" s="787"/>
      <c r="DV25" s="782"/>
      <c r="DW25" s="783"/>
      <c r="DX25" s="783"/>
      <c r="DY25" s="783"/>
      <c r="DZ25" s="788"/>
      <c r="EA25" s="218"/>
    </row>
    <row r="26" spans="1:131" ht="26.25" customHeight="1" x14ac:dyDescent="0.15">
      <c r="A26" s="729" t="s">
        <v>357</v>
      </c>
      <c r="B26" s="730"/>
      <c r="C26" s="730"/>
      <c r="D26" s="730"/>
      <c r="E26" s="730"/>
      <c r="F26" s="730"/>
      <c r="G26" s="730"/>
      <c r="H26" s="730"/>
      <c r="I26" s="730"/>
      <c r="J26" s="730"/>
      <c r="K26" s="730"/>
      <c r="L26" s="730"/>
      <c r="M26" s="730"/>
      <c r="N26" s="730"/>
      <c r="O26" s="730"/>
      <c r="P26" s="731"/>
      <c r="Q26" s="725" t="s">
        <v>382</v>
      </c>
      <c r="R26" s="721"/>
      <c r="S26" s="721"/>
      <c r="T26" s="721"/>
      <c r="U26" s="722"/>
      <c r="V26" s="725" t="s">
        <v>383</v>
      </c>
      <c r="W26" s="721"/>
      <c r="X26" s="721"/>
      <c r="Y26" s="721"/>
      <c r="Z26" s="722"/>
      <c r="AA26" s="725" t="s">
        <v>384</v>
      </c>
      <c r="AB26" s="721"/>
      <c r="AC26" s="721"/>
      <c r="AD26" s="721"/>
      <c r="AE26" s="721"/>
      <c r="AF26" s="814" t="s">
        <v>385</v>
      </c>
      <c r="AG26" s="815"/>
      <c r="AH26" s="815"/>
      <c r="AI26" s="815"/>
      <c r="AJ26" s="816"/>
      <c r="AK26" s="721" t="s">
        <v>386</v>
      </c>
      <c r="AL26" s="721"/>
      <c r="AM26" s="721"/>
      <c r="AN26" s="721"/>
      <c r="AO26" s="722"/>
      <c r="AP26" s="725" t="s">
        <v>387</v>
      </c>
      <c r="AQ26" s="721"/>
      <c r="AR26" s="721"/>
      <c r="AS26" s="721"/>
      <c r="AT26" s="722"/>
      <c r="AU26" s="725" t="s">
        <v>388</v>
      </c>
      <c r="AV26" s="721"/>
      <c r="AW26" s="721"/>
      <c r="AX26" s="721"/>
      <c r="AY26" s="722"/>
      <c r="AZ26" s="725" t="s">
        <v>389</v>
      </c>
      <c r="BA26" s="721"/>
      <c r="BB26" s="721"/>
      <c r="BC26" s="721"/>
      <c r="BD26" s="722"/>
      <c r="BE26" s="725" t="s">
        <v>364</v>
      </c>
      <c r="BF26" s="721"/>
      <c r="BG26" s="721"/>
      <c r="BH26" s="721"/>
      <c r="BI26" s="727"/>
      <c r="BJ26" s="220"/>
      <c r="BK26" s="220"/>
      <c r="BL26" s="220"/>
      <c r="BM26" s="220"/>
      <c r="BN26" s="220"/>
      <c r="BO26" s="229"/>
      <c r="BP26" s="229"/>
      <c r="BQ26" s="226">
        <v>20</v>
      </c>
      <c r="BR26" s="227"/>
      <c r="BS26" s="782"/>
      <c r="BT26" s="783"/>
      <c r="BU26" s="783"/>
      <c r="BV26" s="783"/>
      <c r="BW26" s="783"/>
      <c r="BX26" s="783"/>
      <c r="BY26" s="783"/>
      <c r="BZ26" s="783"/>
      <c r="CA26" s="783"/>
      <c r="CB26" s="783"/>
      <c r="CC26" s="783"/>
      <c r="CD26" s="783"/>
      <c r="CE26" s="783"/>
      <c r="CF26" s="783"/>
      <c r="CG26" s="784"/>
      <c r="CH26" s="785"/>
      <c r="CI26" s="786"/>
      <c r="CJ26" s="786"/>
      <c r="CK26" s="786"/>
      <c r="CL26" s="787"/>
      <c r="CM26" s="785"/>
      <c r="CN26" s="786"/>
      <c r="CO26" s="786"/>
      <c r="CP26" s="786"/>
      <c r="CQ26" s="787"/>
      <c r="CR26" s="785"/>
      <c r="CS26" s="786"/>
      <c r="CT26" s="786"/>
      <c r="CU26" s="786"/>
      <c r="CV26" s="787"/>
      <c r="CW26" s="785"/>
      <c r="CX26" s="786"/>
      <c r="CY26" s="786"/>
      <c r="CZ26" s="786"/>
      <c r="DA26" s="787"/>
      <c r="DB26" s="785"/>
      <c r="DC26" s="786"/>
      <c r="DD26" s="786"/>
      <c r="DE26" s="786"/>
      <c r="DF26" s="787"/>
      <c r="DG26" s="785"/>
      <c r="DH26" s="786"/>
      <c r="DI26" s="786"/>
      <c r="DJ26" s="786"/>
      <c r="DK26" s="787"/>
      <c r="DL26" s="785"/>
      <c r="DM26" s="786"/>
      <c r="DN26" s="786"/>
      <c r="DO26" s="786"/>
      <c r="DP26" s="787"/>
      <c r="DQ26" s="785"/>
      <c r="DR26" s="786"/>
      <c r="DS26" s="786"/>
      <c r="DT26" s="786"/>
      <c r="DU26" s="787"/>
      <c r="DV26" s="782"/>
      <c r="DW26" s="783"/>
      <c r="DX26" s="783"/>
      <c r="DY26" s="783"/>
      <c r="DZ26" s="788"/>
      <c r="EA26" s="218"/>
    </row>
    <row r="27" spans="1:131" ht="26.25" customHeight="1" thickBot="1" x14ac:dyDescent="0.2">
      <c r="A27" s="732"/>
      <c r="B27" s="733"/>
      <c r="C27" s="733"/>
      <c r="D27" s="733"/>
      <c r="E27" s="733"/>
      <c r="F27" s="733"/>
      <c r="G27" s="733"/>
      <c r="H27" s="733"/>
      <c r="I27" s="733"/>
      <c r="J27" s="733"/>
      <c r="K27" s="733"/>
      <c r="L27" s="733"/>
      <c r="M27" s="733"/>
      <c r="N27" s="733"/>
      <c r="O27" s="733"/>
      <c r="P27" s="734"/>
      <c r="Q27" s="726"/>
      <c r="R27" s="723"/>
      <c r="S27" s="723"/>
      <c r="T27" s="723"/>
      <c r="U27" s="724"/>
      <c r="V27" s="726"/>
      <c r="W27" s="723"/>
      <c r="X27" s="723"/>
      <c r="Y27" s="723"/>
      <c r="Z27" s="724"/>
      <c r="AA27" s="726"/>
      <c r="AB27" s="723"/>
      <c r="AC27" s="723"/>
      <c r="AD27" s="723"/>
      <c r="AE27" s="723"/>
      <c r="AF27" s="817"/>
      <c r="AG27" s="818"/>
      <c r="AH27" s="818"/>
      <c r="AI27" s="818"/>
      <c r="AJ27" s="819"/>
      <c r="AK27" s="723"/>
      <c r="AL27" s="723"/>
      <c r="AM27" s="723"/>
      <c r="AN27" s="723"/>
      <c r="AO27" s="724"/>
      <c r="AP27" s="726"/>
      <c r="AQ27" s="723"/>
      <c r="AR27" s="723"/>
      <c r="AS27" s="723"/>
      <c r="AT27" s="724"/>
      <c r="AU27" s="726"/>
      <c r="AV27" s="723"/>
      <c r="AW27" s="723"/>
      <c r="AX27" s="723"/>
      <c r="AY27" s="724"/>
      <c r="AZ27" s="726"/>
      <c r="BA27" s="723"/>
      <c r="BB27" s="723"/>
      <c r="BC27" s="723"/>
      <c r="BD27" s="724"/>
      <c r="BE27" s="726"/>
      <c r="BF27" s="723"/>
      <c r="BG27" s="723"/>
      <c r="BH27" s="723"/>
      <c r="BI27" s="728"/>
      <c r="BJ27" s="220"/>
      <c r="BK27" s="220"/>
      <c r="BL27" s="220"/>
      <c r="BM27" s="220"/>
      <c r="BN27" s="220"/>
      <c r="BO27" s="229"/>
      <c r="BP27" s="229"/>
      <c r="BQ27" s="226">
        <v>21</v>
      </c>
      <c r="BR27" s="227"/>
      <c r="BS27" s="782"/>
      <c r="BT27" s="783"/>
      <c r="BU27" s="783"/>
      <c r="BV27" s="783"/>
      <c r="BW27" s="783"/>
      <c r="BX27" s="783"/>
      <c r="BY27" s="783"/>
      <c r="BZ27" s="783"/>
      <c r="CA27" s="783"/>
      <c r="CB27" s="783"/>
      <c r="CC27" s="783"/>
      <c r="CD27" s="783"/>
      <c r="CE27" s="783"/>
      <c r="CF27" s="783"/>
      <c r="CG27" s="784"/>
      <c r="CH27" s="785"/>
      <c r="CI27" s="786"/>
      <c r="CJ27" s="786"/>
      <c r="CK27" s="786"/>
      <c r="CL27" s="787"/>
      <c r="CM27" s="785"/>
      <c r="CN27" s="786"/>
      <c r="CO27" s="786"/>
      <c r="CP27" s="786"/>
      <c r="CQ27" s="787"/>
      <c r="CR27" s="785"/>
      <c r="CS27" s="786"/>
      <c r="CT27" s="786"/>
      <c r="CU27" s="786"/>
      <c r="CV27" s="787"/>
      <c r="CW27" s="785"/>
      <c r="CX27" s="786"/>
      <c r="CY27" s="786"/>
      <c r="CZ27" s="786"/>
      <c r="DA27" s="787"/>
      <c r="DB27" s="785"/>
      <c r="DC27" s="786"/>
      <c r="DD27" s="786"/>
      <c r="DE27" s="786"/>
      <c r="DF27" s="787"/>
      <c r="DG27" s="785"/>
      <c r="DH27" s="786"/>
      <c r="DI27" s="786"/>
      <c r="DJ27" s="786"/>
      <c r="DK27" s="787"/>
      <c r="DL27" s="785"/>
      <c r="DM27" s="786"/>
      <c r="DN27" s="786"/>
      <c r="DO27" s="786"/>
      <c r="DP27" s="787"/>
      <c r="DQ27" s="785"/>
      <c r="DR27" s="786"/>
      <c r="DS27" s="786"/>
      <c r="DT27" s="786"/>
      <c r="DU27" s="787"/>
      <c r="DV27" s="782"/>
      <c r="DW27" s="783"/>
      <c r="DX27" s="783"/>
      <c r="DY27" s="783"/>
      <c r="DZ27" s="788"/>
      <c r="EA27" s="218"/>
    </row>
    <row r="28" spans="1:131" ht="26.25" customHeight="1" thickTop="1" x14ac:dyDescent="0.15">
      <c r="A28" s="230">
        <v>1</v>
      </c>
      <c r="B28" s="760" t="s">
        <v>390</v>
      </c>
      <c r="C28" s="761"/>
      <c r="D28" s="761"/>
      <c r="E28" s="761"/>
      <c r="F28" s="761"/>
      <c r="G28" s="761"/>
      <c r="H28" s="761"/>
      <c r="I28" s="761"/>
      <c r="J28" s="761"/>
      <c r="K28" s="761"/>
      <c r="L28" s="761"/>
      <c r="M28" s="761"/>
      <c r="N28" s="761"/>
      <c r="O28" s="761"/>
      <c r="P28" s="762"/>
      <c r="Q28" s="822">
        <v>2110</v>
      </c>
      <c r="R28" s="823"/>
      <c r="S28" s="823"/>
      <c r="T28" s="823"/>
      <c r="U28" s="823"/>
      <c r="V28" s="823">
        <v>2084</v>
      </c>
      <c r="W28" s="823"/>
      <c r="X28" s="823"/>
      <c r="Y28" s="823"/>
      <c r="Z28" s="823"/>
      <c r="AA28" s="823">
        <f>Q28-V28</f>
        <v>26</v>
      </c>
      <c r="AB28" s="823"/>
      <c r="AC28" s="823"/>
      <c r="AD28" s="823"/>
      <c r="AE28" s="824"/>
      <c r="AF28" s="825">
        <v>26</v>
      </c>
      <c r="AG28" s="823"/>
      <c r="AH28" s="823"/>
      <c r="AI28" s="823"/>
      <c r="AJ28" s="826"/>
      <c r="AK28" s="827">
        <v>177</v>
      </c>
      <c r="AL28" s="828"/>
      <c r="AM28" s="828"/>
      <c r="AN28" s="828"/>
      <c r="AO28" s="828"/>
      <c r="AP28" s="828" t="s">
        <v>549</v>
      </c>
      <c r="AQ28" s="828"/>
      <c r="AR28" s="828"/>
      <c r="AS28" s="828"/>
      <c r="AT28" s="828"/>
      <c r="AU28" s="828" t="s">
        <v>549</v>
      </c>
      <c r="AV28" s="828"/>
      <c r="AW28" s="828"/>
      <c r="AX28" s="828"/>
      <c r="AY28" s="828"/>
      <c r="AZ28" s="829" t="s">
        <v>549</v>
      </c>
      <c r="BA28" s="829"/>
      <c r="BB28" s="829"/>
      <c r="BC28" s="829"/>
      <c r="BD28" s="829"/>
      <c r="BE28" s="820"/>
      <c r="BF28" s="820"/>
      <c r="BG28" s="820"/>
      <c r="BH28" s="820"/>
      <c r="BI28" s="821"/>
      <c r="BJ28" s="220"/>
      <c r="BK28" s="220"/>
      <c r="BL28" s="220"/>
      <c r="BM28" s="220"/>
      <c r="BN28" s="220"/>
      <c r="BO28" s="229"/>
      <c r="BP28" s="229"/>
      <c r="BQ28" s="226">
        <v>22</v>
      </c>
      <c r="BR28" s="227"/>
      <c r="BS28" s="782"/>
      <c r="BT28" s="783"/>
      <c r="BU28" s="783"/>
      <c r="BV28" s="783"/>
      <c r="BW28" s="783"/>
      <c r="BX28" s="783"/>
      <c r="BY28" s="783"/>
      <c r="BZ28" s="783"/>
      <c r="CA28" s="783"/>
      <c r="CB28" s="783"/>
      <c r="CC28" s="783"/>
      <c r="CD28" s="783"/>
      <c r="CE28" s="783"/>
      <c r="CF28" s="783"/>
      <c r="CG28" s="784"/>
      <c r="CH28" s="785"/>
      <c r="CI28" s="786"/>
      <c r="CJ28" s="786"/>
      <c r="CK28" s="786"/>
      <c r="CL28" s="787"/>
      <c r="CM28" s="785"/>
      <c r="CN28" s="786"/>
      <c r="CO28" s="786"/>
      <c r="CP28" s="786"/>
      <c r="CQ28" s="787"/>
      <c r="CR28" s="785"/>
      <c r="CS28" s="786"/>
      <c r="CT28" s="786"/>
      <c r="CU28" s="786"/>
      <c r="CV28" s="787"/>
      <c r="CW28" s="785"/>
      <c r="CX28" s="786"/>
      <c r="CY28" s="786"/>
      <c r="CZ28" s="786"/>
      <c r="DA28" s="787"/>
      <c r="DB28" s="785"/>
      <c r="DC28" s="786"/>
      <c r="DD28" s="786"/>
      <c r="DE28" s="786"/>
      <c r="DF28" s="787"/>
      <c r="DG28" s="785"/>
      <c r="DH28" s="786"/>
      <c r="DI28" s="786"/>
      <c r="DJ28" s="786"/>
      <c r="DK28" s="787"/>
      <c r="DL28" s="785"/>
      <c r="DM28" s="786"/>
      <c r="DN28" s="786"/>
      <c r="DO28" s="786"/>
      <c r="DP28" s="787"/>
      <c r="DQ28" s="785"/>
      <c r="DR28" s="786"/>
      <c r="DS28" s="786"/>
      <c r="DT28" s="786"/>
      <c r="DU28" s="787"/>
      <c r="DV28" s="782"/>
      <c r="DW28" s="783"/>
      <c r="DX28" s="783"/>
      <c r="DY28" s="783"/>
      <c r="DZ28" s="788"/>
      <c r="EA28" s="218"/>
    </row>
    <row r="29" spans="1:131" ht="26.25" customHeight="1" x14ac:dyDescent="0.15">
      <c r="A29" s="230">
        <v>2</v>
      </c>
      <c r="B29" s="749" t="s">
        <v>391</v>
      </c>
      <c r="C29" s="750"/>
      <c r="D29" s="750"/>
      <c r="E29" s="750"/>
      <c r="F29" s="750"/>
      <c r="G29" s="750"/>
      <c r="H29" s="750"/>
      <c r="I29" s="750"/>
      <c r="J29" s="750"/>
      <c r="K29" s="750"/>
      <c r="L29" s="750"/>
      <c r="M29" s="750"/>
      <c r="N29" s="750"/>
      <c r="O29" s="750"/>
      <c r="P29" s="751"/>
      <c r="Q29" s="752">
        <v>651</v>
      </c>
      <c r="R29" s="753"/>
      <c r="S29" s="753"/>
      <c r="T29" s="753"/>
      <c r="U29" s="753"/>
      <c r="V29" s="753">
        <v>646</v>
      </c>
      <c r="W29" s="753"/>
      <c r="X29" s="753"/>
      <c r="Y29" s="753"/>
      <c r="Z29" s="753"/>
      <c r="AA29" s="753">
        <f>Q29-V29</f>
        <v>5</v>
      </c>
      <c r="AB29" s="753"/>
      <c r="AC29" s="753"/>
      <c r="AD29" s="753"/>
      <c r="AE29" s="754"/>
      <c r="AF29" s="757">
        <v>5</v>
      </c>
      <c r="AG29" s="755"/>
      <c r="AH29" s="755"/>
      <c r="AI29" s="755"/>
      <c r="AJ29" s="756"/>
      <c r="AK29" s="834">
        <v>407</v>
      </c>
      <c r="AL29" s="830"/>
      <c r="AM29" s="830"/>
      <c r="AN29" s="830"/>
      <c r="AO29" s="830"/>
      <c r="AP29" s="830" t="s">
        <v>549</v>
      </c>
      <c r="AQ29" s="830"/>
      <c r="AR29" s="830"/>
      <c r="AS29" s="830"/>
      <c r="AT29" s="830"/>
      <c r="AU29" s="830" t="s">
        <v>549</v>
      </c>
      <c r="AV29" s="830"/>
      <c r="AW29" s="830"/>
      <c r="AX29" s="830"/>
      <c r="AY29" s="830"/>
      <c r="AZ29" s="831" t="s">
        <v>549</v>
      </c>
      <c r="BA29" s="831"/>
      <c r="BB29" s="831"/>
      <c r="BC29" s="831"/>
      <c r="BD29" s="831"/>
      <c r="BE29" s="832"/>
      <c r="BF29" s="832"/>
      <c r="BG29" s="832"/>
      <c r="BH29" s="832"/>
      <c r="BI29" s="833"/>
      <c r="BJ29" s="220"/>
      <c r="BK29" s="220"/>
      <c r="BL29" s="220"/>
      <c r="BM29" s="220"/>
      <c r="BN29" s="220"/>
      <c r="BO29" s="229"/>
      <c r="BP29" s="229"/>
      <c r="BQ29" s="226">
        <v>23</v>
      </c>
      <c r="BR29" s="227"/>
      <c r="BS29" s="782"/>
      <c r="BT29" s="783"/>
      <c r="BU29" s="783"/>
      <c r="BV29" s="783"/>
      <c r="BW29" s="783"/>
      <c r="BX29" s="783"/>
      <c r="BY29" s="783"/>
      <c r="BZ29" s="783"/>
      <c r="CA29" s="783"/>
      <c r="CB29" s="783"/>
      <c r="CC29" s="783"/>
      <c r="CD29" s="783"/>
      <c r="CE29" s="783"/>
      <c r="CF29" s="783"/>
      <c r="CG29" s="784"/>
      <c r="CH29" s="785"/>
      <c r="CI29" s="786"/>
      <c r="CJ29" s="786"/>
      <c r="CK29" s="786"/>
      <c r="CL29" s="787"/>
      <c r="CM29" s="785"/>
      <c r="CN29" s="786"/>
      <c r="CO29" s="786"/>
      <c r="CP29" s="786"/>
      <c r="CQ29" s="787"/>
      <c r="CR29" s="785"/>
      <c r="CS29" s="786"/>
      <c r="CT29" s="786"/>
      <c r="CU29" s="786"/>
      <c r="CV29" s="787"/>
      <c r="CW29" s="785"/>
      <c r="CX29" s="786"/>
      <c r="CY29" s="786"/>
      <c r="CZ29" s="786"/>
      <c r="DA29" s="787"/>
      <c r="DB29" s="785"/>
      <c r="DC29" s="786"/>
      <c r="DD29" s="786"/>
      <c r="DE29" s="786"/>
      <c r="DF29" s="787"/>
      <c r="DG29" s="785"/>
      <c r="DH29" s="786"/>
      <c r="DI29" s="786"/>
      <c r="DJ29" s="786"/>
      <c r="DK29" s="787"/>
      <c r="DL29" s="785"/>
      <c r="DM29" s="786"/>
      <c r="DN29" s="786"/>
      <c r="DO29" s="786"/>
      <c r="DP29" s="787"/>
      <c r="DQ29" s="785"/>
      <c r="DR29" s="786"/>
      <c r="DS29" s="786"/>
      <c r="DT29" s="786"/>
      <c r="DU29" s="787"/>
      <c r="DV29" s="782"/>
      <c r="DW29" s="783"/>
      <c r="DX29" s="783"/>
      <c r="DY29" s="783"/>
      <c r="DZ29" s="788"/>
      <c r="EA29" s="218"/>
    </row>
    <row r="30" spans="1:131" ht="26.25" customHeight="1" x14ac:dyDescent="0.15">
      <c r="A30" s="230">
        <v>3</v>
      </c>
      <c r="B30" s="749" t="s">
        <v>392</v>
      </c>
      <c r="C30" s="750"/>
      <c r="D30" s="750"/>
      <c r="E30" s="750"/>
      <c r="F30" s="750"/>
      <c r="G30" s="750"/>
      <c r="H30" s="750"/>
      <c r="I30" s="750"/>
      <c r="J30" s="750"/>
      <c r="K30" s="750"/>
      <c r="L30" s="750"/>
      <c r="M30" s="750"/>
      <c r="N30" s="750"/>
      <c r="O30" s="750"/>
      <c r="P30" s="751"/>
      <c r="Q30" s="752">
        <v>333</v>
      </c>
      <c r="R30" s="753"/>
      <c r="S30" s="753"/>
      <c r="T30" s="753"/>
      <c r="U30" s="753"/>
      <c r="V30" s="753">
        <v>363</v>
      </c>
      <c r="W30" s="753"/>
      <c r="X30" s="753"/>
      <c r="Y30" s="753"/>
      <c r="Z30" s="753"/>
      <c r="AA30" s="753">
        <f>Q30-V30</f>
        <v>-30</v>
      </c>
      <c r="AB30" s="753"/>
      <c r="AC30" s="753"/>
      <c r="AD30" s="753"/>
      <c r="AE30" s="754"/>
      <c r="AF30" s="757">
        <v>230</v>
      </c>
      <c r="AG30" s="755"/>
      <c r="AH30" s="755"/>
      <c r="AI30" s="755"/>
      <c r="AJ30" s="756"/>
      <c r="AK30" s="834">
        <v>89</v>
      </c>
      <c r="AL30" s="830"/>
      <c r="AM30" s="830"/>
      <c r="AN30" s="830"/>
      <c r="AO30" s="830"/>
      <c r="AP30" s="830">
        <v>1024</v>
      </c>
      <c r="AQ30" s="830"/>
      <c r="AR30" s="830"/>
      <c r="AS30" s="830"/>
      <c r="AT30" s="830"/>
      <c r="AU30" s="830">
        <v>681</v>
      </c>
      <c r="AV30" s="830"/>
      <c r="AW30" s="830"/>
      <c r="AX30" s="830"/>
      <c r="AY30" s="830"/>
      <c r="AZ30" s="831" t="s">
        <v>549</v>
      </c>
      <c r="BA30" s="831"/>
      <c r="BB30" s="831"/>
      <c r="BC30" s="831"/>
      <c r="BD30" s="831"/>
      <c r="BE30" s="832" t="s">
        <v>393</v>
      </c>
      <c r="BF30" s="832"/>
      <c r="BG30" s="832"/>
      <c r="BH30" s="832"/>
      <c r="BI30" s="833"/>
      <c r="BJ30" s="220"/>
      <c r="BK30" s="220"/>
      <c r="BL30" s="220"/>
      <c r="BM30" s="220"/>
      <c r="BN30" s="220"/>
      <c r="BO30" s="229"/>
      <c r="BP30" s="229"/>
      <c r="BQ30" s="226">
        <v>24</v>
      </c>
      <c r="BR30" s="227"/>
      <c r="BS30" s="782"/>
      <c r="BT30" s="783"/>
      <c r="BU30" s="783"/>
      <c r="BV30" s="783"/>
      <c r="BW30" s="783"/>
      <c r="BX30" s="783"/>
      <c r="BY30" s="783"/>
      <c r="BZ30" s="783"/>
      <c r="CA30" s="783"/>
      <c r="CB30" s="783"/>
      <c r="CC30" s="783"/>
      <c r="CD30" s="783"/>
      <c r="CE30" s="783"/>
      <c r="CF30" s="783"/>
      <c r="CG30" s="784"/>
      <c r="CH30" s="785"/>
      <c r="CI30" s="786"/>
      <c r="CJ30" s="786"/>
      <c r="CK30" s="786"/>
      <c r="CL30" s="787"/>
      <c r="CM30" s="785"/>
      <c r="CN30" s="786"/>
      <c r="CO30" s="786"/>
      <c r="CP30" s="786"/>
      <c r="CQ30" s="787"/>
      <c r="CR30" s="785"/>
      <c r="CS30" s="786"/>
      <c r="CT30" s="786"/>
      <c r="CU30" s="786"/>
      <c r="CV30" s="787"/>
      <c r="CW30" s="785"/>
      <c r="CX30" s="786"/>
      <c r="CY30" s="786"/>
      <c r="CZ30" s="786"/>
      <c r="DA30" s="787"/>
      <c r="DB30" s="785"/>
      <c r="DC30" s="786"/>
      <c r="DD30" s="786"/>
      <c r="DE30" s="786"/>
      <c r="DF30" s="787"/>
      <c r="DG30" s="785"/>
      <c r="DH30" s="786"/>
      <c r="DI30" s="786"/>
      <c r="DJ30" s="786"/>
      <c r="DK30" s="787"/>
      <c r="DL30" s="785"/>
      <c r="DM30" s="786"/>
      <c r="DN30" s="786"/>
      <c r="DO30" s="786"/>
      <c r="DP30" s="787"/>
      <c r="DQ30" s="785"/>
      <c r="DR30" s="786"/>
      <c r="DS30" s="786"/>
      <c r="DT30" s="786"/>
      <c r="DU30" s="787"/>
      <c r="DV30" s="782"/>
      <c r="DW30" s="783"/>
      <c r="DX30" s="783"/>
      <c r="DY30" s="783"/>
      <c r="DZ30" s="788"/>
      <c r="EA30" s="218"/>
    </row>
    <row r="31" spans="1:131" ht="26.25" customHeight="1" x14ac:dyDescent="0.15">
      <c r="A31" s="230">
        <v>4</v>
      </c>
      <c r="B31" s="749" t="s">
        <v>394</v>
      </c>
      <c r="C31" s="750"/>
      <c r="D31" s="750"/>
      <c r="E31" s="750"/>
      <c r="F31" s="750"/>
      <c r="G31" s="750"/>
      <c r="H31" s="750"/>
      <c r="I31" s="750"/>
      <c r="J31" s="750"/>
      <c r="K31" s="750"/>
      <c r="L31" s="750"/>
      <c r="M31" s="750"/>
      <c r="N31" s="750"/>
      <c r="O31" s="750"/>
      <c r="P31" s="751"/>
      <c r="Q31" s="752">
        <v>58</v>
      </c>
      <c r="R31" s="753"/>
      <c r="S31" s="753"/>
      <c r="T31" s="753"/>
      <c r="U31" s="753"/>
      <c r="V31" s="753">
        <v>56</v>
      </c>
      <c r="W31" s="753"/>
      <c r="X31" s="753"/>
      <c r="Y31" s="753"/>
      <c r="Z31" s="753"/>
      <c r="AA31" s="753">
        <f>Q31-V31</f>
        <v>2</v>
      </c>
      <c r="AB31" s="753"/>
      <c r="AC31" s="753"/>
      <c r="AD31" s="753"/>
      <c r="AE31" s="754"/>
      <c r="AF31" s="757">
        <v>2</v>
      </c>
      <c r="AG31" s="755"/>
      <c r="AH31" s="755"/>
      <c r="AI31" s="755"/>
      <c r="AJ31" s="756"/>
      <c r="AK31" s="834">
        <v>35</v>
      </c>
      <c r="AL31" s="830"/>
      <c r="AM31" s="830"/>
      <c r="AN31" s="830"/>
      <c r="AO31" s="830"/>
      <c r="AP31" s="830">
        <v>222</v>
      </c>
      <c r="AQ31" s="830"/>
      <c r="AR31" s="830"/>
      <c r="AS31" s="830"/>
      <c r="AT31" s="830"/>
      <c r="AU31" s="830">
        <v>175</v>
      </c>
      <c r="AV31" s="830"/>
      <c r="AW31" s="830"/>
      <c r="AX31" s="830"/>
      <c r="AY31" s="830"/>
      <c r="AZ31" s="831" t="s">
        <v>549</v>
      </c>
      <c r="BA31" s="831"/>
      <c r="BB31" s="831"/>
      <c r="BC31" s="831"/>
      <c r="BD31" s="831"/>
      <c r="BE31" s="832" t="s">
        <v>395</v>
      </c>
      <c r="BF31" s="832"/>
      <c r="BG31" s="832"/>
      <c r="BH31" s="832"/>
      <c r="BI31" s="833"/>
      <c r="BJ31" s="220"/>
      <c r="BK31" s="220"/>
      <c r="BL31" s="220"/>
      <c r="BM31" s="220"/>
      <c r="BN31" s="220"/>
      <c r="BO31" s="229"/>
      <c r="BP31" s="229"/>
      <c r="BQ31" s="226">
        <v>25</v>
      </c>
      <c r="BR31" s="227"/>
      <c r="BS31" s="782"/>
      <c r="BT31" s="783"/>
      <c r="BU31" s="783"/>
      <c r="BV31" s="783"/>
      <c r="BW31" s="783"/>
      <c r="BX31" s="783"/>
      <c r="BY31" s="783"/>
      <c r="BZ31" s="783"/>
      <c r="CA31" s="783"/>
      <c r="CB31" s="783"/>
      <c r="CC31" s="783"/>
      <c r="CD31" s="783"/>
      <c r="CE31" s="783"/>
      <c r="CF31" s="783"/>
      <c r="CG31" s="784"/>
      <c r="CH31" s="785"/>
      <c r="CI31" s="786"/>
      <c r="CJ31" s="786"/>
      <c r="CK31" s="786"/>
      <c r="CL31" s="787"/>
      <c r="CM31" s="785"/>
      <c r="CN31" s="786"/>
      <c r="CO31" s="786"/>
      <c r="CP31" s="786"/>
      <c r="CQ31" s="787"/>
      <c r="CR31" s="785"/>
      <c r="CS31" s="786"/>
      <c r="CT31" s="786"/>
      <c r="CU31" s="786"/>
      <c r="CV31" s="787"/>
      <c r="CW31" s="785"/>
      <c r="CX31" s="786"/>
      <c r="CY31" s="786"/>
      <c r="CZ31" s="786"/>
      <c r="DA31" s="787"/>
      <c r="DB31" s="785"/>
      <c r="DC31" s="786"/>
      <c r="DD31" s="786"/>
      <c r="DE31" s="786"/>
      <c r="DF31" s="787"/>
      <c r="DG31" s="785"/>
      <c r="DH31" s="786"/>
      <c r="DI31" s="786"/>
      <c r="DJ31" s="786"/>
      <c r="DK31" s="787"/>
      <c r="DL31" s="785"/>
      <c r="DM31" s="786"/>
      <c r="DN31" s="786"/>
      <c r="DO31" s="786"/>
      <c r="DP31" s="787"/>
      <c r="DQ31" s="785"/>
      <c r="DR31" s="786"/>
      <c r="DS31" s="786"/>
      <c r="DT31" s="786"/>
      <c r="DU31" s="787"/>
      <c r="DV31" s="782"/>
      <c r="DW31" s="783"/>
      <c r="DX31" s="783"/>
      <c r="DY31" s="783"/>
      <c r="DZ31" s="788"/>
      <c r="EA31" s="218"/>
    </row>
    <row r="32" spans="1:131" ht="26.25" customHeight="1" x14ac:dyDescent="0.15">
      <c r="A32" s="230">
        <v>5</v>
      </c>
      <c r="B32" s="749"/>
      <c r="C32" s="750"/>
      <c r="D32" s="750"/>
      <c r="E32" s="750"/>
      <c r="F32" s="750"/>
      <c r="G32" s="750"/>
      <c r="H32" s="750"/>
      <c r="I32" s="750"/>
      <c r="J32" s="750"/>
      <c r="K32" s="750"/>
      <c r="L32" s="750"/>
      <c r="M32" s="750"/>
      <c r="N32" s="750"/>
      <c r="O32" s="750"/>
      <c r="P32" s="751"/>
      <c r="Q32" s="752"/>
      <c r="R32" s="753"/>
      <c r="S32" s="753"/>
      <c r="T32" s="753"/>
      <c r="U32" s="753"/>
      <c r="V32" s="753"/>
      <c r="W32" s="753"/>
      <c r="X32" s="753"/>
      <c r="Y32" s="753"/>
      <c r="Z32" s="753"/>
      <c r="AA32" s="753"/>
      <c r="AB32" s="753"/>
      <c r="AC32" s="753"/>
      <c r="AD32" s="753"/>
      <c r="AE32" s="754"/>
      <c r="AF32" s="757"/>
      <c r="AG32" s="755"/>
      <c r="AH32" s="755"/>
      <c r="AI32" s="755"/>
      <c r="AJ32" s="756"/>
      <c r="AK32" s="834"/>
      <c r="AL32" s="830"/>
      <c r="AM32" s="830"/>
      <c r="AN32" s="830"/>
      <c r="AO32" s="830"/>
      <c r="AP32" s="830"/>
      <c r="AQ32" s="830"/>
      <c r="AR32" s="830"/>
      <c r="AS32" s="830"/>
      <c r="AT32" s="830"/>
      <c r="AU32" s="830"/>
      <c r="AV32" s="830"/>
      <c r="AW32" s="830"/>
      <c r="AX32" s="830"/>
      <c r="AY32" s="830"/>
      <c r="AZ32" s="831"/>
      <c r="BA32" s="831"/>
      <c r="BB32" s="831"/>
      <c r="BC32" s="831"/>
      <c r="BD32" s="831"/>
      <c r="BE32" s="832"/>
      <c r="BF32" s="832"/>
      <c r="BG32" s="832"/>
      <c r="BH32" s="832"/>
      <c r="BI32" s="833"/>
      <c r="BJ32" s="220"/>
      <c r="BK32" s="220"/>
      <c r="BL32" s="220"/>
      <c r="BM32" s="220"/>
      <c r="BN32" s="220"/>
      <c r="BO32" s="229"/>
      <c r="BP32" s="229"/>
      <c r="BQ32" s="226">
        <v>26</v>
      </c>
      <c r="BR32" s="227"/>
      <c r="BS32" s="782"/>
      <c r="BT32" s="783"/>
      <c r="BU32" s="783"/>
      <c r="BV32" s="783"/>
      <c r="BW32" s="783"/>
      <c r="BX32" s="783"/>
      <c r="BY32" s="783"/>
      <c r="BZ32" s="783"/>
      <c r="CA32" s="783"/>
      <c r="CB32" s="783"/>
      <c r="CC32" s="783"/>
      <c r="CD32" s="783"/>
      <c r="CE32" s="783"/>
      <c r="CF32" s="783"/>
      <c r="CG32" s="784"/>
      <c r="CH32" s="785"/>
      <c r="CI32" s="786"/>
      <c r="CJ32" s="786"/>
      <c r="CK32" s="786"/>
      <c r="CL32" s="787"/>
      <c r="CM32" s="785"/>
      <c r="CN32" s="786"/>
      <c r="CO32" s="786"/>
      <c r="CP32" s="786"/>
      <c r="CQ32" s="787"/>
      <c r="CR32" s="785"/>
      <c r="CS32" s="786"/>
      <c r="CT32" s="786"/>
      <c r="CU32" s="786"/>
      <c r="CV32" s="787"/>
      <c r="CW32" s="785"/>
      <c r="CX32" s="786"/>
      <c r="CY32" s="786"/>
      <c r="CZ32" s="786"/>
      <c r="DA32" s="787"/>
      <c r="DB32" s="785"/>
      <c r="DC32" s="786"/>
      <c r="DD32" s="786"/>
      <c r="DE32" s="786"/>
      <c r="DF32" s="787"/>
      <c r="DG32" s="785"/>
      <c r="DH32" s="786"/>
      <c r="DI32" s="786"/>
      <c r="DJ32" s="786"/>
      <c r="DK32" s="787"/>
      <c r="DL32" s="785"/>
      <c r="DM32" s="786"/>
      <c r="DN32" s="786"/>
      <c r="DO32" s="786"/>
      <c r="DP32" s="787"/>
      <c r="DQ32" s="785"/>
      <c r="DR32" s="786"/>
      <c r="DS32" s="786"/>
      <c r="DT32" s="786"/>
      <c r="DU32" s="787"/>
      <c r="DV32" s="782"/>
      <c r="DW32" s="783"/>
      <c r="DX32" s="783"/>
      <c r="DY32" s="783"/>
      <c r="DZ32" s="788"/>
      <c r="EA32" s="218"/>
    </row>
    <row r="33" spans="1:131" ht="26.25" customHeight="1" x14ac:dyDescent="0.15">
      <c r="A33" s="230">
        <v>6</v>
      </c>
      <c r="B33" s="749"/>
      <c r="C33" s="750"/>
      <c r="D33" s="750"/>
      <c r="E33" s="750"/>
      <c r="F33" s="750"/>
      <c r="G33" s="750"/>
      <c r="H33" s="750"/>
      <c r="I33" s="750"/>
      <c r="J33" s="750"/>
      <c r="K33" s="750"/>
      <c r="L33" s="750"/>
      <c r="M33" s="750"/>
      <c r="N33" s="750"/>
      <c r="O33" s="750"/>
      <c r="P33" s="751"/>
      <c r="Q33" s="752"/>
      <c r="R33" s="753"/>
      <c r="S33" s="753"/>
      <c r="T33" s="753"/>
      <c r="U33" s="753"/>
      <c r="V33" s="753"/>
      <c r="W33" s="753"/>
      <c r="X33" s="753"/>
      <c r="Y33" s="753"/>
      <c r="Z33" s="753"/>
      <c r="AA33" s="753"/>
      <c r="AB33" s="753"/>
      <c r="AC33" s="753"/>
      <c r="AD33" s="753"/>
      <c r="AE33" s="754"/>
      <c r="AF33" s="757"/>
      <c r="AG33" s="755"/>
      <c r="AH33" s="755"/>
      <c r="AI33" s="755"/>
      <c r="AJ33" s="756"/>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82"/>
      <c r="BT33" s="783"/>
      <c r="BU33" s="783"/>
      <c r="BV33" s="783"/>
      <c r="BW33" s="783"/>
      <c r="BX33" s="783"/>
      <c r="BY33" s="783"/>
      <c r="BZ33" s="783"/>
      <c r="CA33" s="783"/>
      <c r="CB33" s="783"/>
      <c r="CC33" s="783"/>
      <c r="CD33" s="783"/>
      <c r="CE33" s="783"/>
      <c r="CF33" s="783"/>
      <c r="CG33" s="784"/>
      <c r="CH33" s="785"/>
      <c r="CI33" s="786"/>
      <c r="CJ33" s="786"/>
      <c r="CK33" s="786"/>
      <c r="CL33" s="787"/>
      <c r="CM33" s="785"/>
      <c r="CN33" s="786"/>
      <c r="CO33" s="786"/>
      <c r="CP33" s="786"/>
      <c r="CQ33" s="787"/>
      <c r="CR33" s="785"/>
      <c r="CS33" s="786"/>
      <c r="CT33" s="786"/>
      <c r="CU33" s="786"/>
      <c r="CV33" s="787"/>
      <c r="CW33" s="785"/>
      <c r="CX33" s="786"/>
      <c r="CY33" s="786"/>
      <c r="CZ33" s="786"/>
      <c r="DA33" s="787"/>
      <c r="DB33" s="785"/>
      <c r="DC33" s="786"/>
      <c r="DD33" s="786"/>
      <c r="DE33" s="786"/>
      <c r="DF33" s="787"/>
      <c r="DG33" s="785"/>
      <c r="DH33" s="786"/>
      <c r="DI33" s="786"/>
      <c r="DJ33" s="786"/>
      <c r="DK33" s="787"/>
      <c r="DL33" s="785"/>
      <c r="DM33" s="786"/>
      <c r="DN33" s="786"/>
      <c r="DO33" s="786"/>
      <c r="DP33" s="787"/>
      <c r="DQ33" s="785"/>
      <c r="DR33" s="786"/>
      <c r="DS33" s="786"/>
      <c r="DT33" s="786"/>
      <c r="DU33" s="787"/>
      <c r="DV33" s="782"/>
      <c r="DW33" s="783"/>
      <c r="DX33" s="783"/>
      <c r="DY33" s="783"/>
      <c r="DZ33" s="788"/>
      <c r="EA33" s="218"/>
    </row>
    <row r="34" spans="1:131" ht="26.25" customHeight="1" x14ac:dyDescent="0.15">
      <c r="A34" s="230">
        <v>7</v>
      </c>
      <c r="B34" s="749"/>
      <c r="C34" s="750"/>
      <c r="D34" s="750"/>
      <c r="E34" s="750"/>
      <c r="F34" s="750"/>
      <c r="G34" s="750"/>
      <c r="H34" s="750"/>
      <c r="I34" s="750"/>
      <c r="J34" s="750"/>
      <c r="K34" s="750"/>
      <c r="L34" s="750"/>
      <c r="M34" s="750"/>
      <c r="N34" s="750"/>
      <c r="O34" s="750"/>
      <c r="P34" s="751"/>
      <c r="Q34" s="752"/>
      <c r="R34" s="753"/>
      <c r="S34" s="753"/>
      <c r="T34" s="753"/>
      <c r="U34" s="753"/>
      <c r="V34" s="753"/>
      <c r="W34" s="753"/>
      <c r="X34" s="753"/>
      <c r="Y34" s="753"/>
      <c r="Z34" s="753"/>
      <c r="AA34" s="753"/>
      <c r="AB34" s="753"/>
      <c r="AC34" s="753"/>
      <c r="AD34" s="753"/>
      <c r="AE34" s="754"/>
      <c r="AF34" s="757"/>
      <c r="AG34" s="755"/>
      <c r="AH34" s="755"/>
      <c r="AI34" s="755"/>
      <c r="AJ34" s="756"/>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82"/>
      <c r="BT34" s="783"/>
      <c r="BU34" s="783"/>
      <c r="BV34" s="783"/>
      <c r="BW34" s="783"/>
      <c r="BX34" s="783"/>
      <c r="BY34" s="783"/>
      <c r="BZ34" s="783"/>
      <c r="CA34" s="783"/>
      <c r="CB34" s="783"/>
      <c r="CC34" s="783"/>
      <c r="CD34" s="783"/>
      <c r="CE34" s="783"/>
      <c r="CF34" s="783"/>
      <c r="CG34" s="784"/>
      <c r="CH34" s="785"/>
      <c r="CI34" s="786"/>
      <c r="CJ34" s="786"/>
      <c r="CK34" s="786"/>
      <c r="CL34" s="787"/>
      <c r="CM34" s="785"/>
      <c r="CN34" s="786"/>
      <c r="CO34" s="786"/>
      <c r="CP34" s="786"/>
      <c r="CQ34" s="787"/>
      <c r="CR34" s="785"/>
      <c r="CS34" s="786"/>
      <c r="CT34" s="786"/>
      <c r="CU34" s="786"/>
      <c r="CV34" s="787"/>
      <c r="CW34" s="785"/>
      <c r="CX34" s="786"/>
      <c r="CY34" s="786"/>
      <c r="CZ34" s="786"/>
      <c r="DA34" s="787"/>
      <c r="DB34" s="785"/>
      <c r="DC34" s="786"/>
      <c r="DD34" s="786"/>
      <c r="DE34" s="786"/>
      <c r="DF34" s="787"/>
      <c r="DG34" s="785"/>
      <c r="DH34" s="786"/>
      <c r="DI34" s="786"/>
      <c r="DJ34" s="786"/>
      <c r="DK34" s="787"/>
      <c r="DL34" s="785"/>
      <c r="DM34" s="786"/>
      <c r="DN34" s="786"/>
      <c r="DO34" s="786"/>
      <c r="DP34" s="787"/>
      <c r="DQ34" s="785"/>
      <c r="DR34" s="786"/>
      <c r="DS34" s="786"/>
      <c r="DT34" s="786"/>
      <c r="DU34" s="787"/>
      <c r="DV34" s="782"/>
      <c r="DW34" s="783"/>
      <c r="DX34" s="783"/>
      <c r="DY34" s="783"/>
      <c r="DZ34" s="788"/>
      <c r="EA34" s="218"/>
    </row>
    <row r="35" spans="1:131" ht="26.25" customHeight="1" x14ac:dyDescent="0.15">
      <c r="A35" s="230">
        <v>8</v>
      </c>
      <c r="B35" s="749"/>
      <c r="C35" s="750"/>
      <c r="D35" s="750"/>
      <c r="E35" s="750"/>
      <c r="F35" s="750"/>
      <c r="G35" s="750"/>
      <c r="H35" s="750"/>
      <c r="I35" s="750"/>
      <c r="J35" s="750"/>
      <c r="K35" s="750"/>
      <c r="L35" s="750"/>
      <c r="M35" s="750"/>
      <c r="N35" s="750"/>
      <c r="O35" s="750"/>
      <c r="P35" s="751"/>
      <c r="Q35" s="752"/>
      <c r="R35" s="753"/>
      <c r="S35" s="753"/>
      <c r="T35" s="753"/>
      <c r="U35" s="753"/>
      <c r="V35" s="753"/>
      <c r="W35" s="753"/>
      <c r="X35" s="753"/>
      <c r="Y35" s="753"/>
      <c r="Z35" s="753"/>
      <c r="AA35" s="753"/>
      <c r="AB35" s="753"/>
      <c r="AC35" s="753"/>
      <c r="AD35" s="753"/>
      <c r="AE35" s="754"/>
      <c r="AF35" s="757"/>
      <c r="AG35" s="755"/>
      <c r="AH35" s="755"/>
      <c r="AI35" s="755"/>
      <c r="AJ35" s="756"/>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82"/>
      <c r="BT35" s="783"/>
      <c r="BU35" s="783"/>
      <c r="BV35" s="783"/>
      <c r="BW35" s="783"/>
      <c r="BX35" s="783"/>
      <c r="BY35" s="783"/>
      <c r="BZ35" s="783"/>
      <c r="CA35" s="783"/>
      <c r="CB35" s="783"/>
      <c r="CC35" s="783"/>
      <c r="CD35" s="783"/>
      <c r="CE35" s="783"/>
      <c r="CF35" s="783"/>
      <c r="CG35" s="784"/>
      <c r="CH35" s="785"/>
      <c r="CI35" s="786"/>
      <c r="CJ35" s="786"/>
      <c r="CK35" s="786"/>
      <c r="CL35" s="787"/>
      <c r="CM35" s="785"/>
      <c r="CN35" s="786"/>
      <c r="CO35" s="786"/>
      <c r="CP35" s="786"/>
      <c r="CQ35" s="787"/>
      <c r="CR35" s="785"/>
      <c r="CS35" s="786"/>
      <c r="CT35" s="786"/>
      <c r="CU35" s="786"/>
      <c r="CV35" s="787"/>
      <c r="CW35" s="785"/>
      <c r="CX35" s="786"/>
      <c r="CY35" s="786"/>
      <c r="CZ35" s="786"/>
      <c r="DA35" s="787"/>
      <c r="DB35" s="785"/>
      <c r="DC35" s="786"/>
      <c r="DD35" s="786"/>
      <c r="DE35" s="786"/>
      <c r="DF35" s="787"/>
      <c r="DG35" s="785"/>
      <c r="DH35" s="786"/>
      <c r="DI35" s="786"/>
      <c r="DJ35" s="786"/>
      <c r="DK35" s="787"/>
      <c r="DL35" s="785"/>
      <c r="DM35" s="786"/>
      <c r="DN35" s="786"/>
      <c r="DO35" s="786"/>
      <c r="DP35" s="787"/>
      <c r="DQ35" s="785"/>
      <c r="DR35" s="786"/>
      <c r="DS35" s="786"/>
      <c r="DT35" s="786"/>
      <c r="DU35" s="787"/>
      <c r="DV35" s="782"/>
      <c r="DW35" s="783"/>
      <c r="DX35" s="783"/>
      <c r="DY35" s="783"/>
      <c r="DZ35" s="788"/>
      <c r="EA35" s="218"/>
    </row>
    <row r="36" spans="1:131" ht="26.25" customHeight="1" x14ac:dyDescent="0.15">
      <c r="A36" s="230">
        <v>9</v>
      </c>
      <c r="B36" s="749"/>
      <c r="C36" s="750"/>
      <c r="D36" s="750"/>
      <c r="E36" s="750"/>
      <c r="F36" s="750"/>
      <c r="G36" s="750"/>
      <c r="H36" s="750"/>
      <c r="I36" s="750"/>
      <c r="J36" s="750"/>
      <c r="K36" s="750"/>
      <c r="L36" s="750"/>
      <c r="M36" s="750"/>
      <c r="N36" s="750"/>
      <c r="O36" s="750"/>
      <c r="P36" s="751"/>
      <c r="Q36" s="752"/>
      <c r="R36" s="753"/>
      <c r="S36" s="753"/>
      <c r="T36" s="753"/>
      <c r="U36" s="753"/>
      <c r="V36" s="753"/>
      <c r="W36" s="753"/>
      <c r="X36" s="753"/>
      <c r="Y36" s="753"/>
      <c r="Z36" s="753"/>
      <c r="AA36" s="753"/>
      <c r="AB36" s="753"/>
      <c r="AC36" s="753"/>
      <c r="AD36" s="753"/>
      <c r="AE36" s="754"/>
      <c r="AF36" s="757"/>
      <c r="AG36" s="755"/>
      <c r="AH36" s="755"/>
      <c r="AI36" s="755"/>
      <c r="AJ36" s="756"/>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82"/>
      <c r="BT36" s="783"/>
      <c r="BU36" s="783"/>
      <c r="BV36" s="783"/>
      <c r="BW36" s="783"/>
      <c r="BX36" s="783"/>
      <c r="BY36" s="783"/>
      <c r="BZ36" s="783"/>
      <c r="CA36" s="783"/>
      <c r="CB36" s="783"/>
      <c r="CC36" s="783"/>
      <c r="CD36" s="783"/>
      <c r="CE36" s="783"/>
      <c r="CF36" s="783"/>
      <c r="CG36" s="784"/>
      <c r="CH36" s="785"/>
      <c r="CI36" s="786"/>
      <c r="CJ36" s="786"/>
      <c r="CK36" s="786"/>
      <c r="CL36" s="787"/>
      <c r="CM36" s="785"/>
      <c r="CN36" s="786"/>
      <c r="CO36" s="786"/>
      <c r="CP36" s="786"/>
      <c r="CQ36" s="787"/>
      <c r="CR36" s="785"/>
      <c r="CS36" s="786"/>
      <c r="CT36" s="786"/>
      <c r="CU36" s="786"/>
      <c r="CV36" s="787"/>
      <c r="CW36" s="785"/>
      <c r="CX36" s="786"/>
      <c r="CY36" s="786"/>
      <c r="CZ36" s="786"/>
      <c r="DA36" s="787"/>
      <c r="DB36" s="785"/>
      <c r="DC36" s="786"/>
      <c r="DD36" s="786"/>
      <c r="DE36" s="786"/>
      <c r="DF36" s="787"/>
      <c r="DG36" s="785"/>
      <c r="DH36" s="786"/>
      <c r="DI36" s="786"/>
      <c r="DJ36" s="786"/>
      <c r="DK36" s="787"/>
      <c r="DL36" s="785"/>
      <c r="DM36" s="786"/>
      <c r="DN36" s="786"/>
      <c r="DO36" s="786"/>
      <c r="DP36" s="787"/>
      <c r="DQ36" s="785"/>
      <c r="DR36" s="786"/>
      <c r="DS36" s="786"/>
      <c r="DT36" s="786"/>
      <c r="DU36" s="787"/>
      <c r="DV36" s="782"/>
      <c r="DW36" s="783"/>
      <c r="DX36" s="783"/>
      <c r="DY36" s="783"/>
      <c r="DZ36" s="788"/>
      <c r="EA36" s="218"/>
    </row>
    <row r="37" spans="1:131" ht="26.25" customHeight="1" x14ac:dyDescent="0.15">
      <c r="A37" s="230">
        <v>10</v>
      </c>
      <c r="B37" s="749"/>
      <c r="C37" s="750"/>
      <c r="D37" s="750"/>
      <c r="E37" s="750"/>
      <c r="F37" s="750"/>
      <c r="G37" s="750"/>
      <c r="H37" s="750"/>
      <c r="I37" s="750"/>
      <c r="J37" s="750"/>
      <c r="K37" s="750"/>
      <c r="L37" s="750"/>
      <c r="M37" s="750"/>
      <c r="N37" s="750"/>
      <c r="O37" s="750"/>
      <c r="P37" s="751"/>
      <c r="Q37" s="752"/>
      <c r="R37" s="753"/>
      <c r="S37" s="753"/>
      <c r="T37" s="753"/>
      <c r="U37" s="753"/>
      <c r="V37" s="753"/>
      <c r="W37" s="753"/>
      <c r="X37" s="753"/>
      <c r="Y37" s="753"/>
      <c r="Z37" s="753"/>
      <c r="AA37" s="753"/>
      <c r="AB37" s="753"/>
      <c r="AC37" s="753"/>
      <c r="AD37" s="753"/>
      <c r="AE37" s="754"/>
      <c r="AF37" s="757"/>
      <c r="AG37" s="755"/>
      <c r="AH37" s="755"/>
      <c r="AI37" s="755"/>
      <c r="AJ37" s="756"/>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82"/>
      <c r="BT37" s="783"/>
      <c r="BU37" s="783"/>
      <c r="BV37" s="783"/>
      <c r="BW37" s="783"/>
      <c r="BX37" s="783"/>
      <c r="BY37" s="783"/>
      <c r="BZ37" s="783"/>
      <c r="CA37" s="783"/>
      <c r="CB37" s="783"/>
      <c r="CC37" s="783"/>
      <c r="CD37" s="783"/>
      <c r="CE37" s="783"/>
      <c r="CF37" s="783"/>
      <c r="CG37" s="784"/>
      <c r="CH37" s="785"/>
      <c r="CI37" s="786"/>
      <c r="CJ37" s="786"/>
      <c r="CK37" s="786"/>
      <c r="CL37" s="787"/>
      <c r="CM37" s="785"/>
      <c r="CN37" s="786"/>
      <c r="CO37" s="786"/>
      <c r="CP37" s="786"/>
      <c r="CQ37" s="787"/>
      <c r="CR37" s="785"/>
      <c r="CS37" s="786"/>
      <c r="CT37" s="786"/>
      <c r="CU37" s="786"/>
      <c r="CV37" s="787"/>
      <c r="CW37" s="785"/>
      <c r="CX37" s="786"/>
      <c r="CY37" s="786"/>
      <c r="CZ37" s="786"/>
      <c r="DA37" s="787"/>
      <c r="DB37" s="785"/>
      <c r="DC37" s="786"/>
      <c r="DD37" s="786"/>
      <c r="DE37" s="786"/>
      <c r="DF37" s="787"/>
      <c r="DG37" s="785"/>
      <c r="DH37" s="786"/>
      <c r="DI37" s="786"/>
      <c r="DJ37" s="786"/>
      <c r="DK37" s="787"/>
      <c r="DL37" s="785"/>
      <c r="DM37" s="786"/>
      <c r="DN37" s="786"/>
      <c r="DO37" s="786"/>
      <c r="DP37" s="787"/>
      <c r="DQ37" s="785"/>
      <c r="DR37" s="786"/>
      <c r="DS37" s="786"/>
      <c r="DT37" s="786"/>
      <c r="DU37" s="787"/>
      <c r="DV37" s="782"/>
      <c r="DW37" s="783"/>
      <c r="DX37" s="783"/>
      <c r="DY37" s="783"/>
      <c r="DZ37" s="788"/>
      <c r="EA37" s="218"/>
    </row>
    <row r="38" spans="1:131" ht="26.25" customHeight="1" x14ac:dyDescent="0.15">
      <c r="A38" s="230">
        <v>11</v>
      </c>
      <c r="B38" s="749"/>
      <c r="C38" s="750"/>
      <c r="D38" s="750"/>
      <c r="E38" s="750"/>
      <c r="F38" s="750"/>
      <c r="G38" s="750"/>
      <c r="H38" s="750"/>
      <c r="I38" s="750"/>
      <c r="J38" s="750"/>
      <c r="K38" s="750"/>
      <c r="L38" s="750"/>
      <c r="M38" s="750"/>
      <c r="N38" s="750"/>
      <c r="O38" s="750"/>
      <c r="P38" s="751"/>
      <c r="Q38" s="752"/>
      <c r="R38" s="753"/>
      <c r="S38" s="753"/>
      <c r="T38" s="753"/>
      <c r="U38" s="753"/>
      <c r="V38" s="753"/>
      <c r="W38" s="753"/>
      <c r="X38" s="753"/>
      <c r="Y38" s="753"/>
      <c r="Z38" s="753"/>
      <c r="AA38" s="753"/>
      <c r="AB38" s="753"/>
      <c r="AC38" s="753"/>
      <c r="AD38" s="753"/>
      <c r="AE38" s="754"/>
      <c r="AF38" s="757"/>
      <c r="AG38" s="755"/>
      <c r="AH38" s="755"/>
      <c r="AI38" s="755"/>
      <c r="AJ38" s="756"/>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82"/>
      <c r="BT38" s="783"/>
      <c r="BU38" s="783"/>
      <c r="BV38" s="783"/>
      <c r="BW38" s="783"/>
      <c r="BX38" s="783"/>
      <c r="BY38" s="783"/>
      <c r="BZ38" s="783"/>
      <c r="CA38" s="783"/>
      <c r="CB38" s="783"/>
      <c r="CC38" s="783"/>
      <c r="CD38" s="783"/>
      <c r="CE38" s="783"/>
      <c r="CF38" s="783"/>
      <c r="CG38" s="784"/>
      <c r="CH38" s="785"/>
      <c r="CI38" s="786"/>
      <c r="CJ38" s="786"/>
      <c r="CK38" s="786"/>
      <c r="CL38" s="787"/>
      <c r="CM38" s="785"/>
      <c r="CN38" s="786"/>
      <c r="CO38" s="786"/>
      <c r="CP38" s="786"/>
      <c r="CQ38" s="787"/>
      <c r="CR38" s="785"/>
      <c r="CS38" s="786"/>
      <c r="CT38" s="786"/>
      <c r="CU38" s="786"/>
      <c r="CV38" s="787"/>
      <c r="CW38" s="785"/>
      <c r="CX38" s="786"/>
      <c r="CY38" s="786"/>
      <c r="CZ38" s="786"/>
      <c r="DA38" s="787"/>
      <c r="DB38" s="785"/>
      <c r="DC38" s="786"/>
      <c r="DD38" s="786"/>
      <c r="DE38" s="786"/>
      <c r="DF38" s="787"/>
      <c r="DG38" s="785"/>
      <c r="DH38" s="786"/>
      <c r="DI38" s="786"/>
      <c r="DJ38" s="786"/>
      <c r="DK38" s="787"/>
      <c r="DL38" s="785"/>
      <c r="DM38" s="786"/>
      <c r="DN38" s="786"/>
      <c r="DO38" s="786"/>
      <c r="DP38" s="787"/>
      <c r="DQ38" s="785"/>
      <c r="DR38" s="786"/>
      <c r="DS38" s="786"/>
      <c r="DT38" s="786"/>
      <c r="DU38" s="787"/>
      <c r="DV38" s="782"/>
      <c r="DW38" s="783"/>
      <c r="DX38" s="783"/>
      <c r="DY38" s="783"/>
      <c r="DZ38" s="788"/>
      <c r="EA38" s="218"/>
    </row>
    <row r="39" spans="1:131" ht="26.25" customHeight="1" x14ac:dyDescent="0.15">
      <c r="A39" s="230">
        <v>12</v>
      </c>
      <c r="B39" s="749"/>
      <c r="C39" s="750"/>
      <c r="D39" s="750"/>
      <c r="E39" s="750"/>
      <c r="F39" s="750"/>
      <c r="G39" s="750"/>
      <c r="H39" s="750"/>
      <c r="I39" s="750"/>
      <c r="J39" s="750"/>
      <c r="K39" s="750"/>
      <c r="L39" s="750"/>
      <c r="M39" s="750"/>
      <c r="N39" s="750"/>
      <c r="O39" s="750"/>
      <c r="P39" s="751"/>
      <c r="Q39" s="752"/>
      <c r="R39" s="753"/>
      <c r="S39" s="753"/>
      <c r="T39" s="753"/>
      <c r="U39" s="753"/>
      <c r="V39" s="753"/>
      <c r="W39" s="753"/>
      <c r="X39" s="753"/>
      <c r="Y39" s="753"/>
      <c r="Z39" s="753"/>
      <c r="AA39" s="753"/>
      <c r="AB39" s="753"/>
      <c r="AC39" s="753"/>
      <c r="AD39" s="753"/>
      <c r="AE39" s="754"/>
      <c r="AF39" s="757"/>
      <c r="AG39" s="755"/>
      <c r="AH39" s="755"/>
      <c r="AI39" s="755"/>
      <c r="AJ39" s="756"/>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82"/>
      <c r="BT39" s="783"/>
      <c r="BU39" s="783"/>
      <c r="BV39" s="783"/>
      <c r="BW39" s="783"/>
      <c r="BX39" s="783"/>
      <c r="BY39" s="783"/>
      <c r="BZ39" s="783"/>
      <c r="CA39" s="783"/>
      <c r="CB39" s="783"/>
      <c r="CC39" s="783"/>
      <c r="CD39" s="783"/>
      <c r="CE39" s="783"/>
      <c r="CF39" s="783"/>
      <c r="CG39" s="784"/>
      <c r="CH39" s="785"/>
      <c r="CI39" s="786"/>
      <c r="CJ39" s="786"/>
      <c r="CK39" s="786"/>
      <c r="CL39" s="787"/>
      <c r="CM39" s="785"/>
      <c r="CN39" s="786"/>
      <c r="CO39" s="786"/>
      <c r="CP39" s="786"/>
      <c r="CQ39" s="787"/>
      <c r="CR39" s="785"/>
      <c r="CS39" s="786"/>
      <c r="CT39" s="786"/>
      <c r="CU39" s="786"/>
      <c r="CV39" s="787"/>
      <c r="CW39" s="785"/>
      <c r="CX39" s="786"/>
      <c r="CY39" s="786"/>
      <c r="CZ39" s="786"/>
      <c r="DA39" s="787"/>
      <c r="DB39" s="785"/>
      <c r="DC39" s="786"/>
      <c r="DD39" s="786"/>
      <c r="DE39" s="786"/>
      <c r="DF39" s="787"/>
      <c r="DG39" s="785"/>
      <c r="DH39" s="786"/>
      <c r="DI39" s="786"/>
      <c r="DJ39" s="786"/>
      <c r="DK39" s="787"/>
      <c r="DL39" s="785"/>
      <c r="DM39" s="786"/>
      <c r="DN39" s="786"/>
      <c r="DO39" s="786"/>
      <c r="DP39" s="787"/>
      <c r="DQ39" s="785"/>
      <c r="DR39" s="786"/>
      <c r="DS39" s="786"/>
      <c r="DT39" s="786"/>
      <c r="DU39" s="787"/>
      <c r="DV39" s="782"/>
      <c r="DW39" s="783"/>
      <c r="DX39" s="783"/>
      <c r="DY39" s="783"/>
      <c r="DZ39" s="788"/>
      <c r="EA39" s="218"/>
    </row>
    <row r="40" spans="1:131" ht="26.25" customHeight="1" x14ac:dyDescent="0.15">
      <c r="A40" s="226">
        <v>13</v>
      </c>
      <c r="B40" s="749"/>
      <c r="C40" s="750"/>
      <c r="D40" s="750"/>
      <c r="E40" s="750"/>
      <c r="F40" s="750"/>
      <c r="G40" s="750"/>
      <c r="H40" s="750"/>
      <c r="I40" s="750"/>
      <c r="J40" s="750"/>
      <c r="K40" s="750"/>
      <c r="L40" s="750"/>
      <c r="M40" s="750"/>
      <c r="N40" s="750"/>
      <c r="O40" s="750"/>
      <c r="P40" s="751"/>
      <c r="Q40" s="752"/>
      <c r="R40" s="753"/>
      <c r="S40" s="753"/>
      <c r="T40" s="753"/>
      <c r="U40" s="753"/>
      <c r="V40" s="753"/>
      <c r="W40" s="753"/>
      <c r="X40" s="753"/>
      <c r="Y40" s="753"/>
      <c r="Z40" s="753"/>
      <c r="AA40" s="753"/>
      <c r="AB40" s="753"/>
      <c r="AC40" s="753"/>
      <c r="AD40" s="753"/>
      <c r="AE40" s="754"/>
      <c r="AF40" s="757"/>
      <c r="AG40" s="755"/>
      <c r="AH40" s="755"/>
      <c r="AI40" s="755"/>
      <c r="AJ40" s="756"/>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82"/>
      <c r="BT40" s="783"/>
      <c r="BU40" s="783"/>
      <c r="BV40" s="783"/>
      <c r="BW40" s="783"/>
      <c r="BX40" s="783"/>
      <c r="BY40" s="783"/>
      <c r="BZ40" s="783"/>
      <c r="CA40" s="783"/>
      <c r="CB40" s="783"/>
      <c r="CC40" s="783"/>
      <c r="CD40" s="783"/>
      <c r="CE40" s="783"/>
      <c r="CF40" s="783"/>
      <c r="CG40" s="784"/>
      <c r="CH40" s="785"/>
      <c r="CI40" s="786"/>
      <c r="CJ40" s="786"/>
      <c r="CK40" s="786"/>
      <c r="CL40" s="787"/>
      <c r="CM40" s="785"/>
      <c r="CN40" s="786"/>
      <c r="CO40" s="786"/>
      <c r="CP40" s="786"/>
      <c r="CQ40" s="787"/>
      <c r="CR40" s="785"/>
      <c r="CS40" s="786"/>
      <c r="CT40" s="786"/>
      <c r="CU40" s="786"/>
      <c r="CV40" s="787"/>
      <c r="CW40" s="785"/>
      <c r="CX40" s="786"/>
      <c r="CY40" s="786"/>
      <c r="CZ40" s="786"/>
      <c r="DA40" s="787"/>
      <c r="DB40" s="785"/>
      <c r="DC40" s="786"/>
      <c r="DD40" s="786"/>
      <c r="DE40" s="786"/>
      <c r="DF40" s="787"/>
      <c r="DG40" s="785"/>
      <c r="DH40" s="786"/>
      <c r="DI40" s="786"/>
      <c r="DJ40" s="786"/>
      <c r="DK40" s="787"/>
      <c r="DL40" s="785"/>
      <c r="DM40" s="786"/>
      <c r="DN40" s="786"/>
      <c r="DO40" s="786"/>
      <c r="DP40" s="787"/>
      <c r="DQ40" s="785"/>
      <c r="DR40" s="786"/>
      <c r="DS40" s="786"/>
      <c r="DT40" s="786"/>
      <c r="DU40" s="787"/>
      <c r="DV40" s="782"/>
      <c r="DW40" s="783"/>
      <c r="DX40" s="783"/>
      <c r="DY40" s="783"/>
      <c r="DZ40" s="788"/>
      <c r="EA40" s="218"/>
    </row>
    <row r="41" spans="1:131" ht="26.25" customHeight="1" x14ac:dyDescent="0.15">
      <c r="A41" s="226">
        <v>14</v>
      </c>
      <c r="B41" s="749"/>
      <c r="C41" s="750"/>
      <c r="D41" s="750"/>
      <c r="E41" s="750"/>
      <c r="F41" s="750"/>
      <c r="G41" s="750"/>
      <c r="H41" s="750"/>
      <c r="I41" s="750"/>
      <c r="J41" s="750"/>
      <c r="K41" s="750"/>
      <c r="L41" s="750"/>
      <c r="M41" s="750"/>
      <c r="N41" s="750"/>
      <c r="O41" s="750"/>
      <c r="P41" s="751"/>
      <c r="Q41" s="752"/>
      <c r="R41" s="753"/>
      <c r="S41" s="753"/>
      <c r="T41" s="753"/>
      <c r="U41" s="753"/>
      <c r="V41" s="753"/>
      <c r="W41" s="753"/>
      <c r="X41" s="753"/>
      <c r="Y41" s="753"/>
      <c r="Z41" s="753"/>
      <c r="AA41" s="753"/>
      <c r="AB41" s="753"/>
      <c r="AC41" s="753"/>
      <c r="AD41" s="753"/>
      <c r="AE41" s="754"/>
      <c r="AF41" s="757"/>
      <c r="AG41" s="755"/>
      <c r="AH41" s="755"/>
      <c r="AI41" s="755"/>
      <c r="AJ41" s="756"/>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82"/>
      <c r="BT41" s="783"/>
      <c r="BU41" s="783"/>
      <c r="BV41" s="783"/>
      <c r="BW41" s="783"/>
      <c r="BX41" s="783"/>
      <c r="BY41" s="783"/>
      <c r="BZ41" s="783"/>
      <c r="CA41" s="783"/>
      <c r="CB41" s="783"/>
      <c r="CC41" s="783"/>
      <c r="CD41" s="783"/>
      <c r="CE41" s="783"/>
      <c r="CF41" s="783"/>
      <c r="CG41" s="784"/>
      <c r="CH41" s="785"/>
      <c r="CI41" s="786"/>
      <c r="CJ41" s="786"/>
      <c r="CK41" s="786"/>
      <c r="CL41" s="787"/>
      <c r="CM41" s="785"/>
      <c r="CN41" s="786"/>
      <c r="CO41" s="786"/>
      <c r="CP41" s="786"/>
      <c r="CQ41" s="787"/>
      <c r="CR41" s="785"/>
      <c r="CS41" s="786"/>
      <c r="CT41" s="786"/>
      <c r="CU41" s="786"/>
      <c r="CV41" s="787"/>
      <c r="CW41" s="785"/>
      <c r="CX41" s="786"/>
      <c r="CY41" s="786"/>
      <c r="CZ41" s="786"/>
      <c r="DA41" s="787"/>
      <c r="DB41" s="785"/>
      <c r="DC41" s="786"/>
      <c r="DD41" s="786"/>
      <c r="DE41" s="786"/>
      <c r="DF41" s="787"/>
      <c r="DG41" s="785"/>
      <c r="DH41" s="786"/>
      <c r="DI41" s="786"/>
      <c r="DJ41" s="786"/>
      <c r="DK41" s="787"/>
      <c r="DL41" s="785"/>
      <c r="DM41" s="786"/>
      <c r="DN41" s="786"/>
      <c r="DO41" s="786"/>
      <c r="DP41" s="787"/>
      <c r="DQ41" s="785"/>
      <c r="DR41" s="786"/>
      <c r="DS41" s="786"/>
      <c r="DT41" s="786"/>
      <c r="DU41" s="787"/>
      <c r="DV41" s="782"/>
      <c r="DW41" s="783"/>
      <c r="DX41" s="783"/>
      <c r="DY41" s="783"/>
      <c r="DZ41" s="788"/>
      <c r="EA41" s="218"/>
    </row>
    <row r="42" spans="1:131" ht="26.25" customHeight="1" x14ac:dyDescent="0.15">
      <c r="A42" s="226">
        <v>15</v>
      </c>
      <c r="B42" s="749"/>
      <c r="C42" s="750"/>
      <c r="D42" s="750"/>
      <c r="E42" s="750"/>
      <c r="F42" s="750"/>
      <c r="G42" s="750"/>
      <c r="H42" s="750"/>
      <c r="I42" s="750"/>
      <c r="J42" s="750"/>
      <c r="K42" s="750"/>
      <c r="L42" s="750"/>
      <c r="M42" s="750"/>
      <c r="N42" s="750"/>
      <c r="O42" s="750"/>
      <c r="P42" s="751"/>
      <c r="Q42" s="752"/>
      <c r="R42" s="753"/>
      <c r="S42" s="753"/>
      <c r="T42" s="753"/>
      <c r="U42" s="753"/>
      <c r="V42" s="753"/>
      <c r="W42" s="753"/>
      <c r="X42" s="753"/>
      <c r="Y42" s="753"/>
      <c r="Z42" s="753"/>
      <c r="AA42" s="753"/>
      <c r="AB42" s="753"/>
      <c r="AC42" s="753"/>
      <c r="AD42" s="753"/>
      <c r="AE42" s="754"/>
      <c r="AF42" s="757"/>
      <c r="AG42" s="755"/>
      <c r="AH42" s="755"/>
      <c r="AI42" s="755"/>
      <c r="AJ42" s="756"/>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82"/>
      <c r="BT42" s="783"/>
      <c r="BU42" s="783"/>
      <c r="BV42" s="783"/>
      <c r="BW42" s="783"/>
      <c r="BX42" s="783"/>
      <c r="BY42" s="783"/>
      <c r="BZ42" s="783"/>
      <c r="CA42" s="783"/>
      <c r="CB42" s="783"/>
      <c r="CC42" s="783"/>
      <c r="CD42" s="783"/>
      <c r="CE42" s="783"/>
      <c r="CF42" s="783"/>
      <c r="CG42" s="784"/>
      <c r="CH42" s="785"/>
      <c r="CI42" s="786"/>
      <c r="CJ42" s="786"/>
      <c r="CK42" s="786"/>
      <c r="CL42" s="787"/>
      <c r="CM42" s="785"/>
      <c r="CN42" s="786"/>
      <c r="CO42" s="786"/>
      <c r="CP42" s="786"/>
      <c r="CQ42" s="787"/>
      <c r="CR42" s="785"/>
      <c r="CS42" s="786"/>
      <c r="CT42" s="786"/>
      <c r="CU42" s="786"/>
      <c r="CV42" s="787"/>
      <c r="CW42" s="785"/>
      <c r="CX42" s="786"/>
      <c r="CY42" s="786"/>
      <c r="CZ42" s="786"/>
      <c r="DA42" s="787"/>
      <c r="DB42" s="785"/>
      <c r="DC42" s="786"/>
      <c r="DD42" s="786"/>
      <c r="DE42" s="786"/>
      <c r="DF42" s="787"/>
      <c r="DG42" s="785"/>
      <c r="DH42" s="786"/>
      <c r="DI42" s="786"/>
      <c r="DJ42" s="786"/>
      <c r="DK42" s="787"/>
      <c r="DL42" s="785"/>
      <c r="DM42" s="786"/>
      <c r="DN42" s="786"/>
      <c r="DO42" s="786"/>
      <c r="DP42" s="787"/>
      <c r="DQ42" s="785"/>
      <c r="DR42" s="786"/>
      <c r="DS42" s="786"/>
      <c r="DT42" s="786"/>
      <c r="DU42" s="787"/>
      <c r="DV42" s="782"/>
      <c r="DW42" s="783"/>
      <c r="DX42" s="783"/>
      <c r="DY42" s="783"/>
      <c r="DZ42" s="788"/>
      <c r="EA42" s="218"/>
    </row>
    <row r="43" spans="1:131" ht="26.25" customHeight="1" x14ac:dyDescent="0.15">
      <c r="A43" s="226">
        <v>16</v>
      </c>
      <c r="B43" s="749"/>
      <c r="C43" s="750"/>
      <c r="D43" s="750"/>
      <c r="E43" s="750"/>
      <c r="F43" s="750"/>
      <c r="G43" s="750"/>
      <c r="H43" s="750"/>
      <c r="I43" s="750"/>
      <c r="J43" s="750"/>
      <c r="K43" s="750"/>
      <c r="L43" s="750"/>
      <c r="M43" s="750"/>
      <c r="N43" s="750"/>
      <c r="O43" s="750"/>
      <c r="P43" s="751"/>
      <c r="Q43" s="752"/>
      <c r="R43" s="753"/>
      <c r="S43" s="753"/>
      <c r="T43" s="753"/>
      <c r="U43" s="753"/>
      <c r="V43" s="753"/>
      <c r="W43" s="753"/>
      <c r="X43" s="753"/>
      <c r="Y43" s="753"/>
      <c r="Z43" s="753"/>
      <c r="AA43" s="753"/>
      <c r="AB43" s="753"/>
      <c r="AC43" s="753"/>
      <c r="AD43" s="753"/>
      <c r="AE43" s="754"/>
      <c r="AF43" s="757"/>
      <c r="AG43" s="755"/>
      <c r="AH43" s="755"/>
      <c r="AI43" s="755"/>
      <c r="AJ43" s="756"/>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82"/>
      <c r="BT43" s="783"/>
      <c r="BU43" s="783"/>
      <c r="BV43" s="783"/>
      <c r="BW43" s="783"/>
      <c r="BX43" s="783"/>
      <c r="BY43" s="783"/>
      <c r="BZ43" s="783"/>
      <c r="CA43" s="783"/>
      <c r="CB43" s="783"/>
      <c r="CC43" s="783"/>
      <c r="CD43" s="783"/>
      <c r="CE43" s="783"/>
      <c r="CF43" s="783"/>
      <c r="CG43" s="784"/>
      <c r="CH43" s="785"/>
      <c r="CI43" s="786"/>
      <c r="CJ43" s="786"/>
      <c r="CK43" s="786"/>
      <c r="CL43" s="787"/>
      <c r="CM43" s="785"/>
      <c r="CN43" s="786"/>
      <c r="CO43" s="786"/>
      <c r="CP43" s="786"/>
      <c r="CQ43" s="787"/>
      <c r="CR43" s="785"/>
      <c r="CS43" s="786"/>
      <c r="CT43" s="786"/>
      <c r="CU43" s="786"/>
      <c r="CV43" s="787"/>
      <c r="CW43" s="785"/>
      <c r="CX43" s="786"/>
      <c r="CY43" s="786"/>
      <c r="CZ43" s="786"/>
      <c r="DA43" s="787"/>
      <c r="DB43" s="785"/>
      <c r="DC43" s="786"/>
      <c r="DD43" s="786"/>
      <c r="DE43" s="786"/>
      <c r="DF43" s="787"/>
      <c r="DG43" s="785"/>
      <c r="DH43" s="786"/>
      <c r="DI43" s="786"/>
      <c r="DJ43" s="786"/>
      <c r="DK43" s="787"/>
      <c r="DL43" s="785"/>
      <c r="DM43" s="786"/>
      <c r="DN43" s="786"/>
      <c r="DO43" s="786"/>
      <c r="DP43" s="787"/>
      <c r="DQ43" s="785"/>
      <c r="DR43" s="786"/>
      <c r="DS43" s="786"/>
      <c r="DT43" s="786"/>
      <c r="DU43" s="787"/>
      <c r="DV43" s="782"/>
      <c r="DW43" s="783"/>
      <c r="DX43" s="783"/>
      <c r="DY43" s="783"/>
      <c r="DZ43" s="788"/>
      <c r="EA43" s="218"/>
    </row>
    <row r="44" spans="1:131" ht="26.25" customHeight="1" x14ac:dyDescent="0.15">
      <c r="A44" s="226">
        <v>17</v>
      </c>
      <c r="B44" s="749"/>
      <c r="C44" s="750"/>
      <c r="D44" s="750"/>
      <c r="E44" s="750"/>
      <c r="F44" s="750"/>
      <c r="G44" s="750"/>
      <c r="H44" s="750"/>
      <c r="I44" s="750"/>
      <c r="J44" s="750"/>
      <c r="K44" s="750"/>
      <c r="L44" s="750"/>
      <c r="M44" s="750"/>
      <c r="N44" s="750"/>
      <c r="O44" s="750"/>
      <c r="P44" s="751"/>
      <c r="Q44" s="752"/>
      <c r="R44" s="753"/>
      <c r="S44" s="753"/>
      <c r="T44" s="753"/>
      <c r="U44" s="753"/>
      <c r="V44" s="753"/>
      <c r="W44" s="753"/>
      <c r="X44" s="753"/>
      <c r="Y44" s="753"/>
      <c r="Z44" s="753"/>
      <c r="AA44" s="753"/>
      <c r="AB44" s="753"/>
      <c r="AC44" s="753"/>
      <c r="AD44" s="753"/>
      <c r="AE44" s="754"/>
      <c r="AF44" s="757"/>
      <c r="AG44" s="755"/>
      <c r="AH44" s="755"/>
      <c r="AI44" s="755"/>
      <c r="AJ44" s="756"/>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82"/>
      <c r="BT44" s="783"/>
      <c r="BU44" s="783"/>
      <c r="BV44" s="783"/>
      <c r="BW44" s="783"/>
      <c r="BX44" s="783"/>
      <c r="BY44" s="783"/>
      <c r="BZ44" s="783"/>
      <c r="CA44" s="783"/>
      <c r="CB44" s="783"/>
      <c r="CC44" s="783"/>
      <c r="CD44" s="783"/>
      <c r="CE44" s="783"/>
      <c r="CF44" s="783"/>
      <c r="CG44" s="784"/>
      <c r="CH44" s="785"/>
      <c r="CI44" s="786"/>
      <c r="CJ44" s="786"/>
      <c r="CK44" s="786"/>
      <c r="CL44" s="787"/>
      <c r="CM44" s="785"/>
      <c r="CN44" s="786"/>
      <c r="CO44" s="786"/>
      <c r="CP44" s="786"/>
      <c r="CQ44" s="787"/>
      <c r="CR44" s="785"/>
      <c r="CS44" s="786"/>
      <c r="CT44" s="786"/>
      <c r="CU44" s="786"/>
      <c r="CV44" s="787"/>
      <c r="CW44" s="785"/>
      <c r="CX44" s="786"/>
      <c r="CY44" s="786"/>
      <c r="CZ44" s="786"/>
      <c r="DA44" s="787"/>
      <c r="DB44" s="785"/>
      <c r="DC44" s="786"/>
      <c r="DD44" s="786"/>
      <c r="DE44" s="786"/>
      <c r="DF44" s="787"/>
      <c r="DG44" s="785"/>
      <c r="DH44" s="786"/>
      <c r="DI44" s="786"/>
      <c r="DJ44" s="786"/>
      <c r="DK44" s="787"/>
      <c r="DL44" s="785"/>
      <c r="DM44" s="786"/>
      <c r="DN44" s="786"/>
      <c r="DO44" s="786"/>
      <c r="DP44" s="787"/>
      <c r="DQ44" s="785"/>
      <c r="DR44" s="786"/>
      <c r="DS44" s="786"/>
      <c r="DT44" s="786"/>
      <c r="DU44" s="787"/>
      <c r="DV44" s="782"/>
      <c r="DW44" s="783"/>
      <c r="DX44" s="783"/>
      <c r="DY44" s="783"/>
      <c r="DZ44" s="788"/>
      <c r="EA44" s="218"/>
    </row>
    <row r="45" spans="1:131" ht="26.25" customHeight="1" x14ac:dyDescent="0.15">
      <c r="A45" s="226">
        <v>18</v>
      </c>
      <c r="B45" s="749"/>
      <c r="C45" s="750"/>
      <c r="D45" s="750"/>
      <c r="E45" s="750"/>
      <c r="F45" s="750"/>
      <c r="G45" s="750"/>
      <c r="H45" s="750"/>
      <c r="I45" s="750"/>
      <c r="J45" s="750"/>
      <c r="K45" s="750"/>
      <c r="L45" s="750"/>
      <c r="M45" s="750"/>
      <c r="N45" s="750"/>
      <c r="O45" s="750"/>
      <c r="P45" s="751"/>
      <c r="Q45" s="752"/>
      <c r="R45" s="753"/>
      <c r="S45" s="753"/>
      <c r="T45" s="753"/>
      <c r="U45" s="753"/>
      <c r="V45" s="753"/>
      <c r="W45" s="753"/>
      <c r="X45" s="753"/>
      <c r="Y45" s="753"/>
      <c r="Z45" s="753"/>
      <c r="AA45" s="753"/>
      <c r="AB45" s="753"/>
      <c r="AC45" s="753"/>
      <c r="AD45" s="753"/>
      <c r="AE45" s="754"/>
      <c r="AF45" s="757"/>
      <c r="AG45" s="755"/>
      <c r="AH45" s="755"/>
      <c r="AI45" s="755"/>
      <c r="AJ45" s="756"/>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82"/>
      <c r="BT45" s="783"/>
      <c r="BU45" s="783"/>
      <c r="BV45" s="783"/>
      <c r="BW45" s="783"/>
      <c r="BX45" s="783"/>
      <c r="BY45" s="783"/>
      <c r="BZ45" s="783"/>
      <c r="CA45" s="783"/>
      <c r="CB45" s="783"/>
      <c r="CC45" s="783"/>
      <c r="CD45" s="783"/>
      <c r="CE45" s="783"/>
      <c r="CF45" s="783"/>
      <c r="CG45" s="784"/>
      <c r="CH45" s="785"/>
      <c r="CI45" s="786"/>
      <c r="CJ45" s="786"/>
      <c r="CK45" s="786"/>
      <c r="CL45" s="787"/>
      <c r="CM45" s="785"/>
      <c r="CN45" s="786"/>
      <c r="CO45" s="786"/>
      <c r="CP45" s="786"/>
      <c r="CQ45" s="787"/>
      <c r="CR45" s="785"/>
      <c r="CS45" s="786"/>
      <c r="CT45" s="786"/>
      <c r="CU45" s="786"/>
      <c r="CV45" s="787"/>
      <c r="CW45" s="785"/>
      <c r="CX45" s="786"/>
      <c r="CY45" s="786"/>
      <c r="CZ45" s="786"/>
      <c r="DA45" s="787"/>
      <c r="DB45" s="785"/>
      <c r="DC45" s="786"/>
      <c r="DD45" s="786"/>
      <c r="DE45" s="786"/>
      <c r="DF45" s="787"/>
      <c r="DG45" s="785"/>
      <c r="DH45" s="786"/>
      <c r="DI45" s="786"/>
      <c r="DJ45" s="786"/>
      <c r="DK45" s="787"/>
      <c r="DL45" s="785"/>
      <c r="DM45" s="786"/>
      <c r="DN45" s="786"/>
      <c r="DO45" s="786"/>
      <c r="DP45" s="787"/>
      <c r="DQ45" s="785"/>
      <c r="DR45" s="786"/>
      <c r="DS45" s="786"/>
      <c r="DT45" s="786"/>
      <c r="DU45" s="787"/>
      <c r="DV45" s="782"/>
      <c r="DW45" s="783"/>
      <c r="DX45" s="783"/>
      <c r="DY45" s="783"/>
      <c r="DZ45" s="788"/>
      <c r="EA45" s="218"/>
    </row>
    <row r="46" spans="1:131" ht="26.25" customHeight="1" x14ac:dyDescent="0.15">
      <c r="A46" s="226">
        <v>19</v>
      </c>
      <c r="B46" s="749"/>
      <c r="C46" s="750"/>
      <c r="D46" s="750"/>
      <c r="E46" s="750"/>
      <c r="F46" s="750"/>
      <c r="G46" s="750"/>
      <c r="H46" s="750"/>
      <c r="I46" s="750"/>
      <c r="J46" s="750"/>
      <c r="K46" s="750"/>
      <c r="L46" s="750"/>
      <c r="M46" s="750"/>
      <c r="N46" s="750"/>
      <c r="O46" s="750"/>
      <c r="P46" s="751"/>
      <c r="Q46" s="752"/>
      <c r="R46" s="753"/>
      <c r="S46" s="753"/>
      <c r="T46" s="753"/>
      <c r="U46" s="753"/>
      <c r="V46" s="753"/>
      <c r="W46" s="753"/>
      <c r="X46" s="753"/>
      <c r="Y46" s="753"/>
      <c r="Z46" s="753"/>
      <c r="AA46" s="753"/>
      <c r="AB46" s="753"/>
      <c r="AC46" s="753"/>
      <c r="AD46" s="753"/>
      <c r="AE46" s="754"/>
      <c r="AF46" s="757"/>
      <c r="AG46" s="755"/>
      <c r="AH46" s="755"/>
      <c r="AI46" s="755"/>
      <c r="AJ46" s="756"/>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82"/>
      <c r="BT46" s="783"/>
      <c r="BU46" s="783"/>
      <c r="BV46" s="783"/>
      <c r="BW46" s="783"/>
      <c r="BX46" s="783"/>
      <c r="BY46" s="783"/>
      <c r="BZ46" s="783"/>
      <c r="CA46" s="783"/>
      <c r="CB46" s="783"/>
      <c r="CC46" s="783"/>
      <c r="CD46" s="783"/>
      <c r="CE46" s="783"/>
      <c r="CF46" s="783"/>
      <c r="CG46" s="784"/>
      <c r="CH46" s="785"/>
      <c r="CI46" s="786"/>
      <c r="CJ46" s="786"/>
      <c r="CK46" s="786"/>
      <c r="CL46" s="787"/>
      <c r="CM46" s="785"/>
      <c r="CN46" s="786"/>
      <c r="CO46" s="786"/>
      <c r="CP46" s="786"/>
      <c r="CQ46" s="787"/>
      <c r="CR46" s="785"/>
      <c r="CS46" s="786"/>
      <c r="CT46" s="786"/>
      <c r="CU46" s="786"/>
      <c r="CV46" s="787"/>
      <c r="CW46" s="785"/>
      <c r="CX46" s="786"/>
      <c r="CY46" s="786"/>
      <c r="CZ46" s="786"/>
      <c r="DA46" s="787"/>
      <c r="DB46" s="785"/>
      <c r="DC46" s="786"/>
      <c r="DD46" s="786"/>
      <c r="DE46" s="786"/>
      <c r="DF46" s="787"/>
      <c r="DG46" s="785"/>
      <c r="DH46" s="786"/>
      <c r="DI46" s="786"/>
      <c r="DJ46" s="786"/>
      <c r="DK46" s="787"/>
      <c r="DL46" s="785"/>
      <c r="DM46" s="786"/>
      <c r="DN46" s="786"/>
      <c r="DO46" s="786"/>
      <c r="DP46" s="787"/>
      <c r="DQ46" s="785"/>
      <c r="DR46" s="786"/>
      <c r="DS46" s="786"/>
      <c r="DT46" s="786"/>
      <c r="DU46" s="787"/>
      <c r="DV46" s="782"/>
      <c r="DW46" s="783"/>
      <c r="DX46" s="783"/>
      <c r="DY46" s="783"/>
      <c r="DZ46" s="788"/>
      <c r="EA46" s="218"/>
    </row>
    <row r="47" spans="1:131" ht="26.25" customHeight="1" x14ac:dyDescent="0.15">
      <c r="A47" s="226">
        <v>20</v>
      </c>
      <c r="B47" s="749"/>
      <c r="C47" s="750"/>
      <c r="D47" s="750"/>
      <c r="E47" s="750"/>
      <c r="F47" s="750"/>
      <c r="G47" s="750"/>
      <c r="H47" s="750"/>
      <c r="I47" s="750"/>
      <c r="J47" s="750"/>
      <c r="K47" s="750"/>
      <c r="L47" s="750"/>
      <c r="M47" s="750"/>
      <c r="N47" s="750"/>
      <c r="O47" s="750"/>
      <c r="P47" s="751"/>
      <c r="Q47" s="752"/>
      <c r="R47" s="753"/>
      <c r="S47" s="753"/>
      <c r="T47" s="753"/>
      <c r="U47" s="753"/>
      <c r="V47" s="753"/>
      <c r="W47" s="753"/>
      <c r="X47" s="753"/>
      <c r="Y47" s="753"/>
      <c r="Z47" s="753"/>
      <c r="AA47" s="753"/>
      <c r="AB47" s="753"/>
      <c r="AC47" s="753"/>
      <c r="AD47" s="753"/>
      <c r="AE47" s="754"/>
      <c r="AF47" s="757"/>
      <c r="AG47" s="755"/>
      <c r="AH47" s="755"/>
      <c r="AI47" s="755"/>
      <c r="AJ47" s="756"/>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82"/>
      <c r="BT47" s="783"/>
      <c r="BU47" s="783"/>
      <c r="BV47" s="783"/>
      <c r="BW47" s="783"/>
      <c r="BX47" s="783"/>
      <c r="BY47" s="783"/>
      <c r="BZ47" s="783"/>
      <c r="CA47" s="783"/>
      <c r="CB47" s="783"/>
      <c r="CC47" s="783"/>
      <c r="CD47" s="783"/>
      <c r="CE47" s="783"/>
      <c r="CF47" s="783"/>
      <c r="CG47" s="784"/>
      <c r="CH47" s="785"/>
      <c r="CI47" s="786"/>
      <c r="CJ47" s="786"/>
      <c r="CK47" s="786"/>
      <c r="CL47" s="787"/>
      <c r="CM47" s="785"/>
      <c r="CN47" s="786"/>
      <c r="CO47" s="786"/>
      <c r="CP47" s="786"/>
      <c r="CQ47" s="787"/>
      <c r="CR47" s="785"/>
      <c r="CS47" s="786"/>
      <c r="CT47" s="786"/>
      <c r="CU47" s="786"/>
      <c r="CV47" s="787"/>
      <c r="CW47" s="785"/>
      <c r="CX47" s="786"/>
      <c r="CY47" s="786"/>
      <c r="CZ47" s="786"/>
      <c r="DA47" s="787"/>
      <c r="DB47" s="785"/>
      <c r="DC47" s="786"/>
      <c r="DD47" s="786"/>
      <c r="DE47" s="786"/>
      <c r="DF47" s="787"/>
      <c r="DG47" s="785"/>
      <c r="DH47" s="786"/>
      <c r="DI47" s="786"/>
      <c r="DJ47" s="786"/>
      <c r="DK47" s="787"/>
      <c r="DL47" s="785"/>
      <c r="DM47" s="786"/>
      <c r="DN47" s="786"/>
      <c r="DO47" s="786"/>
      <c r="DP47" s="787"/>
      <c r="DQ47" s="785"/>
      <c r="DR47" s="786"/>
      <c r="DS47" s="786"/>
      <c r="DT47" s="786"/>
      <c r="DU47" s="787"/>
      <c r="DV47" s="782"/>
      <c r="DW47" s="783"/>
      <c r="DX47" s="783"/>
      <c r="DY47" s="783"/>
      <c r="DZ47" s="788"/>
      <c r="EA47" s="218"/>
    </row>
    <row r="48" spans="1:131" ht="26.25" customHeight="1" x14ac:dyDescent="0.15">
      <c r="A48" s="226">
        <v>21</v>
      </c>
      <c r="B48" s="749"/>
      <c r="C48" s="750"/>
      <c r="D48" s="750"/>
      <c r="E48" s="750"/>
      <c r="F48" s="750"/>
      <c r="G48" s="750"/>
      <c r="H48" s="750"/>
      <c r="I48" s="750"/>
      <c r="J48" s="750"/>
      <c r="K48" s="750"/>
      <c r="L48" s="750"/>
      <c r="M48" s="750"/>
      <c r="N48" s="750"/>
      <c r="O48" s="750"/>
      <c r="P48" s="751"/>
      <c r="Q48" s="752"/>
      <c r="R48" s="753"/>
      <c r="S48" s="753"/>
      <c r="T48" s="753"/>
      <c r="U48" s="753"/>
      <c r="V48" s="753"/>
      <c r="W48" s="753"/>
      <c r="X48" s="753"/>
      <c r="Y48" s="753"/>
      <c r="Z48" s="753"/>
      <c r="AA48" s="753"/>
      <c r="AB48" s="753"/>
      <c r="AC48" s="753"/>
      <c r="AD48" s="753"/>
      <c r="AE48" s="754"/>
      <c r="AF48" s="757"/>
      <c r="AG48" s="755"/>
      <c r="AH48" s="755"/>
      <c r="AI48" s="755"/>
      <c r="AJ48" s="756"/>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82"/>
      <c r="BT48" s="783"/>
      <c r="BU48" s="783"/>
      <c r="BV48" s="783"/>
      <c r="BW48" s="783"/>
      <c r="BX48" s="783"/>
      <c r="BY48" s="783"/>
      <c r="BZ48" s="783"/>
      <c r="CA48" s="783"/>
      <c r="CB48" s="783"/>
      <c r="CC48" s="783"/>
      <c r="CD48" s="783"/>
      <c r="CE48" s="783"/>
      <c r="CF48" s="783"/>
      <c r="CG48" s="784"/>
      <c r="CH48" s="785"/>
      <c r="CI48" s="786"/>
      <c r="CJ48" s="786"/>
      <c r="CK48" s="786"/>
      <c r="CL48" s="787"/>
      <c r="CM48" s="785"/>
      <c r="CN48" s="786"/>
      <c r="CO48" s="786"/>
      <c r="CP48" s="786"/>
      <c r="CQ48" s="787"/>
      <c r="CR48" s="785"/>
      <c r="CS48" s="786"/>
      <c r="CT48" s="786"/>
      <c r="CU48" s="786"/>
      <c r="CV48" s="787"/>
      <c r="CW48" s="785"/>
      <c r="CX48" s="786"/>
      <c r="CY48" s="786"/>
      <c r="CZ48" s="786"/>
      <c r="DA48" s="787"/>
      <c r="DB48" s="785"/>
      <c r="DC48" s="786"/>
      <c r="DD48" s="786"/>
      <c r="DE48" s="786"/>
      <c r="DF48" s="787"/>
      <c r="DG48" s="785"/>
      <c r="DH48" s="786"/>
      <c r="DI48" s="786"/>
      <c r="DJ48" s="786"/>
      <c r="DK48" s="787"/>
      <c r="DL48" s="785"/>
      <c r="DM48" s="786"/>
      <c r="DN48" s="786"/>
      <c r="DO48" s="786"/>
      <c r="DP48" s="787"/>
      <c r="DQ48" s="785"/>
      <c r="DR48" s="786"/>
      <c r="DS48" s="786"/>
      <c r="DT48" s="786"/>
      <c r="DU48" s="787"/>
      <c r="DV48" s="782"/>
      <c r="DW48" s="783"/>
      <c r="DX48" s="783"/>
      <c r="DY48" s="783"/>
      <c r="DZ48" s="788"/>
      <c r="EA48" s="218"/>
    </row>
    <row r="49" spans="1:131" ht="26.25" customHeight="1" x14ac:dyDescent="0.15">
      <c r="A49" s="226">
        <v>22</v>
      </c>
      <c r="B49" s="749"/>
      <c r="C49" s="750"/>
      <c r="D49" s="750"/>
      <c r="E49" s="750"/>
      <c r="F49" s="750"/>
      <c r="G49" s="750"/>
      <c r="H49" s="750"/>
      <c r="I49" s="750"/>
      <c r="J49" s="750"/>
      <c r="K49" s="750"/>
      <c r="L49" s="750"/>
      <c r="M49" s="750"/>
      <c r="N49" s="750"/>
      <c r="O49" s="750"/>
      <c r="P49" s="751"/>
      <c r="Q49" s="752"/>
      <c r="R49" s="753"/>
      <c r="S49" s="753"/>
      <c r="T49" s="753"/>
      <c r="U49" s="753"/>
      <c r="V49" s="753"/>
      <c r="W49" s="753"/>
      <c r="X49" s="753"/>
      <c r="Y49" s="753"/>
      <c r="Z49" s="753"/>
      <c r="AA49" s="753"/>
      <c r="AB49" s="753"/>
      <c r="AC49" s="753"/>
      <c r="AD49" s="753"/>
      <c r="AE49" s="754"/>
      <c r="AF49" s="757"/>
      <c r="AG49" s="755"/>
      <c r="AH49" s="755"/>
      <c r="AI49" s="755"/>
      <c r="AJ49" s="756"/>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82"/>
      <c r="BT49" s="783"/>
      <c r="BU49" s="783"/>
      <c r="BV49" s="783"/>
      <c r="BW49" s="783"/>
      <c r="BX49" s="783"/>
      <c r="BY49" s="783"/>
      <c r="BZ49" s="783"/>
      <c r="CA49" s="783"/>
      <c r="CB49" s="783"/>
      <c r="CC49" s="783"/>
      <c r="CD49" s="783"/>
      <c r="CE49" s="783"/>
      <c r="CF49" s="783"/>
      <c r="CG49" s="784"/>
      <c r="CH49" s="785"/>
      <c r="CI49" s="786"/>
      <c r="CJ49" s="786"/>
      <c r="CK49" s="786"/>
      <c r="CL49" s="787"/>
      <c r="CM49" s="785"/>
      <c r="CN49" s="786"/>
      <c r="CO49" s="786"/>
      <c r="CP49" s="786"/>
      <c r="CQ49" s="787"/>
      <c r="CR49" s="785"/>
      <c r="CS49" s="786"/>
      <c r="CT49" s="786"/>
      <c r="CU49" s="786"/>
      <c r="CV49" s="787"/>
      <c r="CW49" s="785"/>
      <c r="CX49" s="786"/>
      <c r="CY49" s="786"/>
      <c r="CZ49" s="786"/>
      <c r="DA49" s="787"/>
      <c r="DB49" s="785"/>
      <c r="DC49" s="786"/>
      <c r="DD49" s="786"/>
      <c r="DE49" s="786"/>
      <c r="DF49" s="787"/>
      <c r="DG49" s="785"/>
      <c r="DH49" s="786"/>
      <c r="DI49" s="786"/>
      <c r="DJ49" s="786"/>
      <c r="DK49" s="787"/>
      <c r="DL49" s="785"/>
      <c r="DM49" s="786"/>
      <c r="DN49" s="786"/>
      <c r="DO49" s="786"/>
      <c r="DP49" s="787"/>
      <c r="DQ49" s="785"/>
      <c r="DR49" s="786"/>
      <c r="DS49" s="786"/>
      <c r="DT49" s="786"/>
      <c r="DU49" s="787"/>
      <c r="DV49" s="782"/>
      <c r="DW49" s="783"/>
      <c r="DX49" s="783"/>
      <c r="DY49" s="783"/>
      <c r="DZ49" s="788"/>
      <c r="EA49" s="218"/>
    </row>
    <row r="50" spans="1:131" ht="26.25" customHeight="1" x14ac:dyDescent="0.15">
      <c r="A50" s="226">
        <v>23</v>
      </c>
      <c r="B50" s="749"/>
      <c r="C50" s="750"/>
      <c r="D50" s="750"/>
      <c r="E50" s="750"/>
      <c r="F50" s="750"/>
      <c r="G50" s="750"/>
      <c r="H50" s="750"/>
      <c r="I50" s="750"/>
      <c r="J50" s="750"/>
      <c r="K50" s="750"/>
      <c r="L50" s="750"/>
      <c r="M50" s="750"/>
      <c r="N50" s="750"/>
      <c r="O50" s="750"/>
      <c r="P50" s="751"/>
      <c r="Q50" s="835"/>
      <c r="R50" s="836"/>
      <c r="S50" s="836"/>
      <c r="T50" s="836"/>
      <c r="U50" s="836"/>
      <c r="V50" s="836"/>
      <c r="W50" s="836"/>
      <c r="X50" s="836"/>
      <c r="Y50" s="836"/>
      <c r="Z50" s="836"/>
      <c r="AA50" s="836"/>
      <c r="AB50" s="836"/>
      <c r="AC50" s="836"/>
      <c r="AD50" s="836"/>
      <c r="AE50" s="837"/>
      <c r="AF50" s="757"/>
      <c r="AG50" s="755"/>
      <c r="AH50" s="755"/>
      <c r="AI50" s="755"/>
      <c r="AJ50" s="756"/>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82"/>
      <c r="BT50" s="783"/>
      <c r="BU50" s="783"/>
      <c r="BV50" s="783"/>
      <c r="BW50" s="783"/>
      <c r="BX50" s="783"/>
      <c r="BY50" s="783"/>
      <c r="BZ50" s="783"/>
      <c r="CA50" s="783"/>
      <c r="CB50" s="783"/>
      <c r="CC50" s="783"/>
      <c r="CD50" s="783"/>
      <c r="CE50" s="783"/>
      <c r="CF50" s="783"/>
      <c r="CG50" s="784"/>
      <c r="CH50" s="785"/>
      <c r="CI50" s="786"/>
      <c r="CJ50" s="786"/>
      <c r="CK50" s="786"/>
      <c r="CL50" s="787"/>
      <c r="CM50" s="785"/>
      <c r="CN50" s="786"/>
      <c r="CO50" s="786"/>
      <c r="CP50" s="786"/>
      <c r="CQ50" s="787"/>
      <c r="CR50" s="785"/>
      <c r="CS50" s="786"/>
      <c r="CT50" s="786"/>
      <c r="CU50" s="786"/>
      <c r="CV50" s="787"/>
      <c r="CW50" s="785"/>
      <c r="CX50" s="786"/>
      <c r="CY50" s="786"/>
      <c r="CZ50" s="786"/>
      <c r="DA50" s="787"/>
      <c r="DB50" s="785"/>
      <c r="DC50" s="786"/>
      <c r="DD50" s="786"/>
      <c r="DE50" s="786"/>
      <c r="DF50" s="787"/>
      <c r="DG50" s="785"/>
      <c r="DH50" s="786"/>
      <c r="DI50" s="786"/>
      <c r="DJ50" s="786"/>
      <c r="DK50" s="787"/>
      <c r="DL50" s="785"/>
      <c r="DM50" s="786"/>
      <c r="DN50" s="786"/>
      <c r="DO50" s="786"/>
      <c r="DP50" s="787"/>
      <c r="DQ50" s="785"/>
      <c r="DR50" s="786"/>
      <c r="DS50" s="786"/>
      <c r="DT50" s="786"/>
      <c r="DU50" s="787"/>
      <c r="DV50" s="782"/>
      <c r="DW50" s="783"/>
      <c r="DX50" s="783"/>
      <c r="DY50" s="783"/>
      <c r="DZ50" s="788"/>
      <c r="EA50" s="218"/>
    </row>
    <row r="51" spans="1:131" ht="26.25" customHeight="1" x14ac:dyDescent="0.15">
      <c r="A51" s="226">
        <v>24</v>
      </c>
      <c r="B51" s="749"/>
      <c r="C51" s="750"/>
      <c r="D51" s="750"/>
      <c r="E51" s="750"/>
      <c r="F51" s="750"/>
      <c r="G51" s="750"/>
      <c r="H51" s="750"/>
      <c r="I51" s="750"/>
      <c r="J51" s="750"/>
      <c r="K51" s="750"/>
      <c r="L51" s="750"/>
      <c r="M51" s="750"/>
      <c r="N51" s="750"/>
      <c r="O51" s="750"/>
      <c r="P51" s="751"/>
      <c r="Q51" s="835"/>
      <c r="R51" s="836"/>
      <c r="S51" s="836"/>
      <c r="T51" s="836"/>
      <c r="U51" s="836"/>
      <c r="V51" s="836"/>
      <c r="W51" s="836"/>
      <c r="X51" s="836"/>
      <c r="Y51" s="836"/>
      <c r="Z51" s="836"/>
      <c r="AA51" s="836"/>
      <c r="AB51" s="836"/>
      <c r="AC51" s="836"/>
      <c r="AD51" s="836"/>
      <c r="AE51" s="837"/>
      <c r="AF51" s="757"/>
      <c r="AG51" s="755"/>
      <c r="AH51" s="755"/>
      <c r="AI51" s="755"/>
      <c r="AJ51" s="756"/>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82"/>
      <c r="BT51" s="783"/>
      <c r="BU51" s="783"/>
      <c r="BV51" s="783"/>
      <c r="BW51" s="783"/>
      <c r="BX51" s="783"/>
      <c r="BY51" s="783"/>
      <c r="BZ51" s="783"/>
      <c r="CA51" s="783"/>
      <c r="CB51" s="783"/>
      <c r="CC51" s="783"/>
      <c r="CD51" s="783"/>
      <c r="CE51" s="783"/>
      <c r="CF51" s="783"/>
      <c r="CG51" s="784"/>
      <c r="CH51" s="785"/>
      <c r="CI51" s="786"/>
      <c r="CJ51" s="786"/>
      <c r="CK51" s="786"/>
      <c r="CL51" s="787"/>
      <c r="CM51" s="785"/>
      <c r="CN51" s="786"/>
      <c r="CO51" s="786"/>
      <c r="CP51" s="786"/>
      <c r="CQ51" s="787"/>
      <c r="CR51" s="785"/>
      <c r="CS51" s="786"/>
      <c r="CT51" s="786"/>
      <c r="CU51" s="786"/>
      <c r="CV51" s="787"/>
      <c r="CW51" s="785"/>
      <c r="CX51" s="786"/>
      <c r="CY51" s="786"/>
      <c r="CZ51" s="786"/>
      <c r="DA51" s="787"/>
      <c r="DB51" s="785"/>
      <c r="DC51" s="786"/>
      <c r="DD51" s="786"/>
      <c r="DE51" s="786"/>
      <c r="DF51" s="787"/>
      <c r="DG51" s="785"/>
      <c r="DH51" s="786"/>
      <c r="DI51" s="786"/>
      <c r="DJ51" s="786"/>
      <c r="DK51" s="787"/>
      <c r="DL51" s="785"/>
      <c r="DM51" s="786"/>
      <c r="DN51" s="786"/>
      <c r="DO51" s="786"/>
      <c r="DP51" s="787"/>
      <c r="DQ51" s="785"/>
      <c r="DR51" s="786"/>
      <c r="DS51" s="786"/>
      <c r="DT51" s="786"/>
      <c r="DU51" s="787"/>
      <c r="DV51" s="782"/>
      <c r="DW51" s="783"/>
      <c r="DX51" s="783"/>
      <c r="DY51" s="783"/>
      <c r="DZ51" s="788"/>
      <c r="EA51" s="218"/>
    </row>
    <row r="52" spans="1:131" ht="26.25" customHeight="1" x14ac:dyDescent="0.15">
      <c r="A52" s="226">
        <v>25</v>
      </c>
      <c r="B52" s="749"/>
      <c r="C52" s="750"/>
      <c r="D52" s="750"/>
      <c r="E52" s="750"/>
      <c r="F52" s="750"/>
      <c r="G52" s="750"/>
      <c r="H52" s="750"/>
      <c r="I52" s="750"/>
      <c r="J52" s="750"/>
      <c r="K52" s="750"/>
      <c r="L52" s="750"/>
      <c r="M52" s="750"/>
      <c r="N52" s="750"/>
      <c r="O52" s="750"/>
      <c r="P52" s="751"/>
      <c r="Q52" s="835"/>
      <c r="R52" s="836"/>
      <c r="S52" s="836"/>
      <c r="T52" s="836"/>
      <c r="U52" s="836"/>
      <c r="V52" s="836"/>
      <c r="W52" s="836"/>
      <c r="X52" s="836"/>
      <c r="Y52" s="836"/>
      <c r="Z52" s="836"/>
      <c r="AA52" s="836"/>
      <c r="AB52" s="836"/>
      <c r="AC52" s="836"/>
      <c r="AD52" s="836"/>
      <c r="AE52" s="837"/>
      <c r="AF52" s="757"/>
      <c r="AG52" s="755"/>
      <c r="AH52" s="755"/>
      <c r="AI52" s="755"/>
      <c r="AJ52" s="756"/>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82"/>
      <c r="BT52" s="783"/>
      <c r="BU52" s="783"/>
      <c r="BV52" s="783"/>
      <c r="BW52" s="783"/>
      <c r="BX52" s="783"/>
      <c r="BY52" s="783"/>
      <c r="BZ52" s="783"/>
      <c r="CA52" s="783"/>
      <c r="CB52" s="783"/>
      <c r="CC52" s="783"/>
      <c r="CD52" s="783"/>
      <c r="CE52" s="783"/>
      <c r="CF52" s="783"/>
      <c r="CG52" s="784"/>
      <c r="CH52" s="785"/>
      <c r="CI52" s="786"/>
      <c r="CJ52" s="786"/>
      <c r="CK52" s="786"/>
      <c r="CL52" s="787"/>
      <c r="CM52" s="785"/>
      <c r="CN52" s="786"/>
      <c r="CO52" s="786"/>
      <c r="CP52" s="786"/>
      <c r="CQ52" s="787"/>
      <c r="CR52" s="785"/>
      <c r="CS52" s="786"/>
      <c r="CT52" s="786"/>
      <c r="CU52" s="786"/>
      <c r="CV52" s="787"/>
      <c r="CW52" s="785"/>
      <c r="CX52" s="786"/>
      <c r="CY52" s="786"/>
      <c r="CZ52" s="786"/>
      <c r="DA52" s="787"/>
      <c r="DB52" s="785"/>
      <c r="DC52" s="786"/>
      <c r="DD52" s="786"/>
      <c r="DE52" s="786"/>
      <c r="DF52" s="787"/>
      <c r="DG52" s="785"/>
      <c r="DH52" s="786"/>
      <c r="DI52" s="786"/>
      <c r="DJ52" s="786"/>
      <c r="DK52" s="787"/>
      <c r="DL52" s="785"/>
      <c r="DM52" s="786"/>
      <c r="DN52" s="786"/>
      <c r="DO52" s="786"/>
      <c r="DP52" s="787"/>
      <c r="DQ52" s="785"/>
      <c r="DR52" s="786"/>
      <c r="DS52" s="786"/>
      <c r="DT52" s="786"/>
      <c r="DU52" s="787"/>
      <c r="DV52" s="782"/>
      <c r="DW52" s="783"/>
      <c r="DX52" s="783"/>
      <c r="DY52" s="783"/>
      <c r="DZ52" s="788"/>
      <c r="EA52" s="218"/>
    </row>
    <row r="53" spans="1:131" ht="26.25" customHeight="1" x14ac:dyDescent="0.15">
      <c r="A53" s="226">
        <v>26</v>
      </c>
      <c r="B53" s="749"/>
      <c r="C53" s="750"/>
      <c r="D53" s="750"/>
      <c r="E53" s="750"/>
      <c r="F53" s="750"/>
      <c r="G53" s="750"/>
      <c r="H53" s="750"/>
      <c r="I53" s="750"/>
      <c r="J53" s="750"/>
      <c r="K53" s="750"/>
      <c r="L53" s="750"/>
      <c r="M53" s="750"/>
      <c r="N53" s="750"/>
      <c r="O53" s="750"/>
      <c r="P53" s="751"/>
      <c r="Q53" s="835"/>
      <c r="R53" s="836"/>
      <c r="S53" s="836"/>
      <c r="T53" s="836"/>
      <c r="U53" s="836"/>
      <c r="V53" s="836"/>
      <c r="W53" s="836"/>
      <c r="X53" s="836"/>
      <c r="Y53" s="836"/>
      <c r="Z53" s="836"/>
      <c r="AA53" s="836"/>
      <c r="AB53" s="836"/>
      <c r="AC53" s="836"/>
      <c r="AD53" s="836"/>
      <c r="AE53" s="837"/>
      <c r="AF53" s="757"/>
      <c r="AG53" s="755"/>
      <c r="AH53" s="755"/>
      <c r="AI53" s="755"/>
      <c r="AJ53" s="756"/>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82"/>
      <c r="BT53" s="783"/>
      <c r="BU53" s="783"/>
      <c r="BV53" s="783"/>
      <c r="BW53" s="783"/>
      <c r="BX53" s="783"/>
      <c r="BY53" s="783"/>
      <c r="BZ53" s="783"/>
      <c r="CA53" s="783"/>
      <c r="CB53" s="783"/>
      <c r="CC53" s="783"/>
      <c r="CD53" s="783"/>
      <c r="CE53" s="783"/>
      <c r="CF53" s="783"/>
      <c r="CG53" s="784"/>
      <c r="CH53" s="785"/>
      <c r="CI53" s="786"/>
      <c r="CJ53" s="786"/>
      <c r="CK53" s="786"/>
      <c r="CL53" s="787"/>
      <c r="CM53" s="785"/>
      <c r="CN53" s="786"/>
      <c r="CO53" s="786"/>
      <c r="CP53" s="786"/>
      <c r="CQ53" s="787"/>
      <c r="CR53" s="785"/>
      <c r="CS53" s="786"/>
      <c r="CT53" s="786"/>
      <c r="CU53" s="786"/>
      <c r="CV53" s="787"/>
      <c r="CW53" s="785"/>
      <c r="CX53" s="786"/>
      <c r="CY53" s="786"/>
      <c r="CZ53" s="786"/>
      <c r="DA53" s="787"/>
      <c r="DB53" s="785"/>
      <c r="DC53" s="786"/>
      <c r="DD53" s="786"/>
      <c r="DE53" s="786"/>
      <c r="DF53" s="787"/>
      <c r="DG53" s="785"/>
      <c r="DH53" s="786"/>
      <c r="DI53" s="786"/>
      <c r="DJ53" s="786"/>
      <c r="DK53" s="787"/>
      <c r="DL53" s="785"/>
      <c r="DM53" s="786"/>
      <c r="DN53" s="786"/>
      <c r="DO53" s="786"/>
      <c r="DP53" s="787"/>
      <c r="DQ53" s="785"/>
      <c r="DR53" s="786"/>
      <c r="DS53" s="786"/>
      <c r="DT53" s="786"/>
      <c r="DU53" s="787"/>
      <c r="DV53" s="782"/>
      <c r="DW53" s="783"/>
      <c r="DX53" s="783"/>
      <c r="DY53" s="783"/>
      <c r="DZ53" s="788"/>
      <c r="EA53" s="218"/>
    </row>
    <row r="54" spans="1:131" ht="26.25" customHeight="1" x14ac:dyDescent="0.15">
      <c r="A54" s="226">
        <v>27</v>
      </c>
      <c r="B54" s="749"/>
      <c r="C54" s="750"/>
      <c r="D54" s="750"/>
      <c r="E54" s="750"/>
      <c r="F54" s="750"/>
      <c r="G54" s="750"/>
      <c r="H54" s="750"/>
      <c r="I54" s="750"/>
      <c r="J54" s="750"/>
      <c r="K54" s="750"/>
      <c r="L54" s="750"/>
      <c r="M54" s="750"/>
      <c r="N54" s="750"/>
      <c r="O54" s="750"/>
      <c r="P54" s="751"/>
      <c r="Q54" s="835"/>
      <c r="R54" s="836"/>
      <c r="S54" s="836"/>
      <c r="T54" s="836"/>
      <c r="U54" s="836"/>
      <c r="V54" s="836"/>
      <c r="W54" s="836"/>
      <c r="X54" s="836"/>
      <c r="Y54" s="836"/>
      <c r="Z54" s="836"/>
      <c r="AA54" s="836"/>
      <c r="AB54" s="836"/>
      <c r="AC54" s="836"/>
      <c r="AD54" s="836"/>
      <c r="AE54" s="837"/>
      <c r="AF54" s="757"/>
      <c r="AG54" s="755"/>
      <c r="AH54" s="755"/>
      <c r="AI54" s="755"/>
      <c r="AJ54" s="756"/>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82"/>
      <c r="BT54" s="783"/>
      <c r="BU54" s="783"/>
      <c r="BV54" s="783"/>
      <c r="BW54" s="783"/>
      <c r="BX54" s="783"/>
      <c r="BY54" s="783"/>
      <c r="BZ54" s="783"/>
      <c r="CA54" s="783"/>
      <c r="CB54" s="783"/>
      <c r="CC54" s="783"/>
      <c r="CD54" s="783"/>
      <c r="CE54" s="783"/>
      <c r="CF54" s="783"/>
      <c r="CG54" s="784"/>
      <c r="CH54" s="785"/>
      <c r="CI54" s="786"/>
      <c r="CJ54" s="786"/>
      <c r="CK54" s="786"/>
      <c r="CL54" s="787"/>
      <c r="CM54" s="785"/>
      <c r="CN54" s="786"/>
      <c r="CO54" s="786"/>
      <c r="CP54" s="786"/>
      <c r="CQ54" s="787"/>
      <c r="CR54" s="785"/>
      <c r="CS54" s="786"/>
      <c r="CT54" s="786"/>
      <c r="CU54" s="786"/>
      <c r="CV54" s="787"/>
      <c r="CW54" s="785"/>
      <c r="CX54" s="786"/>
      <c r="CY54" s="786"/>
      <c r="CZ54" s="786"/>
      <c r="DA54" s="787"/>
      <c r="DB54" s="785"/>
      <c r="DC54" s="786"/>
      <c r="DD54" s="786"/>
      <c r="DE54" s="786"/>
      <c r="DF54" s="787"/>
      <c r="DG54" s="785"/>
      <c r="DH54" s="786"/>
      <c r="DI54" s="786"/>
      <c r="DJ54" s="786"/>
      <c r="DK54" s="787"/>
      <c r="DL54" s="785"/>
      <c r="DM54" s="786"/>
      <c r="DN54" s="786"/>
      <c r="DO54" s="786"/>
      <c r="DP54" s="787"/>
      <c r="DQ54" s="785"/>
      <c r="DR54" s="786"/>
      <c r="DS54" s="786"/>
      <c r="DT54" s="786"/>
      <c r="DU54" s="787"/>
      <c r="DV54" s="782"/>
      <c r="DW54" s="783"/>
      <c r="DX54" s="783"/>
      <c r="DY54" s="783"/>
      <c r="DZ54" s="788"/>
      <c r="EA54" s="218"/>
    </row>
    <row r="55" spans="1:131" ht="26.25" customHeight="1" x14ac:dyDescent="0.15">
      <c r="A55" s="226">
        <v>28</v>
      </c>
      <c r="B55" s="749"/>
      <c r="C55" s="750"/>
      <c r="D55" s="750"/>
      <c r="E55" s="750"/>
      <c r="F55" s="750"/>
      <c r="G55" s="750"/>
      <c r="H55" s="750"/>
      <c r="I55" s="750"/>
      <c r="J55" s="750"/>
      <c r="K55" s="750"/>
      <c r="L55" s="750"/>
      <c r="M55" s="750"/>
      <c r="N55" s="750"/>
      <c r="O55" s="750"/>
      <c r="P55" s="751"/>
      <c r="Q55" s="835"/>
      <c r="R55" s="836"/>
      <c r="S55" s="836"/>
      <c r="T55" s="836"/>
      <c r="U55" s="836"/>
      <c r="V55" s="836"/>
      <c r="W55" s="836"/>
      <c r="X55" s="836"/>
      <c r="Y55" s="836"/>
      <c r="Z55" s="836"/>
      <c r="AA55" s="836"/>
      <c r="AB55" s="836"/>
      <c r="AC55" s="836"/>
      <c r="AD55" s="836"/>
      <c r="AE55" s="837"/>
      <c r="AF55" s="757"/>
      <c r="AG55" s="755"/>
      <c r="AH55" s="755"/>
      <c r="AI55" s="755"/>
      <c r="AJ55" s="756"/>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82"/>
      <c r="BT55" s="783"/>
      <c r="BU55" s="783"/>
      <c r="BV55" s="783"/>
      <c r="BW55" s="783"/>
      <c r="BX55" s="783"/>
      <c r="BY55" s="783"/>
      <c r="BZ55" s="783"/>
      <c r="CA55" s="783"/>
      <c r="CB55" s="783"/>
      <c r="CC55" s="783"/>
      <c r="CD55" s="783"/>
      <c r="CE55" s="783"/>
      <c r="CF55" s="783"/>
      <c r="CG55" s="784"/>
      <c r="CH55" s="785"/>
      <c r="CI55" s="786"/>
      <c r="CJ55" s="786"/>
      <c r="CK55" s="786"/>
      <c r="CL55" s="787"/>
      <c r="CM55" s="785"/>
      <c r="CN55" s="786"/>
      <c r="CO55" s="786"/>
      <c r="CP55" s="786"/>
      <c r="CQ55" s="787"/>
      <c r="CR55" s="785"/>
      <c r="CS55" s="786"/>
      <c r="CT55" s="786"/>
      <c r="CU55" s="786"/>
      <c r="CV55" s="787"/>
      <c r="CW55" s="785"/>
      <c r="CX55" s="786"/>
      <c r="CY55" s="786"/>
      <c r="CZ55" s="786"/>
      <c r="DA55" s="787"/>
      <c r="DB55" s="785"/>
      <c r="DC55" s="786"/>
      <c r="DD55" s="786"/>
      <c r="DE55" s="786"/>
      <c r="DF55" s="787"/>
      <c r="DG55" s="785"/>
      <c r="DH55" s="786"/>
      <c r="DI55" s="786"/>
      <c r="DJ55" s="786"/>
      <c r="DK55" s="787"/>
      <c r="DL55" s="785"/>
      <c r="DM55" s="786"/>
      <c r="DN55" s="786"/>
      <c r="DO55" s="786"/>
      <c r="DP55" s="787"/>
      <c r="DQ55" s="785"/>
      <c r="DR55" s="786"/>
      <c r="DS55" s="786"/>
      <c r="DT55" s="786"/>
      <c r="DU55" s="787"/>
      <c r="DV55" s="782"/>
      <c r="DW55" s="783"/>
      <c r="DX55" s="783"/>
      <c r="DY55" s="783"/>
      <c r="DZ55" s="788"/>
      <c r="EA55" s="218"/>
    </row>
    <row r="56" spans="1:131" ht="26.25" customHeight="1" x14ac:dyDescent="0.15">
      <c r="A56" s="226">
        <v>29</v>
      </c>
      <c r="B56" s="749"/>
      <c r="C56" s="750"/>
      <c r="D56" s="750"/>
      <c r="E56" s="750"/>
      <c r="F56" s="750"/>
      <c r="G56" s="750"/>
      <c r="H56" s="750"/>
      <c r="I56" s="750"/>
      <c r="J56" s="750"/>
      <c r="K56" s="750"/>
      <c r="L56" s="750"/>
      <c r="M56" s="750"/>
      <c r="N56" s="750"/>
      <c r="O56" s="750"/>
      <c r="P56" s="751"/>
      <c r="Q56" s="835"/>
      <c r="R56" s="836"/>
      <c r="S56" s="836"/>
      <c r="T56" s="836"/>
      <c r="U56" s="836"/>
      <c r="V56" s="836"/>
      <c r="W56" s="836"/>
      <c r="X56" s="836"/>
      <c r="Y56" s="836"/>
      <c r="Z56" s="836"/>
      <c r="AA56" s="836"/>
      <c r="AB56" s="836"/>
      <c r="AC56" s="836"/>
      <c r="AD56" s="836"/>
      <c r="AE56" s="837"/>
      <c r="AF56" s="757"/>
      <c r="AG56" s="755"/>
      <c r="AH56" s="755"/>
      <c r="AI56" s="755"/>
      <c r="AJ56" s="756"/>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82"/>
      <c r="BT56" s="783"/>
      <c r="BU56" s="783"/>
      <c r="BV56" s="783"/>
      <c r="BW56" s="783"/>
      <c r="BX56" s="783"/>
      <c r="BY56" s="783"/>
      <c r="BZ56" s="783"/>
      <c r="CA56" s="783"/>
      <c r="CB56" s="783"/>
      <c r="CC56" s="783"/>
      <c r="CD56" s="783"/>
      <c r="CE56" s="783"/>
      <c r="CF56" s="783"/>
      <c r="CG56" s="784"/>
      <c r="CH56" s="785"/>
      <c r="CI56" s="786"/>
      <c r="CJ56" s="786"/>
      <c r="CK56" s="786"/>
      <c r="CL56" s="787"/>
      <c r="CM56" s="785"/>
      <c r="CN56" s="786"/>
      <c r="CO56" s="786"/>
      <c r="CP56" s="786"/>
      <c r="CQ56" s="787"/>
      <c r="CR56" s="785"/>
      <c r="CS56" s="786"/>
      <c r="CT56" s="786"/>
      <c r="CU56" s="786"/>
      <c r="CV56" s="787"/>
      <c r="CW56" s="785"/>
      <c r="CX56" s="786"/>
      <c r="CY56" s="786"/>
      <c r="CZ56" s="786"/>
      <c r="DA56" s="787"/>
      <c r="DB56" s="785"/>
      <c r="DC56" s="786"/>
      <c r="DD56" s="786"/>
      <c r="DE56" s="786"/>
      <c r="DF56" s="787"/>
      <c r="DG56" s="785"/>
      <c r="DH56" s="786"/>
      <c r="DI56" s="786"/>
      <c r="DJ56" s="786"/>
      <c r="DK56" s="787"/>
      <c r="DL56" s="785"/>
      <c r="DM56" s="786"/>
      <c r="DN56" s="786"/>
      <c r="DO56" s="786"/>
      <c r="DP56" s="787"/>
      <c r="DQ56" s="785"/>
      <c r="DR56" s="786"/>
      <c r="DS56" s="786"/>
      <c r="DT56" s="786"/>
      <c r="DU56" s="787"/>
      <c r="DV56" s="782"/>
      <c r="DW56" s="783"/>
      <c r="DX56" s="783"/>
      <c r="DY56" s="783"/>
      <c r="DZ56" s="788"/>
      <c r="EA56" s="218"/>
    </row>
    <row r="57" spans="1:131" ht="26.25" customHeight="1" x14ac:dyDescent="0.15">
      <c r="A57" s="226">
        <v>30</v>
      </c>
      <c r="B57" s="749"/>
      <c r="C57" s="750"/>
      <c r="D57" s="750"/>
      <c r="E57" s="750"/>
      <c r="F57" s="750"/>
      <c r="G57" s="750"/>
      <c r="H57" s="750"/>
      <c r="I57" s="750"/>
      <c r="J57" s="750"/>
      <c r="K57" s="750"/>
      <c r="L57" s="750"/>
      <c r="M57" s="750"/>
      <c r="N57" s="750"/>
      <c r="O57" s="750"/>
      <c r="P57" s="751"/>
      <c r="Q57" s="835"/>
      <c r="R57" s="836"/>
      <c r="S57" s="836"/>
      <c r="T57" s="836"/>
      <c r="U57" s="836"/>
      <c r="V57" s="836"/>
      <c r="W57" s="836"/>
      <c r="X57" s="836"/>
      <c r="Y57" s="836"/>
      <c r="Z57" s="836"/>
      <c r="AA57" s="836"/>
      <c r="AB57" s="836"/>
      <c r="AC57" s="836"/>
      <c r="AD57" s="836"/>
      <c r="AE57" s="837"/>
      <c r="AF57" s="757"/>
      <c r="AG57" s="755"/>
      <c r="AH57" s="755"/>
      <c r="AI57" s="755"/>
      <c r="AJ57" s="756"/>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82"/>
      <c r="BT57" s="783"/>
      <c r="BU57" s="783"/>
      <c r="BV57" s="783"/>
      <c r="BW57" s="783"/>
      <c r="BX57" s="783"/>
      <c r="BY57" s="783"/>
      <c r="BZ57" s="783"/>
      <c r="CA57" s="783"/>
      <c r="CB57" s="783"/>
      <c r="CC57" s="783"/>
      <c r="CD57" s="783"/>
      <c r="CE57" s="783"/>
      <c r="CF57" s="783"/>
      <c r="CG57" s="784"/>
      <c r="CH57" s="785"/>
      <c r="CI57" s="786"/>
      <c r="CJ57" s="786"/>
      <c r="CK57" s="786"/>
      <c r="CL57" s="787"/>
      <c r="CM57" s="785"/>
      <c r="CN57" s="786"/>
      <c r="CO57" s="786"/>
      <c r="CP57" s="786"/>
      <c r="CQ57" s="787"/>
      <c r="CR57" s="785"/>
      <c r="CS57" s="786"/>
      <c r="CT57" s="786"/>
      <c r="CU57" s="786"/>
      <c r="CV57" s="787"/>
      <c r="CW57" s="785"/>
      <c r="CX57" s="786"/>
      <c r="CY57" s="786"/>
      <c r="CZ57" s="786"/>
      <c r="DA57" s="787"/>
      <c r="DB57" s="785"/>
      <c r="DC57" s="786"/>
      <c r="DD57" s="786"/>
      <c r="DE57" s="786"/>
      <c r="DF57" s="787"/>
      <c r="DG57" s="785"/>
      <c r="DH57" s="786"/>
      <c r="DI57" s="786"/>
      <c r="DJ57" s="786"/>
      <c r="DK57" s="787"/>
      <c r="DL57" s="785"/>
      <c r="DM57" s="786"/>
      <c r="DN57" s="786"/>
      <c r="DO57" s="786"/>
      <c r="DP57" s="787"/>
      <c r="DQ57" s="785"/>
      <c r="DR57" s="786"/>
      <c r="DS57" s="786"/>
      <c r="DT57" s="786"/>
      <c r="DU57" s="787"/>
      <c r="DV57" s="782"/>
      <c r="DW57" s="783"/>
      <c r="DX57" s="783"/>
      <c r="DY57" s="783"/>
      <c r="DZ57" s="788"/>
      <c r="EA57" s="218"/>
    </row>
    <row r="58" spans="1:131" ht="26.25" customHeight="1" x14ac:dyDescent="0.15">
      <c r="A58" s="226">
        <v>31</v>
      </c>
      <c r="B58" s="749"/>
      <c r="C58" s="750"/>
      <c r="D58" s="750"/>
      <c r="E58" s="750"/>
      <c r="F58" s="750"/>
      <c r="G58" s="750"/>
      <c r="H58" s="750"/>
      <c r="I58" s="750"/>
      <c r="J58" s="750"/>
      <c r="K58" s="750"/>
      <c r="L58" s="750"/>
      <c r="M58" s="750"/>
      <c r="N58" s="750"/>
      <c r="O58" s="750"/>
      <c r="P58" s="751"/>
      <c r="Q58" s="835"/>
      <c r="R58" s="836"/>
      <c r="S58" s="836"/>
      <c r="T58" s="836"/>
      <c r="U58" s="836"/>
      <c r="V58" s="836"/>
      <c r="W58" s="836"/>
      <c r="X58" s="836"/>
      <c r="Y58" s="836"/>
      <c r="Z58" s="836"/>
      <c r="AA58" s="836"/>
      <c r="AB58" s="836"/>
      <c r="AC58" s="836"/>
      <c r="AD58" s="836"/>
      <c r="AE58" s="837"/>
      <c r="AF58" s="757"/>
      <c r="AG58" s="755"/>
      <c r="AH58" s="755"/>
      <c r="AI58" s="755"/>
      <c r="AJ58" s="756"/>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82"/>
      <c r="BT58" s="783"/>
      <c r="BU58" s="783"/>
      <c r="BV58" s="783"/>
      <c r="BW58" s="783"/>
      <c r="BX58" s="783"/>
      <c r="BY58" s="783"/>
      <c r="BZ58" s="783"/>
      <c r="CA58" s="783"/>
      <c r="CB58" s="783"/>
      <c r="CC58" s="783"/>
      <c r="CD58" s="783"/>
      <c r="CE58" s="783"/>
      <c r="CF58" s="783"/>
      <c r="CG58" s="784"/>
      <c r="CH58" s="785"/>
      <c r="CI58" s="786"/>
      <c r="CJ58" s="786"/>
      <c r="CK58" s="786"/>
      <c r="CL58" s="787"/>
      <c r="CM58" s="785"/>
      <c r="CN58" s="786"/>
      <c r="CO58" s="786"/>
      <c r="CP58" s="786"/>
      <c r="CQ58" s="787"/>
      <c r="CR58" s="785"/>
      <c r="CS58" s="786"/>
      <c r="CT58" s="786"/>
      <c r="CU58" s="786"/>
      <c r="CV58" s="787"/>
      <c r="CW58" s="785"/>
      <c r="CX58" s="786"/>
      <c r="CY58" s="786"/>
      <c r="CZ58" s="786"/>
      <c r="DA58" s="787"/>
      <c r="DB58" s="785"/>
      <c r="DC58" s="786"/>
      <c r="DD58" s="786"/>
      <c r="DE58" s="786"/>
      <c r="DF58" s="787"/>
      <c r="DG58" s="785"/>
      <c r="DH58" s="786"/>
      <c r="DI58" s="786"/>
      <c r="DJ58" s="786"/>
      <c r="DK58" s="787"/>
      <c r="DL58" s="785"/>
      <c r="DM58" s="786"/>
      <c r="DN58" s="786"/>
      <c r="DO58" s="786"/>
      <c r="DP58" s="787"/>
      <c r="DQ58" s="785"/>
      <c r="DR58" s="786"/>
      <c r="DS58" s="786"/>
      <c r="DT58" s="786"/>
      <c r="DU58" s="787"/>
      <c r="DV58" s="782"/>
      <c r="DW58" s="783"/>
      <c r="DX58" s="783"/>
      <c r="DY58" s="783"/>
      <c r="DZ58" s="788"/>
      <c r="EA58" s="218"/>
    </row>
    <row r="59" spans="1:131" ht="26.25" customHeight="1" x14ac:dyDescent="0.15">
      <c r="A59" s="226">
        <v>32</v>
      </c>
      <c r="B59" s="749"/>
      <c r="C59" s="750"/>
      <c r="D59" s="750"/>
      <c r="E59" s="750"/>
      <c r="F59" s="750"/>
      <c r="G59" s="750"/>
      <c r="H59" s="750"/>
      <c r="I59" s="750"/>
      <c r="J59" s="750"/>
      <c r="K59" s="750"/>
      <c r="L59" s="750"/>
      <c r="M59" s="750"/>
      <c r="N59" s="750"/>
      <c r="O59" s="750"/>
      <c r="P59" s="751"/>
      <c r="Q59" s="835"/>
      <c r="R59" s="836"/>
      <c r="S59" s="836"/>
      <c r="T59" s="836"/>
      <c r="U59" s="836"/>
      <c r="V59" s="836"/>
      <c r="W59" s="836"/>
      <c r="X59" s="836"/>
      <c r="Y59" s="836"/>
      <c r="Z59" s="836"/>
      <c r="AA59" s="836"/>
      <c r="AB59" s="836"/>
      <c r="AC59" s="836"/>
      <c r="AD59" s="836"/>
      <c r="AE59" s="837"/>
      <c r="AF59" s="757"/>
      <c r="AG59" s="755"/>
      <c r="AH59" s="755"/>
      <c r="AI59" s="755"/>
      <c r="AJ59" s="756"/>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82"/>
      <c r="BT59" s="783"/>
      <c r="BU59" s="783"/>
      <c r="BV59" s="783"/>
      <c r="BW59" s="783"/>
      <c r="BX59" s="783"/>
      <c r="BY59" s="783"/>
      <c r="BZ59" s="783"/>
      <c r="CA59" s="783"/>
      <c r="CB59" s="783"/>
      <c r="CC59" s="783"/>
      <c r="CD59" s="783"/>
      <c r="CE59" s="783"/>
      <c r="CF59" s="783"/>
      <c r="CG59" s="784"/>
      <c r="CH59" s="785"/>
      <c r="CI59" s="786"/>
      <c r="CJ59" s="786"/>
      <c r="CK59" s="786"/>
      <c r="CL59" s="787"/>
      <c r="CM59" s="785"/>
      <c r="CN59" s="786"/>
      <c r="CO59" s="786"/>
      <c r="CP59" s="786"/>
      <c r="CQ59" s="787"/>
      <c r="CR59" s="785"/>
      <c r="CS59" s="786"/>
      <c r="CT59" s="786"/>
      <c r="CU59" s="786"/>
      <c r="CV59" s="787"/>
      <c r="CW59" s="785"/>
      <c r="CX59" s="786"/>
      <c r="CY59" s="786"/>
      <c r="CZ59" s="786"/>
      <c r="DA59" s="787"/>
      <c r="DB59" s="785"/>
      <c r="DC59" s="786"/>
      <c r="DD59" s="786"/>
      <c r="DE59" s="786"/>
      <c r="DF59" s="787"/>
      <c r="DG59" s="785"/>
      <c r="DH59" s="786"/>
      <c r="DI59" s="786"/>
      <c r="DJ59" s="786"/>
      <c r="DK59" s="787"/>
      <c r="DL59" s="785"/>
      <c r="DM59" s="786"/>
      <c r="DN59" s="786"/>
      <c r="DO59" s="786"/>
      <c r="DP59" s="787"/>
      <c r="DQ59" s="785"/>
      <c r="DR59" s="786"/>
      <c r="DS59" s="786"/>
      <c r="DT59" s="786"/>
      <c r="DU59" s="787"/>
      <c r="DV59" s="782"/>
      <c r="DW59" s="783"/>
      <c r="DX59" s="783"/>
      <c r="DY59" s="783"/>
      <c r="DZ59" s="788"/>
      <c r="EA59" s="218"/>
    </row>
    <row r="60" spans="1:131" ht="26.25" customHeight="1" x14ac:dyDescent="0.15">
      <c r="A60" s="226">
        <v>33</v>
      </c>
      <c r="B60" s="749"/>
      <c r="C60" s="750"/>
      <c r="D60" s="750"/>
      <c r="E60" s="750"/>
      <c r="F60" s="750"/>
      <c r="G60" s="750"/>
      <c r="H60" s="750"/>
      <c r="I60" s="750"/>
      <c r="J60" s="750"/>
      <c r="K60" s="750"/>
      <c r="L60" s="750"/>
      <c r="M60" s="750"/>
      <c r="N60" s="750"/>
      <c r="O60" s="750"/>
      <c r="P60" s="751"/>
      <c r="Q60" s="835"/>
      <c r="R60" s="836"/>
      <c r="S60" s="836"/>
      <c r="T60" s="836"/>
      <c r="U60" s="836"/>
      <c r="V60" s="836"/>
      <c r="W60" s="836"/>
      <c r="X60" s="836"/>
      <c r="Y60" s="836"/>
      <c r="Z60" s="836"/>
      <c r="AA60" s="836"/>
      <c r="AB60" s="836"/>
      <c r="AC60" s="836"/>
      <c r="AD60" s="836"/>
      <c r="AE60" s="837"/>
      <c r="AF60" s="757"/>
      <c r="AG60" s="755"/>
      <c r="AH60" s="755"/>
      <c r="AI60" s="755"/>
      <c r="AJ60" s="756"/>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82"/>
      <c r="BT60" s="783"/>
      <c r="BU60" s="783"/>
      <c r="BV60" s="783"/>
      <c r="BW60" s="783"/>
      <c r="BX60" s="783"/>
      <c r="BY60" s="783"/>
      <c r="BZ60" s="783"/>
      <c r="CA60" s="783"/>
      <c r="CB60" s="783"/>
      <c r="CC60" s="783"/>
      <c r="CD60" s="783"/>
      <c r="CE60" s="783"/>
      <c r="CF60" s="783"/>
      <c r="CG60" s="784"/>
      <c r="CH60" s="785"/>
      <c r="CI60" s="786"/>
      <c r="CJ60" s="786"/>
      <c r="CK60" s="786"/>
      <c r="CL60" s="787"/>
      <c r="CM60" s="785"/>
      <c r="CN60" s="786"/>
      <c r="CO60" s="786"/>
      <c r="CP60" s="786"/>
      <c r="CQ60" s="787"/>
      <c r="CR60" s="785"/>
      <c r="CS60" s="786"/>
      <c r="CT60" s="786"/>
      <c r="CU60" s="786"/>
      <c r="CV60" s="787"/>
      <c r="CW60" s="785"/>
      <c r="CX60" s="786"/>
      <c r="CY60" s="786"/>
      <c r="CZ60" s="786"/>
      <c r="DA60" s="787"/>
      <c r="DB60" s="785"/>
      <c r="DC60" s="786"/>
      <c r="DD60" s="786"/>
      <c r="DE60" s="786"/>
      <c r="DF60" s="787"/>
      <c r="DG60" s="785"/>
      <c r="DH60" s="786"/>
      <c r="DI60" s="786"/>
      <c r="DJ60" s="786"/>
      <c r="DK60" s="787"/>
      <c r="DL60" s="785"/>
      <c r="DM60" s="786"/>
      <c r="DN60" s="786"/>
      <c r="DO60" s="786"/>
      <c r="DP60" s="787"/>
      <c r="DQ60" s="785"/>
      <c r="DR60" s="786"/>
      <c r="DS60" s="786"/>
      <c r="DT60" s="786"/>
      <c r="DU60" s="787"/>
      <c r="DV60" s="782"/>
      <c r="DW60" s="783"/>
      <c r="DX60" s="783"/>
      <c r="DY60" s="783"/>
      <c r="DZ60" s="788"/>
      <c r="EA60" s="218"/>
    </row>
    <row r="61" spans="1:131" ht="26.25" customHeight="1" thickBot="1" x14ac:dyDescent="0.2">
      <c r="A61" s="226">
        <v>34</v>
      </c>
      <c r="B61" s="749"/>
      <c r="C61" s="750"/>
      <c r="D61" s="750"/>
      <c r="E61" s="750"/>
      <c r="F61" s="750"/>
      <c r="G61" s="750"/>
      <c r="H61" s="750"/>
      <c r="I61" s="750"/>
      <c r="J61" s="750"/>
      <c r="K61" s="750"/>
      <c r="L61" s="750"/>
      <c r="M61" s="750"/>
      <c r="N61" s="750"/>
      <c r="O61" s="750"/>
      <c r="P61" s="751"/>
      <c r="Q61" s="835"/>
      <c r="R61" s="836"/>
      <c r="S61" s="836"/>
      <c r="T61" s="836"/>
      <c r="U61" s="836"/>
      <c r="V61" s="836"/>
      <c r="W61" s="836"/>
      <c r="X61" s="836"/>
      <c r="Y61" s="836"/>
      <c r="Z61" s="836"/>
      <c r="AA61" s="836"/>
      <c r="AB61" s="836"/>
      <c r="AC61" s="836"/>
      <c r="AD61" s="836"/>
      <c r="AE61" s="837"/>
      <c r="AF61" s="757"/>
      <c r="AG61" s="755"/>
      <c r="AH61" s="755"/>
      <c r="AI61" s="755"/>
      <c r="AJ61" s="756"/>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82"/>
      <c r="BT61" s="783"/>
      <c r="BU61" s="783"/>
      <c r="BV61" s="783"/>
      <c r="BW61" s="783"/>
      <c r="BX61" s="783"/>
      <c r="BY61" s="783"/>
      <c r="BZ61" s="783"/>
      <c r="CA61" s="783"/>
      <c r="CB61" s="783"/>
      <c r="CC61" s="783"/>
      <c r="CD61" s="783"/>
      <c r="CE61" s="783"/>
      <c r="CF61" s="783"/>
      <c r="CG61" s="784"/>
      <c r="CH61" s="785"/>
      <c r="CI61" s="786"/>
      <c r="CJ61" s="786"/>
      <c r="CK61" s="786"/>
      <c r="CL61" s="787"/>
      <c r="CM61" s="785"/>
      <c r="CN61" s="786"/>
      <c r="CO61" s="786"/>
      <c r="CP61" s="786"/>
      <c r="CQ61" s="787"/>
      <c r="CR61" s="785"/>
      <c r="CS61" s="786"/>
      <c r="CT61" s="786"/>
      <c r="CU61" s="786"/>
      <c r="CV61" s="787"/>
      <c r="CW61" s="785"/>
      <c r="CX61" s="786"/>
      <c r="CY61" s="786"/>
      <c r="CZ61" s="786"/>
      <c r="DA61" s="787"/>
      <c r="DB61" s="785"/>
      <c r="DC61" s="786"/>
      <c r="DD61" s="786"/>
      <c r="DE61" s="786"/>
      <c r="DF61" s="787"/>
      <c r="DG61" s="785"/>
      <c r="DH61" s="786"/>
      <c r="DI61" s="786"/>
      <c r="DJ61" s="786"/>
      <c r="DK61" s="787"/>
      <c r="DL61" s="785"/>
      <c r="DM61" s="786"/>
      <c r="DN61" s="786"/>
      <c r="DO61" s="786"/>
      <c r="DP61" s="787"/>
      <c r="DQ61" s="785"/>
      <c r="DR61" s="786"/>
      <c r="DS61" s="786"/>
      <c r="DT61" s="786"/>
      <c r="DU61" s="787"/>
      <c r="DV61" s="782"/>
      <c r="DW61" s="783"/>
      <c r="DX61" s="783"/>
      <c r="DY61" s="783"/>
      <c r="DZ61" s="788"/>
      <c r="EA61" s="218"/>
    </row>
    <row r="62" spans="1:131" ht="26.25" customHeight="1" x14ac:dyDescent="0.15">
      <c r="A62" s="226">
        <v>35</v>
      </c>
      <c r="B62" s="749"/>
      <c r="C62" s="750"/>
      <c r="D62" s="750"/>
      <c r="E62" s="750"/>
      <c r="F62" s="750"/>
      <c r="G62" s="750"/>
      <c r="H62" s="750"/>
      <c r="I62" s="750"/>
      <c r="J62" s="750"/>
      <c r="K62" s="750"/>
      <c r="L62" s="750"/>
      <c r="M62" s="750"/>
      <c r="N62" s="750"/>
      <c r="O62" s="750"/>
      <c r="P62" s="751"/>
      <c r="Q62" s="835"/>
      <c r="R62" s="836"/>
      <c r="S62" s="836"/>
      <c r="T62" s="836"/>
      <c r="U62" s="836"/>
      <c r="V62" s="836"/>
      <c r="W62" s="836"/>
      <c r="X62" s="836"/>
      <c r="Y62" s="836"/>
      <c r="Z62" s="836"/>
      <c r="AA62" s="836"/>
      <c r="AB62" s="836"/>
      <c r="AC62" s="836"/>
      <c r="AD62" s="836"/>
      <c r="AE62" s="837"/>
      <c r="AF62" s="757"/>
      <c r="AG62" s="755"/>
      <c r="AH62" s="755"/>
      <c r="AI62" s="755"/>
      <c r="AJ62" s="756"/>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396</v>
      </c>
      <c r="BK62" s="806"/>
      <c r="BL62" s="806"/>
      <c r="BM62" s="806"/>
      <c r="BN62" s="807"/>
      <c r="BO62" s="229"/>
      <c r="BP62" s="229"/>
      <c r="BQ62" s="226">
        <v>56</v>
      </c>
      <c r="BR62" s="227"/>
      <c r="BS62" s="782"/>
      <c r="BT62" s="783"/>
      <c r="BU62" s="783"/>
      <c r="BV62" s="783"/>
      <c r="BW62" s="783"/>
      <c r="BX62" s="783"/>
      <c r="BY62" s="783"/>
      <c r="BZ62" s="783"/>
      <c r="CA62" s="783"/>
      <c r="CB62" s="783"/>
      <c r="CC62" s="783"/>
      <c r="CD62" s="783"/>
      <c r="CE62" s="783"/>
      <c r="CF62" s="783"/>
      <c r="CG62" s="784"/>
      <c r="CH62" s="785"/>
      <c r="CI62" s="786"/>
      <c r="CJ62" s="786"/>
      <c r="CK62" s="786"/>
      <c r="CL62" s="787"/>
      <c r="CM62" s="785"/>
      <c r="CN62" s="786"/>
      <c r="CO62" s="786"/>
      <c r="CP62" s="786"/>
      <c r="CQ62" s="787"/>
      <c r="CR62" s="785"/>
      <c r="CS62" s="786"/>
      <c r="CT62" s="786"/>
      <c r="CU62" s="786"/>
      <c r="CV62" s="787"/>
      <c r="CW62" s="785"/>
      <c r="CX62" s="786"/>
      <c r="CY62" s="786"/>
      <c r="CZ62" s="786"/>
      <c r="DA62" s="787"/>
      <c r="DB62" s="785"/>
      <c r="DC62" s="786"/>
      <c r="DD62" s="786"/>
      <c r="DE62" s="786"/>
      <c r="DF62" s="787"/>
      <c r="DG62" s="785"/>
      <c r="DH62" s="786"/>
      <c r="DI62" s="786"/>
      <c r="DJ62" s="786"/>
      <c r="DK62" s="787"/>
      <c r="DL62" s="785"/>
      <c r="DM62" s="786"/>
      <c r="DN62" s="786"/>
      <c r="DO62" s="786"/>
      <c r="DP62" s="787"/>
      <c r="DQ62" s="785"/>
      <c r="DR62" s="786"/>
      <c r="DS62" s="786"/>
      <c r="DT62" s="786"/>
      <c r="DU62" s="787"/>
      <c r="DV62" s="782"/>
      <c r="DW62" s="783"/>
      <c r="DX62" s="783"/>
      <c r="DY62" s="783"/>
      <c r="DZ62" s="788"/>
      <c r="EA62" s="218"/>
    </row>
    <row r="63" spans="1:131" ht="26.25" customHeight="1" thickBot="1" x14ac:dyDescent="0.2">
      <c r="A63" s="228" t="s">
        <v>378</v>
      </c>
      <c r="B63" s="789" t="s">
        <v>397</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264</v>
      </c>
      <c r="AG63" s="844"/>
      <c r="AH63" s="844"/>
      <c r="AI63" s="844"/>
      <c r="AJ63" s="845"/>
      <c r="AK63" s="846"/>
      <c r="AL63" s="841"/>
      <c r="AM63" s="841"/>
      <c r="AN63" s="841"/>
      <c r="AO63" s="841"/>
      <c r="AP63" s="844">
        <f>SUM(AP30:AT31)</f>
        <v>1246</v>
      </c>
      <c r="AQ63" s="844"/>
      <c r="AR63" s="844"/>
      <c r="AS63" s="844"/>
      <c r="AT63" s="844"/>
      <c r="AU63" s="844">
        <f>SUM(AU30:AY31)</f>
        <v>856</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82"/>
      <c r="BT63" s="783"/>
      <c r="BU63" s="783"/>
      <c r="BV63" s="783"/>
      <c r="BW63" s="783"/>
      <c r="BX63" s="783"/>
      <c r="BY63" s="783"/>
      <c r="BZ63" s="783"/>
      <c r="CA63" s="783"/>
      <c r="CB63" s="783"/>
      <c r="CC63" s="783"/>
      <c r="CD63" s="783"/>
      <c r="CE63" s="783"/>
      <c r="CF63" s="783"/>
      <c r="CG63" s="784"/>
      <c r="CH63" s="785"/>
      <c r="CI63" s="786"/>
      <c r="CJ63" s="786"/>
      <c r="CK63" s="786"/>
      <c r="CL63" s="787"/>
      <c r="CM63" s="785"/>
      <c r="CN63" s="786"/>
      <c r="CO63" s="786"/>
      <c r="CP63" s="786"/>
      <c r="CQ63" s="787"/>
      <c r="CR63" s="785"/>
      <c r="CS63" s="786"/>
      <c r="CT63" s="786"/>
      <c r="CU63" s="786"/>
      <c r="CV63" s="787"/>
      <c r="CW63" s="785"/>
      <c r="CX63" s="786"/>
      <c r="CY63" s="786"/>
      <c r="CZ63" s="786"/>
      <c r="DA63" s="787"/>
      <c r="DB63" s="785"/>
      <c r="DC63" s="786"/>
      <c r="DD63" s="786"/>
      <c r="DE63" s="786"/>
      <c r="DF63" s="787"/>
      <c r="DG63" s="785"/>
      <c r="DH63" s="786"/>
      <c r="DI63" s="786"/>
      <c r="DJ63" s="786"/>
      <c r="DK63" s="787"/>
      <c r="DL63" s="785"/>
      <c r="DM63" s="786"/>
      <c r="DN63" s="786"/>
      <c r="DO63" s="786"/>
      <c r="DP63" s="787"/>
      <c r="DQ63" s="785"/>
      <c r="DR63" s="786"/>
      <c r="DS63" s="786"/>
      <c r="DT63" s="786"/>
      <c r="DU63" s="787"/>
      <c r="DV63" s="782"/>
      <c r="DW63" s="783"/>
      <c r="DX63" s="783"/>
      <c r="DY63" s="783"/>
      <c r="DZ63" s="788"/>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82"/>
      <c r="BT64" s="783"/>
      <c r="BU64" s="783"/>
      <c r="BV64" s="783"/>
      <c r="BW64" s="783"/>
      <c r="BX64" s="783"/>
      <c r="BY64" s="783"/>
      <c r="BZ64" s="783"/>
      <c r="CA64" s="783"/>
      <c r="CB64" s="783"/>
      <c r="CC64" s="783"/>
      <c r="CD64" s="783"/>
      <c r="CE64" s="783"/>
      <c r="CF64" s="783"/>
      <c r="CG64" s="784"/>
      <c r="CH64" s="785"/>
      <c r="CI64" s="786"/>
      <c r="CJ64" s="786"/>
      <c r="CK64" s="786"/>
      <c r="CL64" s="787"/>
      <c r="CM64" s="785"/>
      <c r="CN64" s="786"/>
      <c r="CO64" s="786"/>
      <c r="CP64" s="786"/>
      <c r="CQ64" s="787"/>
      <c r="CR64" s="785"/>
      <c r="CS64" s="786"/>
      <c r="CT64" s="786"/>
      <c r="CU64" s="786"/>
      <c r="CV64" s="787"/>
      <c r="CW64" s="785"/>
      <c r="CX64" s="786"/>
      <c r="CY64" s="786"/>
      <c r="CZ64" s="786"/>
      <c r="DA64" s="787"/>
      <c r="DB64" s="785"/>
      <c r="DC64" s="786"/>
      <c r="DD64" s="786"/>
      <c r="DE64" s="786"/>
      <c r="DF64" s="787"/>
      <c r="DG64" s="785"/>
      <c r="DH64" s="786"/>
      <c r="DI64" s="786"/>
      <c r="DJ64" s="786"/>
      <c r="DK64" s="787"/>
      <c r="DL64" s="785"/>
      <c r="DM64" s="786"/>
      <c r="DN64" s="786"/>
      <c r="DO64" s="786"/>
      <c r="DP64" s="787"/>
      <c r="DQ64" s="785"/>
      <c r="DR64" s="786"/>
      <c r="DS64" s="786"/>
      <c r="DT64" s="786"/>
      <c r="DU64" s="787"/>
      <c r="DV64" s="782"/>
      <c r="DW64" s="783"/>
      <c r="DX64" s="783"/>
      <c r="DY64" s="783"/>
      <c r="DZ64" s="788"/>
      <c r="EA64" s="218"/>
    </row>
    <row r="65" spans="1:131" ht="26.25" customHeight="1" thickBot="1" x14ac:dyDescent="0.2">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82"/>
      <c r="BT65" s="783"/>
      <c r="BU65" s="783"/>
      <c r="BV65" s="783"/>
      <c r="BW65" s="783"/>
      <c r="BX65" s="783"/>
      <c r="BY65" s="783"/>
      <c r="BZ65" s="783"/>
      <c r="CA65" s="783"/>
      <c r="CB65" s="783"/>
      <c r="CC65" s="783"/>
      <c r="CD65" s="783"/>
      <c r="CE65" s="783"/>
      <c r="CF65" s="783"/>
      <c r="CG65" s="784"/>
      <c r="CH65" s="785"/>
      <c r="CI65" s="786"/>
      <c r="CJ65" s="786"/>
      <c r="CK65" s="786"/>
      <c r="CL65" s="787"/>
      <c r="CM65" s="785"/>
      <c r="CN65" s="786"/>
      <c r="CO65" s="786"/>
      <c r="CP65" s="786"/>
      <c r="CQ65" s="787"/>
      <c r="CR65" s="785"/>
      <c r="CS65" s="786"/>
      <c r="CT65" s="786"/>
      <c r="CU65" s="786"/>
      <c r="CV65" s="787"/>
      <c r="CW65" s="785"/>
      <c r="CX65" s="786"/>
      <c r="CY65" s="786"/>
      <c r="CZ65" s="786"/>
      <c r="DA65" s="787"/>
      <c r="DB65" s="785"/>
      <c r="DC65" s="786"/>
      <c r="DD65" s="786"/>
      <c r="DE65" s="786"/>
      <c r="DF65" s="787"/>
      <c r="DG65" s="785"/>
      <c r="DH65" s="786"/>
      <c r="DI65" s="786"/>
      <c r="DJ65" s="786"/>
      <c r="DK65" s="787"/>
      <c r="DL65" s="785"/>
      <c r="DM65" s="786"/>
      <c r="DN65" s="786"/>
      <c r="DO65" s="786"/>
      <c r="DP65" s="787"/>
      <c r="DQ65" s="785"/>
      <c r="DR65" s="786"/>
      <c r="DS65" s="786"/>
      <c r="DT65" s="786"/>
      <c r="DU65" s="787"/>
      <c r="DV65" s="782"/>
      <c r="DW65" s="783"/>
      <c r="DX65" s="783"/>
      <c r="DY65" s="783"/>
      <c r="DZ65" s="788"/>
      <c r="EA65" s="218"/>
    </row>
    <row r="66" spans="1:131" ht="26.25" customHeight="1" x14ac:dyDescent="0.15">
      <c r="A66" s="729" t="s">
        <v>399</v>
      </c>
      <c r="B66" s="730"/>
      <c r="C66" s="730"/>
      <c r="D66" s="730"/>
      <c r="E66" s="730"/>
      <c r="F66" s="730"/>
      <c r="G66" s="730"/>
      <c r="H66" s="730"/>
      <c r="I66" s="730"/>
      <c r="J66" s="730"/>
      <c r="K66" s="730"/>
      <c r="L66" s="730"/>
      <c r="M66" s="730"/>
      <c r="N66" s="730"/>
      <c r="O66" s="730"/>
      <c r="P66" s="731"/>
      <c r="Q66" s="725" t="s">
        <v>382</v>
      </c>
      <c r="R66" s="721"/>
      <c r="S66" s="721"/>
      <c r="T66" s="721"/>
      <c r="U66" s="722"/>
      <c r="V66" s="725" t="s">
        <v>383</v>
      </c>
      <c r="W66" s="721"/>
      <c r="X66" s="721"/>
      <c r="Y66" s="721"/>
      <c r="Z66" s="722"/>
      <c r="AA66" s="725" t="s">
        <v>384</v>
      </c>
      <c r="AB66" s="721"/>
      <c r="AC66" s="721"/>
      <c r="AD66" s="721"/>
      <c r="AE66" s="722"/>
      <c r="AF66" s="854" t="s">
        <v>385</v>
      </c>
      <c r="AG66" s="815"/>
      <c r="AH66" s="815"/>
      <c r="AI66" s="815"/>
      <c r="AJ66" s="855"/>
      <c r="AK66" s="725" t="s">
        <v>386</v>
      </c>
      <c r="AL66" s="730"/>
      <c r="AM66" s="730"/>
      <c r="AN66" s="730"/>
      <c r="AO66" s="731"/>
      <c r="AP66" s="725" t="s">
        <v>387</v>
      </c>
      <c r="AQ66" s="721"/>
      <c r="AR66" s="721"/>
      <c r="AS66" s="721"/>
      <c r="AT66" s="722"/>
      <c r="AU66" s="725" t="s">
        <v>400</v>
      </c>
      <c r="AV66" s="721"/>
      <c r="AW66" s="721"/>
      <c r="AX66" s="721"/>
      <c r="AY66" s="722"/>
      <c r="AZ66" s="725" t="s">
        <v>364</v>
      </c>
      <c r="BA66" s="721"/>
      <c r="BB66" s="721"/>
      <c r="BC66" s="721"/>
      <c r="BD66" s="727"/>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2"/>
      <c r="B67" s="733"/>
      <c r="C67" s="733"/>
      <c r="D67" s="733"/>
      <c r="E67" s="733"/>
      <c r="F67" s="733"/>
      <c r="G67" s="733"/>
      <c r="H67" s="733"/>
      <c r="I67" s="733"/>
      <c r="J67" s="733"/>
      <c r="K67" s="733"/>
      <c r="L67" s="733"/>
      <c r="M67" s="733"/>
      <c r="N67" s="733"/>
      <c r="O67" s="733"/>
      <c r="P67" s="734"/>
      <c r="Q67" s="726"/>
      <c r="R67" s="723"/>
      <c r="S67" s="723"/>
      <c r="T67" s="723"/>
      <c r="U67" s="724"/>
      <c r="V67" s="726"/>
      <c r="W67" s="723"/>
      <c r="X67" s="723"/>
      <c r="Y67" s="723"/>
      <c r="Z67" s="724"/>
      <c r="AA67" s="726"/>
      <c r="AB67" s="723"/>
      <c r="AC67" s="723"/>
      <c r="AD67" s="723"/>
      <c r="AE67" s="724"/>
      <c r="AF67" s="856"/>
      <c r="AG67" s="818"/>
      <c r="AH67" s="818"/>
      <c r="AI67" s="818"/>
      <c r="AJ67" s="857"/>
      <c r="AK67" s="858"/>
      <c r="AL67" s="733"/>
      <c r="AM67" s="733"/>
      <c r="AN67" s="733"/>
      <c r="AO67" s="734"/>
      <c r="AP67" s="726"/>
      <c r="AQ67" s="723"/>
      <c r="AR67" s="723"/>
      <c r="AS67" s="723"/>
      <c r="AT67" s="724"/>
      <c r="AU67" s="726"/>
      <c r="AV67" s="723"/>
      <c r="AW67" s="723"/>
      <c r="AX67" s="723"/>
      <c r="AY67" s="724"/>
      <c r="AZ67" s="726"/>
      <c r="BA67" s="723"/>
      <c r="BB67" s="723"/>
      <c r="BC67" s="723"/>
      <c r="BD67" s="728"/>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550</v>
      </c>
      <c r="C68" s="870"/>
      <c r="D68" s="870"/>
      <c r="E68" s="870"/>
      <c r="F68" s="870"/>
      <c r="G68" s="870"/>
      <c r="H68" s="870"/>
      <c r="I68" s="870"/>
      <c r="J68" s="870"/>
      <c r="K68" s="870"/>
      <c r="L68" s="870"/>
      <c r="M68" s="870"/>
      <c r="N68" s="870"/>
      <c r="O68" s="870"/>
      <c r="P68" s="871"/>
      <c r="Q68" s="872">
        <v>2324</v>
      </c>
      <c r="R68" s="866"/>
      <c r="S68" s="866"/>
      <c r="T68" s="866"/>
      <c r="U68" s="866"/>
      <c r="V68" s="866">
        <v>900</v>
      </c>
      <c r="W68" s="866"/>
      <c r="X68" s="866"/>
      <c r="Y68" s="866"/>
      <c r="Z68" s="866"/>
      <c r="AA68" s="866">
        <f>Q68-V68</f>
        <v>1424</v>
      </c>
      <c r="AB68" s="866"/>
      <c r="AC68" s="866"/>
      <c r="AD68" s="866"/>
      <c r="AE68" s="866"/>
      <c r="AF68" s="866">
        <v>1424</v>
      </c>
      <c r="AG68" s="866"/>
      <c r="AH68" s="866"/>
      <c r="AI68" s="866"/>
      <c r="AJ68" s="866"/>
      <c r="AK68" s="866" t="s">
        <v>549</v>
      </c>
      <c r="AL68" s="866"/>
      <c r="AM68" s="866"/>
      <c r="AN68" s="866"/>
      <c r="AO68" s="866"/>
      <c r="AP68" s="866">
        <v>2779</v>
      </c>
      <c r="AQ68" s="866"/>
      <c r="AR68" s="866"/>
      <c r="AS68" s="866"/>
      <c r="AT68" s="866"/>
      <c r="AU68" s="866">
        <v>756</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551</v>
      </c>
      <c r="C69" s="874"/>
      <c r="D69" s="874"/>
      <c r="E69" s="874"/>
      <c r="F69" s="874"/>
      <c r="G69" s="874"/>
      <c r="H69" s="874"/>
      <c r="I69" s="874"/>
      <c r="J69" s="874"/>
      <c r="K69" s="874"/>
      <c r="L69" s="874"/>
      <c r="M69" s="874"/>
      <c r="N69" s="874"/>
      <c r="O69" s="874"/>
      <c r="P69" s="875"/>
      <c r="Q69" s="876">
        <v>318</v>
      </c>
      <c r="R69" s="830"/>
      <c r="S69" s="830"/>
      <c r="T69" s="830"/>
      <c r="U69" s="830"/>
      <c r="V69" s="830">
        <v>243</v>
      </c>
      <c r="W69" s="830"/>
      <c r="X69" s="830"/>
      <c r="Y69" s="830"/>
      <c r="Z69" s="830"/>
      <c r="AA69" s="830">
        <v>76</v>
      </c>
      <c r="AB69" s="830"/>
      <c r="AC69" s="830"/>
      <c r="AD69" s="830"/>
      <c r="AE69" s="830"/>
      <c r="AF69" s="830">
        <v>76</v>
      </c>
      <c r="AG69" s="830"/>
      <c r="AH69" s="830"/>
      <c r="AI69" s="830"/>
      <c r="AJ69" s="830"/>
      <c r="AK69" s="830" t="s">
        <v>549</v>
      </c>
      <c r="AL69" s="830"/>
      <c r="AM69" s="830"/>
      <c r="AN69" s="830"/>
      <c r="AO69" s="830"/>
      <c r="AP69" s="830" t="s">
        <v>549</v>
      </c>
      <c r="AQ69" s="830"/>
      <c r="AR69" s="830"/>
      <c r="AS69" s="830"/>
      <c r="AT69" s="830"/>
      <c r="AU69" s="830">
        <v>0</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552</v>
      </c>
      <c r="C70" s="874"/>
      <c r="D70" s="874"/>
      <c r="E70" s="874"/>
      <c r="F70" s="874"/>
      <c r="G70" s="874"/>
      <c r="H70" s="874"/>
      <c r="I70" s="874"/>
      <c r="J70" s="874"/>
      <c r="K70" s="874"/>
      <c r="L70" s="874"/>
      <c r="M70" s="874"/>
      <c r="N70" s="874"/>
      <c r="O70" s="874"/>
      <c r="P70" s="875"/>
      <c r="Q70" s="876">
        <v>313</v>
      </c>
      <c r="R70" s="830"/>
      <c r="S70" s="830"/>
      <c r="T70" s="830"/>
      <c r="U70" s="830"/>
      <c r="V70" s="830">
        <v>303</v>
      </c>
      <c r="W70" s="830"/>
      <c r="X70" s="830"/>
      <c r="Y70" s="830"/>
      <c r="Z70" s="830"/>
      <c r="AA70" s="830">
        <f t="shared" ref="AA70:AA84" si="0">Q70-V70</f>
        <v>10</v>
      </c>
      <c r="AB70" s="830"/>
      <c r="AC70" s="830"/>
      <c r="AD70" s="830"/>
      <c r="AE70" s="830"/>
      <c r="AF70" s="830">
        <v>10</v>
      </c>
      <c r="AG70" s="830"/>
      <c r="AH70" s="830"/>
      <c r="AI70" s="830"/>
      <c r="AJ70" s="830"/>
      <c r="AK70" s="830">
        <v>82</v>
      </c>
      <c r="AL70" s="830"/>
      <c r="AM70" s="830"/>
      <c r="AN70" s="830"/>
      <c r="AO70" s="830"/>
      <c r="AP70" s="830" t="s">
        <v>549</v>
      </c>
      <c r="AQ70" s="830"/>
      <c r="AR70" s="830"/>
      <c r="AS70" s="830"/>
      <c r="AT70" s="830"/>
      <c r="AU70" s="830" t="s">
        <v>549</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553</v>
      </c>
      <c r="C71" s="874"/>
      <c r="D71" s="874"/>
      <c r="E71" s="874"/>
      <c r="F71" s="874"/>
      <c r="G71" s="874"/>
      <c r="H71" s="874"/>
      <c r="I71" s="874"/>
      <c r="J71" s="874"/>
      <c r="K71" s="874"/>
      <c r="L71" s="874"/>
      <c r="M71" s="874"/>
      <c r="N71" s="874"/>
      <c r="O71" s="874"/>
      <c r="P71" s="875"/>
      <c r="Q71" s="876">
        <v>64</v>
      </c>
      <c r="R71" s="830"/>
      <c r="S71" s="830"/>
      <c r="T71" s="830"/>
      <c r="U71" s="830"/>
      <c r="V71" s="830">
        <v>62</v>
      </c>
      <c r="W71" s="830"/>
      <c r="X71" s="830"/>
      <c r="Y71" s="830"/>
      <c r="Z71" s="830"/>
      <c r="AA71" s="830">
        <f t="shared" si="0"/>
        <v>2</v>
      </c>
      <c r="AB71" s="830"/>
      <c r="AC71" s="830"/>
      <c r="AD71" s="830"/>
      <c r="AE71" s="830"/>
      <c r="AF71" s="830">
        <v>2</v>
      </c>
      <c r="AG71" s="830"/>
      <c r="AH71" s="830"/>
      <c r="AI71" s="830"/>
      <c r="AJ71" s="830"/>
      <c r="AK71" s="830" t="s">
        <v>549</v>
      </c>
      <c r="AL71" s="830"/>
      <c r="AM71" s="830"/>
      <c r="AN71" s="830"/>
      <c r="AO71" s="830"/>
      <c r="AP71" s="830" t="s">
        <v>549</v>
      </c>
      <c r="AQ71" s="830"/>
      <c r="AR71" s="830"/>
      <c r="AS71" s="830"/>
      <c r="AT71" s="830"/>
      <c r="AU71" s="830" t="s">
        <v>549</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554</v>
      </c>
      <c r="C72" s="874"/>
      <c r="D72" s="874"/>
      <c r="E72" s="874"/>
      <c r="F72" s="874"/>
      <c r="G72" s="874"/>
      <c r="H72" s="874"/>
      <c r="I72" s="874"/>
      <c r="J72" s="874"/>
      <c r="K72" s="874"/>
      <c r="L72" s="874"/>
      <c r="M72" s="874"/>
      <c r="N72" s="874"/>
      <c r="O72" s="874"/>
      <c r="P72" s="875"/>
      <c r="Q72" s="876">
        <v>134</v>
      </c>
      <c r="R72" s="830"/>
      <c r="S72" s="830"/>
      <c r="T72" s="830"/>
      <c r="U72" s="830"/>
      <c r="V72" s="830">
        <v>120</v>
      </c>
      <c r="W72" s="830"/>
      <c r="X72" s="830"/>
      <c r="Y72" s="830"/>
      <c r="Z72" s="830"/>
      <c r="AA72" s="830">
        <f t="shared" si="0"/>
        <v>14</v>
      </c>
      <c r="AB72" s="830"/>
      <c r="AC72" s="830"/>
      <c r="AD72" s="830"/>
      <c r="AE72" s="830"/>
      <c r="AF72" s="830">
        <v>14</v>
      </c>
      <c r="AG72" s="830"/>
      <c r="AH72" s="830"/>
      <c r="AI72" s="830"/>
      <c r="AJ72" s="830"/>
      <c r="AK72" s="830" t="s">
        <v>549</v>
      </c>
      <c r="AL72" s="830"/>
      <c r="AM72" s="830"/>
      <c r="AN72" s="830"/>
      <c r="AO72" s="830"/>
      <c r="AP72" s="830" t="s">
        <v>549</v>
      </c>
      <c r="AQ72" s="830"/>
      <c r="AR72" s="830"/>
      <c r="AS72" s="830"/>
      <c r="AT72" s="830"/>
      <c r="AU72" s="830" t="s">
        <v>549</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555</v>
      </c>
      <c r="C73" s="874"/>
      <c r="D73" s="874"/>
      <c r="E73" s="874"/>
      <c r="F73" s="874"/>
      <c r="G73" s="874"/>
      <c r="H73" s="874"/>
      <c r="I73" s="874"/>
      <c r="J73" s="874"/>
      <c r="K73" s="874"/>
      <c r="L73" s="874"/>
      <c r="M73" s="874"/>
      <c r="N73" s="874"/>
      <c r="O73" s="874"/>
      <c r="P73" s="875"/>
      <c r="Q73" s="876">
        <v>223</v>
      </c>
      <c r="R73" s="830"/>
      <c r="S73" s="830"/>
      <c r="T73" s="830"/>
      <c r="U73" s="830"/>
      <c r="V73" s="830">
        <v>213</v>
      </c>
      <c r="W73" s="830"/>
      <c r="X73" s="830"/>
      <c r="Y73" s="830"/>
      <c r="Z73" s="830"/>
      <c r="AA73" s="830">
        <f t="shared" si="0"/>
        <v>10</v>
      </c>
      <c r="AB73" s="830"/>
      <c r="AC73" s="830"/>
      <c r="AD73" s="830"/>
      <c r="AE73" s="830"/>
      <c r="AF73" s="830">
        <v>10</v>
      </c>
      <c r="AG73" s="830"/>
      <c r="AH73" s="830"/>
      <c r="AI73" s="830"/>
      <c r="AJ73" s="830"/>
      <c r="AK73" s="830" t="s">
        <v>549</v>
      </c>
      <c r="AL73" s="830"/>
      <c r="AM73" s="830"/>
      <c r="AN73" s="830"/>
      <c r="AO73" s="830"/>
      <c r="AP73" s="830" t="s">
        <v>549</v>
      </c>
      <c r="AQ73" s="830"/>
      <c r="AR73" s="830"/>
      <c r="AS73" s="830"/>
      <c r="AT73" s="830"/>
      <c r="AU73" s="830" t="s">
        <v>549</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556</v>
      </c>
      <c r="C74" s="874"/>
      <c r="D74" s="874"/>
      <c r="E74" s="874"/>
      <c r="F74" s="874"/>
      <c r="G74" s="874"/>
      <c r="H74" s="874"/>
      <c r="I74" s="874"/>
      <c r="J74" s="874"/>
      <c r="K74" s="874"/>
      <c r="L74" s="874"/>
      <c r="M74" s="874"/>
      <c r="N74" s="874"/>
      <c r="O74" s="874"/>
      <c r="P74" s="875"/>
      <c r="Q74" s="876">
        <v>166</v>
      </c>
      <c r="R74" s="830"/>
      <c r="S74" s="830"/>
      <c r="T74" s="830"/>
      <c r="U74" s="830"/>
      <c r="V74" s="830">
        <v>164</v>
      </c>
      <c r="W74" s="830"/>
      <c r="X74" s="830"/>
      <c r="Y74" s="830"/>
      <c r="Z74" s="830"/>
      <c r="AA74" s="830">
        <f>Q74-V74</f>
        <v>2</v>
      </c>
      <c r="AB74" s="830"/>
      <c r="AC74" s="830"/>
      <c r="AD74" s="830"/>
      <c r="AE74" s="830"/>
      <c r="AF74" s="830">
        <v>2</v>
      </c>
      <c r="AG74" s="830"/>
      <c r="AH74" s="830"/>
      <c r="AI74" s="830"/>
      <c r="AJ74" s="830"/>
      <c r="AK74" s="830">
        <v>10</v>
      </c>
      <c r="AL74" s="830"/>
      <c r="AM74" s="830"/>
      <c r="AN74" s="830"/>
      <c r="AO74" s="830"/>
      <c r="AP74" s="830" t="s">
        <v>549</v>
      </c>
      <c r="AQ74" s="830"/>
      <c r="AR74" s="830"/>
      <c r="AS74" s="830"/>
      <c r="AT74" s="830"/>
      <c r="AU74" s="830" t="s">
        <v>549</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t="s">
        <v>557</v>
      </c>
      <c r="C75" s="874"/>
      <c r="D75" s="874"/>
      <c r="E75" s="874"/>
      <c r="F75" s="874"/>
      <c r="G75" s="874"/>
      <c r="H75" s="874"/>
      <c r="I75" s="874"/>
      <c r="J75" s="874"/>
      <c r="K75" s="874"/>
      <c r="L75" s="874"/>
      <c r="M75" s="874"/>
      <c r="N75" s="874"/>
      <c r="O75" s="874"/>
      <c r="P75" s="875"/>
      <c r="Q75" s="877">
        <v>14</v>
      </c>
      <c r="R75" s="878"/>
      <c r="S75" s="878"/>
      <c r="T75" s="878"/>
      <c r="U75" s="834"/>
      <c r="V75" s="879">
        <v>14</v>
      </c>
      <c r="W75" s="878"/>
      <c r="X75" s="878"/>
      <c r="Y75" s="878"/>
      <c r="Z75" s="834"/>
      <c r="AA75" s="830">
        <f t="shared" si="0"/>
        <v>0</v>
      </c>
      <c r="AB75" s="830"/>
      <c r="AC75" s="830"/>
      <c r="AD75" s="830"/>
      <c r="AE75" s="830"/>
      <c r="AF75" s="879">
        <v>0</v>
      </c>
      <c r="AG75" s="878"/>
      <c r="AH75" s="878"/>
      <c r="AI75" s="878"/>
      <c r="AJ75" s="834"/>
      <c r="AK75" s="879" t="s">
        <v>549</v>
      </c>
      <c r="AL75" s="878"/>
      <c r="AM75" s="878"/>
      <c r="AN75" s="878"/>
      <c r="AO75" s="834"/>
      <c r="AP75" s="879" t="s">
        <v>549</v>
      </c>
      <c r="AQ75" s="878"/>
      <c r="AR75" s="878"/>
      <c r="AS75" s="878"/>
      <c r="AT75" s="834"/>
      <c r="AU75" s="879" t="s">
        <v>549</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t="s">
        <v>558</v>
      </c>
      <c r="C76" s="874"/>
      <c r="D76" s="874"/>
      <c r="E76" s="874"/>
      <c r="F76" s="874"/>
      <c r="G76" s="874"/>
      <c r="H76" s="874"/>
      <c r="I76" s="874"/>
      <c r="J76" s="874"/>
      <c r="K76" s="874"/>
      <c r="L76" s="874"/>
      <c r="M76" s="874"/>
      <c r="N76" s="874"/>
      <c r="O76" s="874"/>
      <c r="P76" s="875"/>
      <c r="Q76" s="877">
        <v>537</v>
      </c>
      <c r="R76" s="878"/>
      <c r="S76" s="878"/>
      <c r="T76" s="878"/>
      <c r="U76" s="834"/>
      <c r="V76" s="879">
        <v>529</v>
      </c>
      <c r="W76" s="878"/>
      <c r="X76" s="878"/>
      <c r="Y76" s="878"/>
      <c r="Z76" s="834"/>
      <c r="AA76" s="830">
        <f t="shared" si="0"/>
        <v>8</v>
      </c>
      <c r="AB76" s="830"/>
      <c r="AC76" s="830"/>
      <c r="AD76" s="830"/>
      <c r="AE76" s="830"/>
      <c r="AF76" s="879">
        <v>8</v>
      </c>
      <c r="AG76" s="878"/>
      <c r="AH76" s="878"/>
      <c r="AI76" s="878"/>
      <c r="AJ76" s="834"/>
      <c r="AK76" s="879">
        <v>139</v>
      </c>
      <c r="AL76" s="878"/>
      <c r="AM76" s="878"/>
      <c r="AN76" s="878"/>
      <c r="AO76" s="834"/>
      <c r="AP76" s="879" t="s">
        <v>549</v>
      </c>
      <c r="AQ76" s="878"/>
      <c r="AR76" s="878"/>
      <c r="AS76" s="878"/>
      <c r="AT76" s="834"/>
      <c r="AU76" s="879" t="s">
        <v>549</v>
      </c>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t="s">
        <v>559</v>
      </c>
      <c r="C77" s="874"/>
      <c r="D77" s="874"/>
      <c r="E77" s="874"/>
      <c r="F77" s="874"/>
      <c r="G77" s="874"/>
      <c r="H77" s="874"/>
      <c r="I77" s="874"/>
      <c r="J77" s="874"/>
      <c r="K77" s="874"/>
      <c r="L77" s="874"/>
      <c r="M77" s="874"/>
      <c r="N77" s="874"/>
      <c r="O77" s="874"/>
      <c r="P77" s="875"/>
      <c r="Q77" s="877">
        <v>294</v>
      </c>
      <c r="R77" s="878"/>
      <c r="S77" s="878"/>
      <c r="T77" s="878"/>
      <c r="U77" s="834"/>
      <c r="V77" s="879">
        <v>292</v>
      </c>
      <c r="W77" s="878"/>
      <c r="X77" s="878"/>
      <c r="Y77" s="878"/>
      <c r="Z77" s="834"/>
      <c r="AA77" s="830">
        <f t="shared" si="0"/>
        <v>2</v>
      </c>
      <c r="AB77" s="830"/>
      <c r="AC77" s="830"/>
      <c r="AD77" s="830"/>
      <c r="AE77" s="830"/>
      <c r="AF77" s="879">
        <v>2</v>
      </c>
      <c r="AG77" s="878"/>
      <c r="AH77" s="878"/>
      <c r="AI77" s="878"/>
      <c r="AJ77" s="834"/>
      <c r="AK77" s="879">
        <v>13</v>
      </c>
      <c r="AL77" s="878"/>
      <c r="AM77" s="878"/>
      <c r="AN77" s="878"/>
      <c r="AO77" s="834"/>
      <c r="AP77" s="879">
        <v>76</v>
      </c>
      <c r="AQ77" s="878"/>
      <c r="AR77" s="878"/>
      <c r="AS77" s="878"/>
      <c r="AT77" s="834"/>
      <c r="AU77" s="879" t="s">
        <v>549</v>
      </c>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t="s">
        <v>560</v>
      </c>
      <c r="C78" s="874"/>
      <c r="D78" s="874"/>
      <c r="E78" s="874"/>
      <c r="F78" s="874"/>
      <c r="G78" s="874"/>
      <c r="H78" s="874"/>
      <c r="I78" s="874"/>
      <c r="J78" s="874"/>
      <c r="K78" s="874"/>
      <c r="L78" s="874"/>
      <c r="M78" s="874"/>
      <c r="N78" s="874"/>
      <c r="O78" s="874"/>
      <c r="P78" s="875"/>
      <c r="Q78" s="876">
        <v>1122</v>
      </c>
      <c r="R78" s="830"/>
      <c r="S78" s="830"/>
      <c r="T78" s="830"/>
      <c r="U78" s="830"/>
      <c r="V78" s="830">
        <v>1112</v>
      </c>
      <c r="W78" s="830"/>
      <c r="X78" s="830"/>
      <c r="Y78" s="830"/>
      <c r="Z78" s="830"/>
      <c r="AA78" s="830">
        <f t="shared" si="0"/>
        <v>10</v>
      </c>
      <c r="AB78" s="830"/>
      <c r="AC78" s="830"/>
      <c r="AD78" s="830"/>
      <c r="AE78" s="830"/>
      <c r="AF78" s="830">
        <v>10</v>
      </c>
      <c r="AG78" s="830"/>
      <c r="AH78" s="830"/>
      <c r="AI78" s="830"/>
      <c r="AJ78" s="830"/>
      <c r="AK78" s="830">
        <v>87</v>
      </c>
      <c r="AL78" s="830"/>
      <c r="AM78" s="830"/>
      <c r="AN78" s="830"/>
      <c r="AO78" s="830"/>
      <c r="AP78" s="830" t="s">
        <v>549</v>
      </c>
      <c r="AQ78" s="830"/>
      <c r="AR78" s="830"/>
      <c r="AS78" s="830"/>
      <c r="AT78" s="830"/>
      <c r="AU78" s="830" t="s">
        <v>549</v>
      </c>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t="s">
        <v>561</v>
      </c>
      <c r="C79" s="874"/>
      <c r="D79" s="874"/>
      <c r="E79" s="874"/>
      <c r="F79" s="874"/>
      <c r="G79" s="874"/>
      <c r="H79" s="874"/>
      <c r="I79" s="874"/>
      <c r="J79" s="874"/>
      <c r="K79" s="874"/>
      <c r="L79" s="874"/>
      <c r="M79" s="874"/>
      <c r="N79" s="874"/>
      <c r="O79" s="874"/>
      <c r="P79" s="875"/>
      <c r="Q79" s="876">
        <v>6454</v>
      </c>
      <c r="R79" s="830"/>
      <c r="S79" s="830"/>
      <c r="T79" s="830"/>
      <c r="U79" s="830"/>
      <c r="V79" s="830">
        <v>6072</v>
      </c>
      <c r="W79" s="830"/>
      <c r="X79" s="830"/>
      <c r="Y79" s="830"/>
      <c r="Z79" s="830"/>
      <c r="AA79" s="830">
        <f t="shared" si="0"/>
        <v>382</v>
      </c>
      <c r="AB79" s="830"/>
      <c r="AC79" s="830"/>
      <c r="AD79" s="830"/>
      <c r="AE79" s="830"/>
      <c r="AF79" s="830">
        <v>382</v>
      </c>
      <c r="AG79" s="830"/>
      <c r="AH79" s="830"/>
      <c r="AI79" s="830"/>
      <c r="AJ79" s="830"/>
      <c r="AK79" s="830">
        <v>949</v>
      </c>
      <c r="AL79" s="830"/>
      <c r="AM79" s="830"/>
      <c r="AN79" s="830"/>
      <c r="AO79" s="830"/>
      <c r="AP79" s="830" t="s">
        <v>549</v>
      </c>
      <c r="AQ79" s="830"/>
      <c r="AR79" s="830"/>
      <c r="AS79" s="830"/>
      <c r="AT79" s="830"/>
      <c r="AU79" s="830" t="s">
        <v>549</v>
      </c>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t="s">
        <v>562</v>
      </c>
      <c r="C80" s="874"/>
      <c r="D80" s="874"/>
      <c r="E80" s="874"/>
      <c r="F80" s="874"/>
      <c r="G80" s="874"/>
      <c r="H80" s="874"/>
      <c r="I80" s="874"/>
      <c r="J80" s="874"/>
      <c r="K80" s="874"/>
      <c r="L80" s="874"/>
      <c r="M80" s="874"/>
      <c r="N80" s="874"/>
      <c r="O80" s="874"/>
      <c r="P80" s="875"/>
      <c r="Q80" s="876">
        <v>258</v>
      </c>
      <c r="R80" s="830"/>
      <c r="S80" s="830"/>
      <c r="T80" s="830"/>
      <c r="U80" s="830"/>
      <c r="V80" s="830">
        <v>174</v>
      </c>
      <c r="W80" s="830"/>
      <c r="X80" s="830"/>
      <c r="Y80" s="830"/>
      <c r="Z80" s="830"/>
      <c r="AA80" s="830">
        <f t="shared" si="0"/>
        <v>84</v>
      </c>
      <c r="AB80" s="830"/>
      <c r="AC80" s="830"/>
      <c r="AD80" s="830"/>
      <c r="AE80" s="830"/>
      <c r="AF80" s="830">
        <v>84</v>
      </c>
      <c r="AG80" s="830"/>
      <c r="AH80" s="830"/>
      <c r="AI80" s="830"/>
      <c r="AJ80" s="830"/>
      <c r="AK80" s="830" t="s">
        <v>549</v>
      </c>
      <c r="AL80" s="830"/>
      <c r="AM80" s="830"/>
      <c r="AN80" s="830"/>
      <c r="AO80" s="830"/>
      <c r="AP80" s="830" t="s">
        <v>549</v>
      </c>
      <c r="AQ80" s="830"/>
      <c r="AR80" s="830"/>
      <c r="AS80" s="830"/>
      <c r="AT80" s="830"/>
      <c r="AU80" s="830" t="s">
        <v>549</v>
      </c>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t="s">
        <v>563</v>
      </c>
      <c r="C81" s="874"/>
      <c r="D81" s="874"/>
      <c r="E81" s="874"/>
      <c r="F81" s="874"/>
      <c r="G81" s="874"/>
      <c r="H81" s="874"/>
      <c r="I81" s="874"/>
      <c r="J81" s="874"/>
      <c r="K81" s="874"/>
      <c r="L81" s="874"/>
      <c r="M81" s="874"/>
      <c r="N81" s="874"/>
      <c r="O81" s="874"/>
      <c r="P81" s="875"/>
      <c r="Q81" s="876">
        <v>46</v>
      </c>
      <c r="R81" s="830"/>
      <c r="S81" s="830"/>
      <c r="T81" s="830"/>
      <c r="U81" s="830"/>
      <c r="V81" s="830">
        <v>25</v>
      </c>
      <c r="W81" s="830"/>
      <c r="X81" s="830"/>
      <c r="Y81" s="830"/>
      <c r="Z81" s="830"/>
      <c r="AA81" s="830">
        <v>22</v>
      </c>
      <c r="AB81" s="830"/>
      <c r="AC81" s="830"/>
      <c r="AD81" s="830"/>
      <c r="AE81" s="830"/>
      <c r="AF81" s="830">
        <v>22</v>
      </c>
      <c r="AG81" s="830"/>
      <c r="AH81" s="830"/>
      <c r="AI81" s="830"/>
      <c r="AJ81" s="830"/>
      <c r="AK81" s="830" t="s">
        <v>549</v>
      </c>
      <c r="AL81" s="830"/>
      <c r="AM81" s="830"/>
      <c r="AN81" s="830"/>
      <c r="AO81" s="830"/>
      <c r="AP81" s="830" t="s">
        <v>549</v>
      </c>
      <c r="AQ81" s="830"/>
      <c r="AR81" s="830"/>
      <c r="AS81" s="830"/>
      <c r="AT81" s="830"/>
      <c r="AU81" s="830" t="s">
        <v>549</v>
      </c>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t="s">
        <v>564</v>
      </c>
      <c r="C82" s="874"/>
      <c r="D82" s="874"/>
      <c r="E82" s="874"/>
      <c r="F82" s="874"/>
      <c r="G82" s="874"/>
      <c r="H82" s="874"/>
      <c r="I82" s="874"/>
      <c r="J82" s="874"/>
      <c r="K82" s="874"/>
      <c r="L82" s="874"/>
      <c r="M82" s="874"/>
      <c r="N82" s="874"/>
      <c r="O82" s="874"/>
      <c r="P82" s="875"/>
      <c r="Q82" s="876">
        <v>247</v>
      </c>
      <c r="R82" s="830"/>
      <c r="S82" s="830"/>
      <c r="T82" s="830"/>
      <c r="U82" s="830"/>
      <c r="V82" s="830">
        <v>243</v>
      </c>
      <c r="W82" s="830"/>
      <c r="X82" s="830"/>
      <c r="Y82" s="830"/>
      <c r="Z82" s="830"/>
      <c r="AA82" s="830">
        <f t="shared" si="0"/>
        <v>4</v>
      </c>
      <c r="AB82" s="830"/>
      <c r="AC82" s="830"/>
      <c r="AD82" s="830"/>
      <c r="AE82" s="830"/>
      <c r="AF82" s="830">
        <v>4</v>
      </c>
      <c r="AG82" s="830"/>
      <c r="AH82" s="830"/>
      <c r="AI82" s="830"/>
      <c r="AJ82" s="830"/>
      <c r="AK82" s="830">
        <v>12</v>
      </c>
      <c r="AL82" s="830"/>
      <c r="AM82" s="830"/>
      <c r="AN82" s="830"/>
      <c r="AO82" s="830"/>
      <c r="AP82" s="830" t="s">
        <v>549</v>
      </c>
      <c r="AQ82" s="830"/>
      <c r="AR82" s="830"/>
      <c r="AS82" s="830"/>
      <c r="AT82" s="830"/>
      <c r="AU82" s="830" t="s">
        <v>549</v>
      </c>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t="s">
        <v>565</v>
      </c>
      <c r="C83" s="874"/>
      <c r="D83" s="874"/>
      <c r="E83" s="874"/>
      <c r="F83" s="874"/>
      <c r="G83" s="874"/>
      <c r="H83" s="874"/>
      <c r="I83" s="874"/>
      <c r="J83" s="874"/>
      <c r="K83" s="874"/>
      <c r="L83" s="874"/>
      <c r="M83" s="874"/>
      <c r="N83" s="874"/>
      <c r="O83" s="874"/>
      <c r="P83" s="875"/>
      <c r="Q83" s="876">
        <v>261956</v>
      </c>
      <c r="R83" s="830"/>
      <c r="S83" s="830"/>
      <c r="T83" s="830"/>
      <c r="U83" s="830"/>
      <c r="V83" s="830">
        <v>256155</v>
      </c>
      <c r="W83" s="830"/>
      <c r="X83" s="830"/>
      <c r="Y83" s="830"/>
      <c r="Z83" s="830"/>
      <c r="AA83" s="830">
        <f t="shared" si="0"/>
        <v>5801</v>
      </c>
      <c r="AB83" s="830"/>
      <c r="AC83" s="830"/>
      <c r="AD83" s="830"/>
      <c r="AE83" s="830"/>
      <c r="AF83" s="830">
        <v>5801</v>
      </c>
      <c r="AG83" s="830"/>
      <c r="AH83" s="830"/>
      <c r="AI83" s="830"/>
      <c r="AJ83" s="830"/>
      <c r="AK83" s="830" t="s">
        <v>549</v>
      </c>
      <c r="AL83" s="830"/>
      <c r="AM83" s="830"/>
      <c r="AN83" s="830"/>
      <c r="AO83" s="830"/>
      <c r="AP83" s="830" t="s">
        <v>549</v>
      </c>
      <c r="AQ83" s="830"/>
      <c r="AR83" s="830"/>
      <c r="AS83" s="830"/>
      <c r="AT83" s="830"/>
      <c r="AU83" s="830" t="s">
        <v>549</v>
      </c>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t="s">
        <v>566</v>
      </c>
      <c r="C84" s="874"/>
      <c r="D84" s="874"/>
      <c r="E84" s="874"/>
      <c r="F84" s="874"/>
      <c r="G84" s="874"/>
      <c r="H84" s="874"/>
      <c r="I84" s="874"/>
      <c r="J84" s="874"/>
      <c r="K84" s="874"/>
      <c r="L84" s="874"/>
      <c r="M84" s="874"/>
      <c r="N84" s="874"/>
      <c r="O84" s="874"/>
      <c r="P84" s="875"/>
      <c r="Q84" s="876">
        <v>187</v>
      </c>
      <c r="R84" s="830"/>
      <c r="S84" s="830"/>
      <c r="T84" s="830"/>
      <c r="U84" s="830"/>
      <c r="V84" s="830">
        <v>177</v>
      </c>
      <c r="W84" s="830"/>
      <c r="X84" s="830"/>
      <c r="Y84" s="830"/>
      <c r="Z84" s="830"/>
      <c r="AA84" s="830">
        <f t="shared" si="0"/>
        <v>10</v>
      </c>
      <c r="AB84" s="830"/>
      <c r="AC84" s="830"/>
      <c r="AD84" s="830"/>
      <c r="AE84" s="830"/>
      <c r="AF84" s="830">
        <v>10</v>
      </c>
      <c r="AG84" s="830"/>
      <c r="AH84" s="830"/>
      <c r="AI84" s="830"/>
      <c r="AJ84" s="830"/>
      <c r="AK84" s="830" t="s">
        <v>549</v>
      </c>
      <c r="AL84" s="830"/>
      <c r="AM84" s="830"/>
      <c r="AN84" s="830"/>
      <c r="AO84" s="830"/>
      <c r="AP84" s="830" t="s">
        <v>549</v>
      </c>
      <c r="AQ84" s="830"/>
      <c r="AR84" s="830"/>
      <c r="AS84" s="830"/>
      <c r="AT84" s="830"/>
      <c r="AU84" s="830" t="s">
        <v>549</v>
      </c>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378</v>
      </c>
      <c r="B88" s="789" t="s">
        <v>401</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f>SUM(AF68:AJ84)</f>
        <v>7861</v>
      </c>
      <c r="AG88" s="844"/>
      <c r="AH88" s="844"/>
      <c r="AI88" s="844"/>
      <c r="AJ88" s="844"/>
      <c r="AK88" s="841"/>
      <c r="AL88" s="841"/>
      <c r="AM88" s="841"/>
      <c r="AN88" s="841"/>
      <c r="AO88" s="841"/>
      <c r="AP88" s="844">
        <f>SUM(AP68:AT84)</f>
        <v>2855</v>
      </c>
      <c r="AQ88" s="844"/>
      <c r="AR88" s="844"/>
      <c r="AS88" s="844"/>
      <c r="AT88" s="844"/>
      <c r="AU88" s="844">
        <f>SUM(AU68:AY84)</f>
        <v>756</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789" t="s">
        <v>402</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f>SUM(CR7:CV9)</f>
        <v>75</v>
      </c>
      <c r="CS102" s="852"/>
      <c r="CT102" s="852"/>
      <c r="CU102" s="852"/>
      <c r="CV102" s="891"/>
      <c r="CW102" s="890">
        <f>SUM(CW7:DA9)</f>
        <v>163</v>
      </c>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403</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404</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407</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408</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409</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410</v>
      </c>
      <c r="AB109" s="893"/>
      <c r="AC109" s="893"/>
      <c r="AD109" s="893"/>
      <c r="AE109" s="894"/>
      <c r="AF109" s="892" t="s">
        <v>411</v>
      </c>
      <c r="AG109" s="893"/>
      <c r="AH109" s="893"/>
      <c r="AI109" s="893"/>
      <c r="AJ109" s="894"/>
      <c r="AK109" s="892" t="s">
        <v>294</v>
      </c>
      <c r="AL109" s="893"/>
      <c r="AM109" s="893"/>
      <c r="AN109" s="893"/>
      <c r="AO109" s="894"/>
      <c r="AP109" s="892" t="s">
        <v>412</v>
      </c>
      <c r="AQ109" s="893"/>
      <c r="AR109" s="893"/>
      <c r="AS109" s="893"/>
      <c r="AT109" s="895"/>
      <c r="AU109" s="912" t="s">
        <v>409</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410</v>
      </c>
      <c r="BR109" s="893"/>
      <c r="BS109" s="893"/>
      <c r="BT109" s="893"/>
      <c r="BU109" s="894"/>
      <c r="BV109" s="892" t="s">
        <v>411</v>
      </c>
      <c r="BW109" s="893"/>
      <c r="BX109" s="893"/>
      <c r="BY109" s="893"/>
      <c r="BZ109" s="894"/>
      <c r="CA109" s="892" t="s">
        <v>294</v>
      </c>
      <c r="CB109" s="893"/>
      <c r="CC109" s="893"/>
      <c r="CD109" s="893"/>
      <c r="CE109" s="894"/>
      <c r="CF109" s="913" t="s">
        <v>412</v>
      </c>
      <c r="CG109" s="913"/>
      <c r="CH109" s="913"/>
      <c r="CI109" s="913"/>
      <c r="CJ109" s="913"/>
      <c r="CK109" s="892" t="s">
        <v>413</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410</v>
      </c>
      <c r="DH109" s="893"/>
      <c r="DI109" s="893"/>
      <c r="DJ109" s="893"/>
      <c r="DK109" s="894"/>
      <c r="DL109" s="892" t="s">
        <v>411</v>
      </c>
      <c r="DM109" s="893"/>
      <c r="DN109" s="893"/>
      <c r="DO109" s="893"/>
      <c r="DP109" s="894"/>
      <c r="DQ109" s="892" t="s">
        <v>294</v>
      </c>
      <c r="DR109" s="893"/>
      <c r="DS109" s="893"/>
      <c r="DT109" s="893"/>
      <c r="DU109" s="894"/>
      <c r="DV109" s="892" t="s">
        <v>412</v>
      </c>
      <c r="DW109" s="893"/>
      <c r="DX109" s="893"/>
      <c r="DY109" s="893"/>
      <c r="DZ109" s="895"/>
    </row>
    <row r="110" spans="1:131" s="218" customFormat="1" ht="26.25" customHeight="1" x14ac:dyDescent="0.15">
      <c r="A110" s="896" t="s">
        <v>414</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1650678</v>
      </c>
      <c r="AB110" s="900"/>
      <c r="AC110" s="900"/>
      <c r="AD110" s="900"/>
      <c r="AE110" s="901"/>
      <c r="AF110" s="902">
        <v>1604817</v>
      </c>
      <c r="AG110" s="900"/>
      <c r="AH110" s="900"/>
      <c r="AI110" s="900"/>
      <c r="AJ110" s="901"/>
      <c r="AK110" s="902">
        <v>1520077</v>
      </c>
      <c r="AL110" s="900"/>
      <c r="AM110" s="900"/>
      <c r="AN110" s="900"/>
      <c r="AO110" s="901"/>
      <c r="AP110" s="903">
        <v>24.8</v>
      </c>
      <c r="AQ110" s="904"/>
      <c r="AR110" s="904"/>
      <c r="AS110" s="904"/>
      <c r="AT110" s="905"/>
      <c r="AU110" s="906" t="s">
        <v>69</v>
      </c>
      <c r="AV110" s="907"/>
      <c r="AW110" s="907"/>
      <c r="AX110" s="907"/>
      <c r="AY110" s="907"/>
      <c r="AZ110" s="929" t="s">
        <v>415</v>
      </c>
      <c r="BA110" s="897"/>
      <c r="BB110" s="897"/>
      <c r="BC110" s="897"/>
      <c r="BD110" s="897"/>
      <c r="BE110" s="897"/>
      <c r="BF110" s="897"/>
      <c r="BG110" s="897"/>
      <c r="BH110" s="897"/>
      <c r="BI110" s="897"/>
      <c r="BJ110" s="897"/>
      <c r="BK110" s="897"/>
      <c r="BL110" s="897"/>
      <c r="BM110" s="897"/>
      <c r="BN110" s="897"/>
      <c r="BO110" s="897"/>
      <c r="BP110" s="898"/>
      <c r="BQ110" s="930">
        <v>11312306</v>
      </c>
      <c r="BR110" s="931"/>
      <c r="BS110" s="931"/>
      <c r="BT110" s="931"/>
      <c r="BU110" s="931"/>
      <c r="BV110" s="931">
        <v>10734058</v>
      </c>
      <c r="BW110" s="931"/>
      <c r="BX110" s="931"/>
      <c r="BY110" s="931"/>
      <c r="BZ110" s="931"/>
      <c r="CA110" s="931">
        <v>10268139</v>
      </c>
      <c r="CB110" s="931"/>
      <c r="CC110" s="931"/>
      <c r="CD110" s="931"/>
      <c r="CE110" s="931"/>
      <c r="CF110" s="944">
        <v>167.7</v>
      </c>
      <c r="CG110" s="945"/>
      <c r="CH110" s="945"/>
      <c r="CI110" s="945"/>
      <c r="CJ110" s="945"/>
      <c r="CK110" s="946" t="s">
        <v>416</v>
      </c>
      <c r="CL110" s="947"/>
      <c r="CM110" s="929" t="s">
        <v>417</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418</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419</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420</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421</v>
      </c>
      <c r="B112" s="953"/>
      <c r="C112" s="923" t="s">
        <v>422</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423</v>
      </c>
      <c r="BA112" s="923"/>
      <c r="BB112" s="923"/>
      <c r="BC112" s="923"/>
      <c r="BD112" s="923"/>
      <c r="BE112" s="923"/>
      <c r="BF112" s="923"/>
      <c r="BG112" s="923"/>
      <c r="BH112" s="923"/>
      <c r="BI112" s="923"/>
      <c r="BJ112" s="923"/>
      <c r="BK112" s="923"/>
      <c r="BL112" s="923"/>
      <c r="BM112" s="923"/>
      <c r="BN112" s="923"/>
      <c r="BO112" s="923"/>
      <c r="BP112" s="924"/>
      <c r="BQ112" s="925">
        <v>1148645</v>
      </c>
      <c r="BR112" s="926"/>
      <c r="BS112" s="926"/>
      <c r="BT112" s="926"/>
      <c r="BU112" s="926"/>
      <c r="BV112" s="926">
        <v>1005680</v>
      </c>
      <c r="BW112" s="926"/>
      <c r="BX112" s="926"/>
      <c r="BY112" s="926"/>
      <c r="BZ112" s="926"/>
      <c r="CA112" s="926">
        <v>856283</v>
      </c>
      <c r="CB112" s="926"/>
      <c r="CC112" s="926"/>
      <c r="CD112" s="926"/>
      <c r="CE112" s="926"/>
      <c r="CF112" s="920">
        <v>14</v>
      </c>
      <c r="CG112" s="921"/>
      <c r="CH112" s="921"/>
      <c r="CI112" s="921"/>
      <c r="CJ112" s="921"/>
      <c r="CK112" s="948"/>
      <c r="CL112" s="949"/>
      <c r="CM112" s="922" t="s">
        <v>424</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425</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128243</v>
      </c>
      <c r="AB113" s="938"/>
      <c r="AC113" s="938"/>
      <c r="AD113" s="938"/>
      <c r="AE113" s="939"/>
      <c r="AF113" s="940">
        <v>88652</v>
      </c>
      <c r="AG113" s="938"/>
      <c r="AH113" s="938"/>
      <c r="AI113" s="938"/>
      <c r="AJ113" s="939"/>
      <c r="AK113" s="940">
        <v>86384</v>
      </c>
      <c r="AL113" s="938"/>
      <c r="AM113" s="938"/>
      <c r="AN113" s="938"/>
      <c r="AO113" s="939"/>
      <c r="AP113" s="941">
        <v>1.4</v>
      </c>
      <c r="AQ113" s="942"/>
      <c r="AR113" s="942"/>
      <c r="AS113" s="942"/>
      <c r="AT113" s="943"/>
      <c r="AU113" s="908"/>
      <c r="AV113" s="909"/>
      <c r="AW113" s="909"/>
      <c r="AX113" s="909"/>
      <c r="AY113" s="909"/>
      <c r="AZ113" s="922" t="s">
        <v>426</v>
      </c>
      <c r="BA113" s="923"/>
      <c r="BB113" s="923"/>
      <c r="BC113" s="923"/>
      <c r="BD113" s="923"/>
      <c r="BE113" s="923"/>
      <c r="BF113" s="923"/>
      <c r="BG113" s="923"/>
      <c r="BH113" s="923"/>
      <c r="BI113" s="923"/>
      <c r="BJ113" s="923"/>
      <c r="BK113" s="923"/>
      <c r="BL113" s="923"/>
      <c r="BM113" s="923"/>
      <c r="BN113" s="923"/>
      <c r="BO113" s="923"/>
      <c r="BP113" s="924"/>
      <c r="BQ113" s="925">
        <v>822948</v>
      </c>
      <c r="BR113" s="926"/>
      <c r="BS113" s="926"/>
      <c r="BT113" s="926"/>
      <c r="BU113" s="926"/>
      <c r="BV113" s="926">
        <v>731661</v>
      </c>
      <c r="BW113" s="926"/>
      <c r="BX113" s="926"/>
      <c r="BY113" s="926"/>
      <c r="BZ113" s="926"/>
      <c r="CA113" s="926">
        <v>755897</v>
      </c>
      <c r="CB113" s="926"/>
      <c r="CC113" s="926"/>
      <c r="CD113" s="926"/>
      <c r="CE113" s="926"/>
      <c r="CF113" s="920">
        <v>12.3</v>
      </c>
      <c r="CG113" s="921"/>
      <c r="CH113" s="921"/>
      <c r="CI113" s="921"/>
      <c r="CJ113" s="921"/>
      <c r="CK113" s="948"/>
      <c r="CL113" s="949"/>
      <c r="CM113" s="922" t="s">
        <v>427</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428</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99944</v>
      </c>
      <c r="AB114" s="959"/>
      <c r="AC114" s="959"/>
      <c r="AD114" s="959"/>
      <c r="AE114" s="960"/>
      <c r="AF114" s="961">
        <v>101266</v>
      </c>
      <c r="AG114" s="959"/>
      <c r="AH114" s="959"/>
      <c r="AI114" s="959"/>
      <c r="AJ114" s="960"/>
      <c r="AK114" s="961">
        <v>98762</v>
      </c>
      <c r="AL114" s="959"/>
      <c r="AM114" s="959"/>
      <c r="AN114" s="959"/>
      <c r="AO114" s="960"/>
      <c r="AP114" s="962">
        <v>1.6</v>
      </c>
      <c r="AQ114" s="963"/>
      <c r="AR114" s="963"/>
      <c r="AS114" s="963"/>
      <c r="AT114" s="964"/>
      <c r="AU114" s="908"/>
      <c r="AV114" s="909"/>
      <c r="AW114" s="909"/>
      <c r="AX114" s="909"/>
      <c r="AY114" s="909"/>
      <c r="AZ114" s="922" t="s">
        <v>429</v>
      </c>
      <c r="BA114" s="923"/>
      <c r="BB114" s="923"/>
      <c r="BC114" s="923"/>
      <c r="BD114" s="923"/>
      <c r="BE114" s="923"/>
      <c r="BF114" s="923"/>
      <c r="BG114" s="923"/>
      <c r="BH114" s="923"/>
      <c r="BI114" s="923"/>
      <c r="BJ114" s="923"/>
      <c r="BK114" s="923"/>
      <c r="BL114" s="923"/>
      <c r="BM114" s="923"/>
      <c r="BN114" s="923"/>
      <c r="BO114" s="923"/>
      <c r="BP114" s="924"/>
      <c r="BQ114" s="925">
        <v>2420080</v>
      </c>
      <c r="BR114" s="926"/>
      <c r="BS114" s="926"/>
      <c r="BT114" s="926"/>
      <c r="BU114" s="926"/>
      <c r="BV114" s="926">
        <v>2469790</v>
      </c>
      <c r="BW114" s="926"/>
      <c r="BX114" s="926"/>
      <c r="BY114" s="926"/>
      <c r="BZ114" s="926"/>
      <c r="CA114" s="926">
        <v>2473276</v>
      </c>
      <c r="CB114" s="926"/>
      <c r="CC114" s="926"/>
      <c r="CD114" s="926"/>
      <c r="CE114" s="926"/>
      <c r="CF114" s="920">
        <v>40.4</v>
      </c>
      <c r="CG114" s="921"/>
      <c r="CH114" s="921"/>
      <c r="CI114" s="921"/>
      <c r="CJ114" s="921"/>
      <c r="CK114" s="948"/>
      <c r="CL114" s="949"/>
      <c r="CM114" s="922" t="s">
        <v>430</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431</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432</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433</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434</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435</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436</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437</v>
      </c>
      <c r="Z117" s="894"/>
      <c r="AA117" s="978">
        <v>1878865</v>
      </c>
      <c r="AB117" s="979"/>
      <c r="AC117" s="979"/>
      <c r="AD117" s="979"/>
      <c r="AE117" s="980"/>
      <c r="AF117" s="981">
        <v>1794735</v>
      </c>
      <c r="AG117" s="979"/>
      <c r="AH117" s="979"/>
      <c r="AI117" s="979"/>
      <c r="AJ117" s="980"/>
      <c r="AK117" s="981">
        <v>1705223</v>
      </c>
      <c r="AL117" s="979"/>
      <c r="AM117" s="979"/>
      <c r="AN117" s="979"/>
      <c r="AO117" s="980"/>
      <c r="AP117" s="982"/>
      <c r="AQ117" s="983"/>
      <c r="AR117" s="983"/>
      <c r="AS117" s="983"/>
      <c r="AT117" s="984"/>
      <c r="AU117" s="908"/>
      <c r="AV117" s="909"/>
      <c r="AW117" s="909"/>
      <c r="AX117" s="909"/>
      <c r="AY117" s="909"/>
      <c r="AZ117" s="974" t="s">
        <v>438</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439</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413</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410</v>
      </c>
      <c r="AB118" s="893"/>
      <c r="AC118" s="893"/>
      <c r="AD118" s="893"/>
      <c r="AE118" s="894"/>
      <c r="AF118" s="892" t="s">
        <v>411</v>
      </c>
      <c r="AG118" s="893"/>
      <c r="AH118" s="893"/>
      <c r="AI118" s="893"/>
      <c r="AJ118" s="894"/>
      <c r="AK118" s="892" t="s">
        <v>294</v>
      </c>
      <c r="AL118" s="893"/>
      <c r="AM118" s="893"/>
      <c r="AN118" s="893"/>
      <c r="AO118" s="894"/>
      <c r="AP118" s="970" t="s">
        <v>412</v>
      </c>
      <c r="AQ118" s="971"/>
      <c r="AR118" s="971"/>
      <c r="AS118" s="971"/>
      <c r="AT118" s="972"/>
      <c r="AU118" s="908"/>
      <c r="AV118" s="909"/>
      <c r="AW118" s="909"/>
      <c r="AX118" s="909"/>
      <c r="AY118" s="909"/>
      <c r="AZ118" s="973" t="s">
        <v>440</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441</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62" t="s">
        <v>416</v>
      </c>
      <c r="B119" s="947"/>
      <c r="C119" s="929" t="s">
        <v>417</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442</v>
      </c>
      <c r="BP119" s="1005"/>
      <c r="BQ119" s="999">
        <v>15703979</v>
      </c>
      <c r="BR119" s="1000"/>
      <c r="BS119" s="1000"/>
      <c r="BT119" s="1000"/>
      <c r="BU119" s="1000"/>
      <c r="BV119" s="1000">
        <v>14941189</v>
      </c>
      <c r="BW119" s="1000"/>
      <c r="BX119" s="1000"/>
      <c r="BY119" s="1000"/>
      <c r="BZ119" s="1000"/>
      <c r="CA119" s="1000">
        <v>14353595</v>
      </c>
      <c r="CB119" s="1000"/>
      <c r="CC119" s="1000"/>
      <c r="CD119" s="1000"/>
      <c r="CE119" s="1000"/>
      <c r="CF119" s="1001"/>
      <c r="CG119" s="1002"/>
      <c r="CH119" s="1002"/>
      <c r="CI119" s="1002"/>
      <c r="CJ119" s="1003"/>
      <c r="CK119" s="950"/>
      <c r="CL119" s="951"/>
      <c r="CM119" s="973" t="s">
        <v>443</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63"/>
      <c r="B120" s="949"/>
      <c r="C120" s="922" t="s">
        <v>420</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444</v>
      </c>
      <c r="AV120" s="992"/>
      <c r="AW120" s="992"/>
      <c r="AX120" s="992"/>
      <c r="AY120" s="993"/>
      <c r="AZ120" s="929" t="s">
        <v>445</v>
      </c>
      <c r="BA120" s="897"/>
      <c r="BB120" s="897"/>
      <c r="BC120" s="897"/>
      <c r="BD120" s="897"/>
      <c r="BE120" s="897"/>
      <c r="BF120" s="897"/>
      <c r="BG120" s="897"/>
      <c r="BH120" s="897"/>
      <c r="BI120" s="897"/>
      <c r="BJ120" s="897"/>
      <c r="BK120" s="897"/>
      <c r="BL120" s="897"/>
      <c r="BM120" s="897"/>
      <c r="BN120" s="897"/>
      <c r="BO120" s="897"/>
      <c r="BP120" s="898"/>
      <c r="BQ120" s="930">
        <v>6822630</v>
      </c>
      <c r="BR120" s="931"/>
      <c r="BS120" s="931"/>
      <c r="BT120" s="931"/>
      <c r="BU120" s="931"/>
      <c r="BV120" s="931">
        <v>7363162</v>
      </c>
      <c r="BW120" s="931"/>
      <c r="BX120" s="931"/>
      <c r="BY120" s="931"/>
      <c r="BZ120" s="931"/>
      <c r="CA120" s="931">
        <v>7879374</v>
      </c>
      <c r="CB120" s="931"/>
      <c r="CC120" s="931"/>
      <c r="CD120" s="931"/>
      <c r="CE120" s="931"/>
      <c r="CF120" s="944">
        <v>128.69999999999999</v>
      </c>
      <c r="CG120" s="945"/>
      <c r="CH120" s="945"/>
      <c r="CI120" s="945"/>
      <c r="CJ120" s="945"/>
      <c r="CK120" s="1006" t="s">
        <v>446</v>
      </c>
      <c r="CL120" s="1007"/>
      <c r="CM120" s="1007"/>
      <c r="CN120" s="1007"/>
      <c r="CO120" s="1008"/>
      <c r="CP120" s="1014" t="s">
        <v>392</v>
      </c>
      <c r="CQ120" s="1015"/>
      <c r="CR120" s="1015"/>
      <c r="CS120" s="1015"/>
      <c r="CT120" s="1015"/>
      <c r="CU120" s="1015"/>
      <c r="CV120" s="1015"/>
      <c r="CW120" s="1015"/>
      <c r="CX120" s="1015"/>
      <c r="CY120" s="1015"/>
      <c r="CZ120" s="1015"/>
      <c r="DA120" s="1015"/>
      <c r="DB120" s="1015"/>
      <c r="DC120" s="1015"/>
      <c r="DD120" s="1015"/>
      <c r="DE120" s="1015"/>
      <c r="DF120" s="1016"/>
      <c r="DG120" s="930">
        <v>950980</v>
      </c>
      <c r="DH120" s="931"/>
      <c r="DI120" s="931"/>
      <c r="DJ120" s="931"/>
      <c r="DK120" s="931"/>
      <c r="DL120" s="931">
        <v>821089</v>
      </c>
      <c r="DM120" s="931"/>
      <c r="DN120" s="931"/>
      <c r="DO120" s="931"/>
      <c r="DP120" s="931"/>
      <c r="DQ120" s="931">
        <v>680902</v>
      </c>
      <c r="DR120" s="931"/>
      <c r="DS120" s="931"/>
      <c r="DT120" s="931"/>
      <c r="DU120" s="931"/>
      <c r="DV120" s="932">
        <v>11.1</v>
      </c>
      <c r="DW120" s="932"/>
      <c r="DX120" s="932"/>
      <c r="DY120" s="932"/>
      <c r="DZ120" s="933"/>
    </row>
    <row r="121" spans="1:130" s="218" customFormat="1" ht="26.25" customHeight="1" x14ac:dyDescent="0.15">
      <c r="A121" s="1063"/>
      <c r="B121" s="949"/>
      <c r="C121" s="974" t="s">
        <v>447</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448</v>
      </c>
      <c r="BA121" s="923"/>
      <c r="BB121" s="923"/>
      <c r="BC121" s="923"/>
      <c r="BD121" s="923"/>
      <c r="BE121" s="923"/>
      <c r="BF121" s="923"/>
      <c r="BG121" s="923"/>
      <c r="BH121" s="923"/>
      <c r="BI121" s="923"/>
      <c r="BJ121" s="923"/>
      <c r="BK121" s="923"/>
      <c r="BL121" s="923"/>
      <c r="BM121" s="923"/>
      <c r="BN121" s="923"/>
      <c r="BO121" s="923"/>
      <c r="BP121" s="924"/>
      <c r="BQ121" s="925">
        <v>126704</v>
      </c>
      <c r="BR121" s="926"/>
      <c r="BS121" s="926"/>
      <c r="BT121" s="926"/>
      <c r="BU121" s="926"/>
      <c r="BV121" s="926">
        <v>109305</v>
      </c>
      <c r="BW121" s="926"/>
      <c r="BX121" s="926"/>
      <c r="BY121" s="926"/>
      <c r="BZ121" s="926"/>
      <c r="CA121" s="926">
        <v>95247</v>
      </c>
      <c r="CB121" s="926"/>
      <c r="CC121" s="926"/>
      <c r="CD121" s="926"/>
      <c r="CE121" s="926"/>
      <c r="CF121" s="920">
        <v>1.6</v>
      </c>
      <c r="CG121" s="921"/>
      <c r="CH121" s="921"/>
      <c r="CI121" s="921"/>
      <c r="CJ121" s="921"/>
      <c r="CK121" s="1009"/>
      <c r="CL121" s="1010"/>
      <c r="CM121" s="1010"/>
      <c r="CN121" s="1010"/>
      <c r="CO121" s="1011"/>
      <c r="CP121" s="1019" t="s">
        <v>394</v>
      </c>
      <c r="CQ121" s="1020"/>
      <c r="CR121" s="1020"/>
      <c r="CS121" s="1020"/>
      <c r="CT121" s="1020"/>
      <c r="CU121" s="1020"/>
      <c r="CV121" s="1020"/>
      <c r="CW121" s="1020"/>
      <c r="CX121" s="1020"/>
      <c r="CY121" s="1020"/>
      <c r="CZ121" s="1020"/>
      <c r="DA121" s="1020"/>
      <c r="DB121" s="1020"/>
      <c r="DC121" s="1020"/>
      <c r="DD121" s="1020"/>
      <c r="DE121" s="1020"/>
      <c r="DF121" s="1021"/>
      <c r="DG121" s="925">
        <v>197665</v>
      </c>
      <c r="DH121" s="926"/>
      <c r="DI121" s="926"/>
      <c r="DJ121" s="926"/>
      <c r="DK121" s="926"/>
      <c r="DL121" s="926">
        <v>184591</v>
      </c>
      <c r="DM121" s="926"/>
      <c r="DN121" s="926"/>
      <c r="DO121" s="926"/>
      <c r="DP121" s="926"/>
      <c r="DQ121" s="926">
        <v>175381</v>
      </c>
      <c r="DR121" s="926"/>
      <c r="DS121" s="926"/>
      <c r="DT121" s="926"/>
      <c r="DU121" s="926"/>
      <c r="DV121" s="927">
        <v>2.9</v>
      </c>
      <c r="DW121" s="927"/>
      <c r="DX121" s="927"/>
      <c r="DY121" s="927"/>
      <c r="DZ121" s="928"/>
    </row>
    <row r="122" spans="1:130" s="218" customFormat="1" ht="26.25" customHeight="1" x14ac:dyDescent="0.15">
      <c r="A122" s="1063"/>
      <c r="B122" s="949"/>
      <c r="C122" s="922" t="s">
        <v>430</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449</v>
      </c>
      <c r="BA122" s="965"/>
      <c r="BB122" s="965"/>
      <c r="BC122" s="965"/>
      <c r="BD122" s="965"/>
      <c r="BE122" s="965"/>
      <c r="BF122" s="965"/>
      <c r="BG122" s="965"/>
      <c r="BH122" s="965"/>
      <c r="BI122" s="965"/>
      <c r="BJ122" s="965"/>
      <c r="BK122" s="965"/>
      <c r="BL122" s="965"/>
      <c r="BM122" s="965"/>
      <c r="BN122" s="965"/>
      <c r="BO122" s="965"/>
      <c r="BP122" s="966"/>
      <c r="BQ122" s="999">
        <v>11575692</v>
      </c>
      <c r="BR122" s="1000"/>
      <c r="BS122" s="1000"/>
      <c r="BT122" s="1000"/>
      <c r="BU122" s="1000"/>
      <c r="BV122" s="1000">
        <v>10945095</v>
      </c>
      <c r="BW122" s="1000"/>
      <c r="BX122" s="1000"/>
      <c r="BY122" s="1000"/>
      <c r="BZ122" s="1000"/>
      <c r="CA122" s="1000">
        <v>10353326</v>
      </c>
      <c r="CB122" s="1000"/>
      <c r="CC122" s="1000"/>
      <c r="CD122" s="1000"/>
      <c r="CE122" s="1000"/>
      <c r="CF122" s="1017">
        <v>169.1</v>
      </c>
      <c r="CG122" s="1018"/>
      <c r="CH122" s="1018"/>
      <c r="CI122" s="1018"/>
      <c r="CJ122" s="1018"/>
      <c r="CK122" s="1009"/>
      <c r="CL122" s="1010"/>
      <c r="CM122" s="1010"/>
      <c r="CN122" s="1010"/>
      <c r="CO122" s="1011"/>
      <c r="CP122" s="1019" t="s">
        <v>391</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15">
      <c r="A123" s="1063"/>
      <c r="B123" s="949"/>
      <c r="C123" s="922" t="s">
        <v>436</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450</v>
      </c>
      <c r="BP123" s="1005"/>
      <c r="BQ123" s="1035">
        <v>18525026</v>
      </c>
      <c r="BR123" s="1036"/>
      <c r="BS123" s="1036"/>
      <c r="BT123" s="1036"/>
      <c r="BU123" s="1036"/>
      <c r="BV123" s="1036">
        <v>18417562</v>
      </c>
      <c r="BW123" s="1036"/>
      <c r="BX123" s="1036"/>
      <c r="BY123" s="1036"/>
      <c r="BZ123" s="1036"/>
      <c r="CA123" s="1036">
        <v>18327947</v>
      </c>
      <c r="CB123" s="1036"/>
      <c r="CC123" s="1036"/>
      <c r="CD123" s="1036"/>
      <c r="CE123" s="1036"/>
      <c r="CF123" s="1001"/>
      <c r="CG123" s="1002"/>
      <c r="CH123" s="1002"/>
      <c r="CI123" s="1002"/>
      <c r="CJ123" s="1003"/>
      <c r="CK123" s="1009"/>
      <c r="CL123" s="1010"/>
      <c r="CM123" s="1010"/>
      <c r="CN123" s="1010"/>
      <c r="CO123" s="1011"/>
      <c r="CP123" s="1019" t="s">
        <v>390</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63"/>
      <c r="B124" s="949"/>
      <c r="C124" s="922" t="s">
        <v>439</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31" t="s">
        <v>451</v>
      </c>
      <c r="AV124" s="1032"/>
      <c r="AW124" s="1032"/>
      <c r="AX124" s="1032"/>
      <c r="AY124" s="1032"/>
      <c r="AZ124" s="1032"/>
      <c r="BA124" s="1032"/>
      <c r="BB124" s="1032"/>
      <c r="BC124" s="1032"/>
      <c r="BD124" s="1032"/>
      <c r="BE124" s="1032"/>
      <c r="BF124" s="1032"/>
      <c r="BG124" s="1032"/>
      <c r="BH124" s="1032"/>
      <c r="BI124" s="1032"/>
      <c r="BJ124" s="1032"/>
      <c r="BK124" s="1032"/>
      <c r="BL124" s="1032"/>
      <c r="BM124" s="1032"/>
      <c r="BN124" s="1032"/>
      <c r="BO124" s="1032"/>
      <c r="BP124" s="1033"/>
      <c r="BQ124" s="1034"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452</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63"/>
      <c r="B125" s="949"/>
      <c r="C125" s="922" t="s">
        <v>441</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453</v>
      </c>
      <c r="CL125" s="1007"/>
      <c r="CM125" s="1007"/>
      <c r="CN125" s="1007"/>
      <c r="CO125" s="1008"/>
      <c r="CP125" s="929" t="s">
        <v>454</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63"/>
      <c r="B126" s="949"/>
      <c r="C126" s="922" t="s">
        <v>443</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455</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64"/>
      <c r="B127" s="951"/>
      <c r="C127" s="973" t="s">
        <v>456</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7" t="s">
        <v>457</v>
      </c>
      <c r="AY127" s="1038"/>
      <c r="AZ127" s="1038"/>
      <c r="BA127" s="1038"/>
      <c r="BB127" s="1038"/>
      <c r="BC127" s="1038"/>
      <c r="BD127" s="1038"/>
      <c r="BE127" s="1039"/>
      <c r="BF127" s="1040" t="s">
        <v>458</v>
      </c>
      <c r="BG127" s="1038"/>
      <c r="BH127" s="1038"/>
      <c r="BI127" s="1038"/>
      <c r="BJ127" s="1038"/>
      <c r="BK127" s="1038"/>
      <c r="BL127" s="1039"/>
      <c r="BM127" s="1040" t="s">
        <v>459</v>
      </c>
      <c r="BN127" s="1038"/>
      <c r="BO127" s="1038"/>
      <c r="BP127" s="1038"/>
      <c r="BQ127" s="1038"/>
      <c r="BR127" s="1038"/>
      <c r="BS127" s="1039"/>
      <c r="BT127" s="1040" t="s">
        <v>460</v>
      </c>
      <c r="BU127" s="1038"/>
      <c r="BV127" s="1038"/>
      <c r="BW127" s="1038"/>
      <c r="BX127" s="1038"/>
      <c r="BY127" s="1038"/>
      <c r="BZ127" s="1061"/>
      <c r="CA127" s="220"/>
      <c r="CB127" s="220"/>
      <c r="CC127" s="220"/>
      <c r="CD127" s="243"/>
      <c r="CE127" s="243"/>
      <c r="CF127" s="243"/>
      <c r="CG127" s="220"/>
      <c r="CH127" s="220"/>
      <c r="CI127" s="220"/>
      <c r="CJ127" s="242"/>
      <c r="CK127" s="1023"/>
      <c r="CL127" s="1010"/>
      <c r="CM127" s="1010"/>
      <c r="CN127" s="1010"/>
      <c r="CO127" s="1011"/>
      <c r="CP127" s="922" t="s">
        <v>461</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7" t="s">
        <v>462</v>
      </c>
      <c r="B128" s="1048"/>
      <c r="C128" s="1048"/>
      <c r="D128" s="1048"/>
      <c r="E128" s="1048"/>
      <c r="F128" s="1048"/>
      <c r="G128" s="1048"/>
      <c r="H128" s="1048"/>
      <c r="I128" s="1048"/>
      <c r="J128" s="1048"/>
      <c r="K128" s="1048"/>
      <c r="L128" s="1048"/>
      <c r="M128" s="1048"/>
      <c r="N128" s="1048"/>
      <c r="O128" s="1048"/>
      <c r="P128" s="1048"/>
      <c r="Q128" s="1048"/>
      <c r="R128" s="1048"/>
      <c r="S128" s="1048"/>
      <c r="T128" s="1048"/>
      <c r="U128" s="1048"/>
      <c r="V128" s="1048"/>
      <c r="W128" s="1049" t="s">
        <v>463</v>
      </c>
      <c r="X128" s="1049"/>
      <c r="Y128" s="1049"/>
      <c r="Z128" s="1050"/>
      <c r="AA128" s="1051">
        <v>23601</v>
      </c>
      <c r="AB128" s="1052"/>
      <c r="AC128" s="1052"/>
      <c r="AD128" s="1052"/>
      <c r="AE128" s="1053"/>
      <c r="AF128" s="1054">
        <v>22895</v>
      </c>
      <c r="AG128" s="1052"/>
      <c r="AH128" s="1052"/>
      <c r="AI128" s="1052"/>
      <c r="AJ128" s="1053"/>
      <c r="AK128" s="1054">
        <v>17696</v>
      </c>
      <c r="AL128" s="1052"/>
      <c r="AM128" s="1052"/>
      <c r="AN128" s="1052"/>
      <c r="AO128" s="1053"/>
      <c r="AP128" s="1055"/>
      <c r="AQ128" s="1056"/>
      <c r="AR128" s="1056"/>
      <c r="AS128" s="1056"/>
      <c r="AT128" s="1057"/>
      <c r="AU128" s="220"/>
      <c r="AV128" s="220"/>
      <c r="AW128" s="220"/>
      <c r="AX128" s="896" t="s">
        <v>464</v>
      </c>
      <c r="AY128" s="897"/>
      <c r="AZ128" s="897"/>
      <c r="BA128" s="897"/>
      <c r="BB128" s="897"/>
      <c r="BC128" s="897"/>
      <c r="BD128" s="897"/>
      <c r="BE128" s="898"/>
      <c r="BF128" s="1058" t="s">
        <v>122</v>
      </c>
      <c r="BG128" s="1059"/>
      <c r="BH128" s="1059"/>
      <c r="BI128" s="1059"/>
      <c r="BJ128" s="1059"/>
      <c r="BK128" s="1059"/>
      <c r="BL128" s="1060"/>
      <c r="BM128" s="1058">
        <v>13.91</v>
      </c>
      <c r="BN128" s="1059"/>
      <c r="BO128" s="1059"/>
      <c r="BP128" s="1059"/>
      <c r="BQ128" s="1059"/>
      <c r="BR128" s="1059"/>
      <c r="BS128" s="1060"/>
      <c r="BT128" s="1058">
        <v>20</v>
      </c>
      <c r="BU128" s="1059"/>
      <c r="BV128" s="1059"/>
      <c r="BW128" s="1059"/>
      <c r="BX128" s="1059"/>
      <c r="BY128" s="1059"/>
      <c r="BZ128" s="1076"/>
      <c r="CA128" s="243"/>
      <c r="CB128" s="243"/>
      <c r="CC128" s="243"/>
      <c r="CD128" s="243"/>
      <c r="CE128" s="243"/>
      <c r="CF128" s="243"/>
      <c r="CG128" s="220"/>
      <c r="CH128" s="220"/>
      <c r="CI128" s="220"/>
      <c r="CJ128" s="242"/>
      <c r="CK128" s="1024"/>
      <c r="CL128" s="1025"/>
      <c r="CM128" s="1025"/>
      <c r="CN128" s="1025"/>
      <c r="CO128" s="1026"/>
      <c r="CP128" s="1041" t="s">
        <v>465</v>
      </c>
      <c r="CQ128" s="740"/>
      <c r="CR128" s="740"/>
      <c r="CS128" s="740"/>
      <c r="CT128" s="740"/>
      <c r="CU128" s="740"/>
      <c r="CV128" s="740"/>
      <c r="CW128" s="740"/>
      <c r="CX128" s="740"/>
      <c r="CY128" s="740"/>
      <c r="CZ128" s="740"/>
      <c r="DA128" s="740"/>
      <c r="DB128" s="740"/>
      <c r="DC128" s="740"/>
      <c r="DD128" s="740"/>
      <c r="DE128" s="740"/>
      <c r="DF128" s="1042"/>
      <c r="DG128" s="1043" t="s">
        <v>122</v>
      </c>
      <c r="DH128" s="1044"/>
      <c r="DI128" s="1044"/>
      <c r="DJ128" s="1044"/>
      <c r="DK128" s="1044"/>
      <c r="DL128" s="1044" t="s">
        <v>122</v>
      </c>
      <c r="DM128" s="1044"/>
      <c r="DN128" s="1044"/>
      <c r="DO128" s="1044"/>
      <c r="DP128" s="1044"/>
      <c r="DQ128" s="1044" t="s">
        <v>122</v>
      </c>
      <c r="DR128" s="1044"/>
      <c r="DS128" s="1044"/>
      <c r="DT128" s="1044"/>
      <c r="DU128" s="1044"/>
      <c r="DV128" s="1045" t="s">
        <v>122</v>
      </c>
      <c r="DW128" s="1045"/>
      <c r="DX128" s="1045"/>
      <c r="DY128" s="1045"/>
      <c r="DZ128" s="1046"/>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466</v>
      </c>
      <c r="X129" s="1071"/>
      <c r="Y129" s="1071"/>
      <c r="Z129" s="1072"/>
      <c r="AA129" s="958">
        <v>7506340</v>
      </c>
      <c r="AB129" s="959"/>
      <c r="AC129" s="959"/>
      <c r="AD129" s="959"/>
      <c r="AE129" s="960"/>
      <c r="AF129" s="961">
        <v>7407643</v>
      </c>
      <c r="AG129" s="959"/>
      <c r="AH129" s="959"/>
      <c r="AI129" s="959"/>
      <c r="AJ129" s="960"/>
      <c r="AK129" s="961">
        <v>7439811</v>
      </c>
      <c r="AL129" s="959"/>
      <c r="AM129" s="959"/>
      <c r="AN129" s="959"/>
      <c r="AO129" s="960"/>
      <c r="AP129" s="1073"/>
      <c r="AQ129" s="1074"/>
      <c r="AR129" s="1074"/>
      <c r="AS129" s="1074"/>
      <c r="AT129" s="1075"/>
      <c r="AU129" s="221"/>
      <c r="AV129" s="221"/>
      <c r="AW129" s="221"/>
      <c r="AX129" s="1065" t="s">
        <v>467</v>
      </c>
      <c r="AY129" s="923"/>
      <c r="AZ129" s="923"/>
      <c r="BA129" s="923"/>
      <c r="BB129" s="923"/>
      <c r="BC129" s="923"/>
      <c r="BD129" s="923"/>
      <c r="BE129" s="924"/>
      <c r="BF129" s="1066" t="s">
        <v>122</v>
      </c>
      <c r="BG129" s="1067"/>
      <c r="BH129" s="1067"/>
      <c r="BI129" s="1067"/>
      <c r="BJ129" s="1067"/>
      <c r="BK129" s="1067"/>
      <c r="BL129" s="1068"/>
      <c r="BM129" s="1066">
        <v>18.91</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468</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469</v>
      </c>
      <c r="X130" s="1071"/>
      <c r="Y130" s="1071"/>
      <c r="Z130" s="1072"/>
      <c r="AA130" s="958">
        <v>1516268</v>
      </c>
      <c r="AB130" s="959"/>
      <c r="AC130" s="959"/>
      <c r="AD130" s="959"/>
      <c r="AE130" s="960"/>
      <c r="AF130" s="961">
        <v>1438965</v>
      </c>
      <c r="AG130" s="959"/>
      <c r="AH130" s="959"/>
      <c r="AI130" s="959"/>
      <c r="AJ130" s="960"/>
      <c r="AK130" s="961">
        <v>1315683</v>
      </c>
      <c r="AL130" s="959"/>
      <c r="AM130" s="959"/>
      <c r="AN130" s="959"/>
      <c r="AO130" s="960"/>
      <c r="AP130" s="1073"/>
      <c r="AQ130" s="1074"/>
      <c r="AR130" s="1074"/>
      <c r="AS130" s="1074"/>
      <c r="AT130" s="1075"/>
      <c r="AU130" s="221"/>
      <c r="AV130" s="221"/>
      <c r="AW130" s="221"/>
      <c r="AX130" s="1065" t="s">
        <v>470</v>
      </c>
      <c r="AY130" s="923"/>
      <c r="AZ130" s="923"/>
      <c r="BA130" s="923"/>
      <c r="BB130" s="923"/>
      <c r="BC130" s="923"/>
      <c r="BD130" s="923"/>
      <c r="BE130" s="924"/>
      <c r="BF130" s="1101">
        <v>5.7</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471</v>
      </c>
      <c r="X131" s="1108"/>
      <c r="Y131" s="1108"/>
      <c r="Z131" s="1109"/>
      <c r="AA131" s="1004">
        <v>5990072</v>
      </c>
      <c r="AB131" s="986"/>
      <c r="AC131" s="986"/>
      <c r="AD131" s="986"/>
      <c r="AE131" s="987"/>
      <c r="AF131" s="985">
        <v>5968678</v>
      </c>
      <c r="AG131" s="986"/>
      <c r="AH131" s="986"/>
      <c r="AI131" s="986"/>
      <c r="AJ131" s="987"/>
      <c r="AK131" s="985">
        <v>6124128</v>
      </c>
      <c r="AL131" s="986"/>
      <c r="AM131" s="986"/>
      <c r="AN131" s="986"/>
      <c r="AO131" s="987"/>
      <c r="AP131" s="1110"/>
      <c r="AQ131" s="1111"/>
      <c r="AR131" s="1111"/>
      <c r="AS131" s="1111"/>
      <c r="AT131" s="1112"/>
      <c r="AU131" s="221"/>
      <c r="AV131" s="221"/>
      <c r="AW131" s="221"/>
      <c r="AX131" s="1083" t="s">
        <v>472</v>
      </c>
      <c r="AY131" s="740"/>
      <c r="AZ131" s="740"/>
      <c r="BA131" s="740"/>
      <c r="BB131" s="740"/>
      <c r="BC131" s="740"/>
      <c r="BD131" s="740"/>
      <c r="BE131" s="1042"/>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473</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474</v>
      </c>
      <c r="W132" s="1094"/>
      <c r="X132" s="1094"/>
      <c r="Y132" s="1094"/>
      <c r="Z132" s="1095"/>
      <c r="AA132" s="1096">
        <v>5.6592975839999999</v>
      </c>
      <c r="AB132" s="1097"/>
      <c r="AC132" s="1097"/>
      <c r="AD132" s="1097"/>
      <c r="AE132" s="1098"/>
      <c r="AF132" s="1099">
        <v>5.577030626</v>
      </c>
      <c r="AG132" s="1097"/>
      <c r="AH132" s="1097"/>
      <c r="AI132" s="1097"/>
      <c r="AJ132" s="1098"/>
      <c r="AK132" s="1099">
        <v>6.0717868729999998</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475</v>
      </c>
      <c r="W133" s="1077"/>
      <c r="X133" s="1077"/>
      <c r="Y133" s="1077"/>
      <c r="Z133" s="1078"/>
      <c r="AA133" s="1079">
        <v>5.3</v>
      </c>
      <c r="AB133" s="1080"/>
      <c r="AC133" s="1080"/>
      <c r="AD133" s="1080"/>
      <c r="AE133" s="1081"/>
      <c r="AF133" s="1079">
        <v>5.5</v>
      </c>
      <c r="AG133" s="1080"/>
      <c r="AH133" s="1080"/>
      <c r="AI133" s="1080"/>
      <c r="AJ133" s="1081"/>
      <c r="AK133" s="1079">
        <v>5.7</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2Qf2Xal9fuWHAB22DJR8Pbg9FcBQBnHEWvt6GX7iVkhDS0rW6EkeYrvAHS7YNjSck0cl03LHGwtFeLeocXU34A==" saltValue="I4D6/E/AxjbAb3DMcgOyJ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L61" zoomScaleNormal="85" zoomScaleSheetLayoutView="100" workbookViewId="0">
      <selection activeCell="BB24" sqref="BB24"/>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476</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gEJsD56uZAx7hE1ylSaL4fSQ8LaGeJIlUZeG32+YeIc2NWLPzx5sah1EG9Wz1vOgEc432aSGhRfynxcnGgxQdw==" saltValue="6KApIwdy1fu7l4UIkznXK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25"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AvzYpihcW96AE6dDI2vjna9ofhp6uTweaE2sa5jTZ7Nqxfjfvxs5MrwBkYKy/heeiEnFed/Y/bpfanKqABW/g==" saltValue="FMOYx5uT7ONLXo3QTWali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19"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479</v>
      </c>
      <c r="AP7" s="260"/>
      <c r="AQ7" s="261" t="s">
        <v>480</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481</v>
      </c>
      <c r="AQ8" s="267" t="s">
        <v>482</v>
      </c>
      <c r="AR8" s="268" t="s">
        <v>483</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484</v>
      </c>
      <c r="AL9" s="1117"/>
      <c r="AM9" s="1117"/>
      <c r="AN9" s="1118"/>
      <c r="AO9" s="269">
        <v>3160989</v>
      </c>
      <c r="AP9" s="269">
        <v>211000</v>
      </c>
      <c r="AQ9" s="270">
        <v>99044</v>
      </c>
      <c r="AR9" s="271">
        <v>113</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485</v>
      </c>
      <c r="AL10" s="1117"/>
      <c r="AM10" s="1117"/>
      <c r="AN10" s="1118"/>
      <c r="AO10" s="272">
        <v>12124</v>
      </c>
      <c r="AP10" s="272">
        <v>809</v>
      </c>
      <c r="AQ10" s="273">
        <v>12597</v>
      </c>
      <c r="AR10" s="274">
        <v>-93.6</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486</v>
      </c>
      <c r="AL11" s="1117"/>
      <c r="AM11" s="1117"/>
      <c r="AN11" s="1118"/>
      <c r="AO11" s="272">
        <v>64121</v>
      </c>
      <c r="AP11" s="272">
        <v>4280</v>
      </c>
      <c r="AQ11" s="273">
        <v>1194</v>
      </c>
      <c r="AR11" s="274">
        <v>258.5</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487</v>
      </c>
      <c r="AL12" s="1117"/>
      <c r="AM12" s="1117"/>
      <c r="AN12" s="1118"/>
      <c r="AO12" s="272" t="s">
        <v>488</v>
      </c>
      <c r="AP12" s="272" t="s">
        <v>488</v>
      </c>
      <c r="AQ12" s="273">
        <v>18</v>
      </c>
      <c r="AR12" s="274" t="s">
        <v>488</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489</v>
      </c>
      <c r="AL13" s="1117"/>
      <c r="AM13" s="1117"/>
      <c r="AN13" s="1118"/>
      <c r="AO13" s="272" t="s">
        <v>488</v>
      </c>
      <c r="AP13" s="272" t="s">
        <v>488</v>
      </c>
      <c r="AQ13" s="273">
        <v>3890</v>
      </c>
      <c r="AR13" s="274" t="s">
        <v>488</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490</v>
      </c>
      <c r="AL14" s="1117"/>
      <c r="AM14" s="1117"/>
      <c r="AN14" s="1118"/>
      <c r="AO14" s="272">
        <v>87181</v>
      </c>
      <c r="AP14" s="272">
        <v>5819</v>
      </c>
      <c r="AQ14" s="273">
        <v>1837</v>
      </c>
      <c r="AR14" s="274">
        <v>216.8</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491</v>
      </c>
      <c r="AL15" s="1120"/>
      <c r="AM15" s="1120"/>
      <c r="AN15" s="1121"/>
      <c r="AO15" s="272">
        <v>-185063</v>
      </c>
      <c r="AP15" s="272">
        <v>-12353</v>
      </c>
      <c r="AQ15" s="273">
        <v>-6318</v>
      </c>
      <c r="AR15" s="274">
        <v>95.5</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3139352</v>
      </c>
      <c r="AP16" s="272">
        <v>209556</v>
      </c>
      <c r="AQ16" s="273">
        <v>112262</v>
      </c>
      <c r="AR16" s="274">
        <v>86.7</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496</v>
      </c>
      <c r="AL21" s="1123"/>
      <c r="AM21" s="1123"/>
      <c r="AN21" s="1124"/>
      <c r="AO21" s="285">
        <v>16.62</v>
      </c>
      <c r="AP21" s="286">
        <v>9.26</v>
      </c>
      <c r="AQ21" s="287">
        <v>7.36</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497</v>
      </c>
      <c r="AL22" s="1123"/>
      <c r="AM22" s="1123"/>
      <c r="AN22" s="1124"/>
      <c r="AO22" s="290">
        <v>100.1</v>
      </c>
      <c r="AP22" s="291">
        <v>97.3</v>
      </c>
      <c r="AQ22" s="292">
        <v>2.8</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498</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479</v>
      </c>
      <c r="AP30" s="260"/>
      <c r="AQ30" s="261" t="s">
        <v>480</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481</v>
      </c>
      <c r="AQ31" s="267" t="s">
        <v>482</v>
      </c>
      <c r="AR31" s="268" t="s">
        <v>483</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501</v>
      </c>
      <c r="AL32" s="1131"/>
      <c r="AM32" s="1131"/>
      <c r="AN32" s="1132"/>
      <c r="AO32" s="300">
        <v>1520077</v>
      </c>
      <c r="AP32" s="300">
        <v>101467</v>
      </c>
      <c r="AQ32" s="301">
        <v>60713</v>
      </c>
      <c r="AR32" s="302">
        <v>67.099999999999994</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502</v>
      </c>
      <c r="AL33" s="1131"/>
      <c r="AM33" s="1131"/>
      <c r="AN33" s="1132"/>
      <c r="AO33" s="300" t="s">
        <v>488</v>
      </c>
      <c r="AP33" s="300" t="s">
        <v>488</v>
      </c>
      <c r="AQ33" s="301" t="s">
        <v>488</v>
      </c>
      <c r="AR33" s="302" t="s">
        <v>488</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503</v>
      </c>
      <c r="AL34" s="1131"/>
      <c r="AM34" s="1131"/>
      <c r="AN34" s="1132"/>
      <c r="AO34" s="300" t="s">
        <v>488</v>
      </c>
      <c r="AP34" s="300" t="s">
        <v>488</v>
      </c>
      <c r="AQ34" s="301" t="s">
        <v>488</v>
      </c>
      <c r="AR34" s="302" t="s">
        <v>488</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504</v>
      </c>
      <c r="AL35" s="1131"/>
      <c r="AM35" s="1131"/>
      <c r="AN35" s="1132"/>
      <c r="AO35" s="300">
        <v>86384</v>
      </c>
      <c r="AP35" s="300">
        <v>5766</v>
      </c>
      <c r="AQ35" s="301">
        <v>14168</v>
      </c>
      <c r="AR35" s="302">
        <v>-59.3</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505</v>
      </c>
      <c r="AL36" s="1131"/>
      <c r="AM36" s="1131"/>
      <c r="AN36" s="1132"/>
      <c r="AO36" s="300">
        <v>98762</v>
      </c>
      <c r="AP36" s="300">
        <v>6592</v>
      </c>
      <c r="AQ36" s="301">
        <v>2586</v>
      </c>
      <c r="AR36" s="302">
        <v>154.9</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506</v>
      </c>
      <c r="AL37" s="1131"/>
      <c r="AM37" s="1131"/>
      <c r="AN37" s="1132"/>
      <c r="AO37" s="300" t="s">
        <v>488</v>
      </c>
      <c r="AP37" s="300" t="s">
        <v>488</v>
      </c>
      <c r="AQ37" s="301">
        <v>189</v>
      </c>
      <c r="AR37" s="302" t="s">
        <v>488</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507</v>
      </c>
      <c r="AL38" s="1134"/>
      <c r="AM38" s="1134"/>
      <c r="AN38" s="1135"/>
      <c r="AO38" s="303" t="s">
        <v>488</v>
      </c>
      <c r="AP38" s="303" t="s">
        <v>488</v>
      </c>
      <c r="AQ38" s="304">
        <v>8</v>
      </c>
      <c r="AR38" s="292" t="s">
        <v>488</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508</v>
      </c>
      <c r="AL39" s="1134"/>
      <c r="AM39" s="1134"/>
      <c r="AN39" s="1135"/>
      <c r="AO39" s="300">
        <v>-17696</v>
      </c>
      <c r="AP39" s="300">
        <v>-1181</v>
      </c>
      <c r="AQ39" s="301">
        <v>-5399</v>
      </c>
      <c r="AR39" s="302">
        <v>-78.099999999999994</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509</v>
      </c>
      <c r="AL40" s="1131"/>
      <c r="AM40" s="1131"/>
      <c r="AN40" s="1132"/>
      <c r="AO40" s="300">
        <v>-1315683</v>
      </c>
      <c r="AP40" s="300">
        <v>-87823</v>
      </c>
      <c r="AQ40" s="301">
        <v>-49527</v>
      </c>
      <c r="AR40" s="302">
        <v>77.3</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371844</v>
      </c>
      <c r="AP41" s="300">
        <v>24821</v>
      </c>
      <c r="AQ41" s="301">
        <v>22738</v>
      </c>
      <c r="AR41" s="302">
        <v>9.1999999999999993</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479</v>
      </c>
      <c r="AN49" s="1127" t="s">
        <v>512</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513</v>
      </c>
      <c r="AO50" s="317" t="s">
        <v>514</v>
      </c>
      <c r="AP50" s="318" t="s">
        <v>515</v>
      </c>
      <c r="AQ50" s="319" t="s">
        <v>516</v>
      </c>
      <c r="AR50" s="320" t="s">
        <v>517</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1567801</v>
      </c>
      <c r="AN51" s="322">
        <v>95621</v>
      </c>
      <c r="AO51" s="323">
        <v>-17.7</v>
      </c>
      <c r="AP51" s="324">
        <v>84962</v>
      </c>
      <c r="AQ51" s="325">
        <v>7.2</v>
      </c>
      <c r="AR51" s="326">
        <v>-24.9</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668727</v>
      </c>
      <c r="AN52" s="330">
        <v>40786</v>
      </c>
      <c r="AO52" s="331">
        <v>-28.5</v>
      </c>
      <c r="AP52" s="332">
        <v>42793</v>
      </c>
      <c r="AQ52" s="333">
        <v>2.2000000000000002</v>
      </c>
      <c r="AR52" s="334">
        <v>-30.7</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2129397</v>
      </c>
      <c r="AN53" s="322">
        <v>132162</v>
      </c>
      <c r="AO53" s="323">
        <v>38.200000000000003</v>
      </c>
      <c r="AP53" s="324">
        <v>71279</v>
      </c>
      <c r="AQ53" s="325">
        <v>-16.100000000000001</v>
      </c>
      <c r="AR53" s="326">
        <v>54.3</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1071859</v>
      </c>
      <c r="AN54" s="330">
        <v>66526</v>
      </c>
      <c r="AO54" s="331">
        <v>63.1</v>
      </c>
      <c r="AP54" s="332">
        <v>36731</v>
      </c>
      <c r="AQ54" s="333">
        <v>-14.2</v>
      </c>
      <c r="AR54" s="334">
        <v>77.3</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2366134</v>
      </c>
      <c r="AN55" s="322">
        <v>150345</v>
      </c>
      <c r="AO55" s="323">
        <v>13.8</v>
      </c>
      <c r="AP55" s="324">
        <v>74994</v>
      </c>
      <c r="AQ55" s="325">
        <v>5.2</v>
      </c>
      <c r="AR55" s="326">
        <v>8.6</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1318528</v>
      </c>
      <c r="AN56" s="330">
        <v>83780</v>
      </c>
      <c r="AO56" s="331">
        <v>25.9</v>
      </c>
      <c r="AP56" s="332">
        <v>36188</v>
      </c>
      <c r="AQ56" s="333">
        <v>-1.5</v>
      </c>
      <c r="AR56" s="334">
        <v>27.4</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2029182</v>
      </c>
      <c r="AN57" s="322">
        <v>132635</v>
      </c>
      <c r="AO57" s="323">
        <v>-11.8</v>
      </c>
      <c r="AP57" s="324">
        <v>71849</v>
      </c>
      <c r="AQ57" s="325">
        <v>-4.2</v>
      </c>
      <c r="AR57" s="326">
        <v>-7.6</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920222</v>
      </c>
      <c r="AN58" s="330">
        <v>60149</v>
      </c>
      <c r="AO58" s="331">
        <v>-28.2</v>
      </c>
      <c r="AP58" s="332">
        <v>36144</v>
      </c>
      <c r="AQ58" s="333">
        <v>-0.1</v>
      </c>
      <c r="AR58" s="334">
        <v>-28.1</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2071421</v>
      </c>
      <c r="AN59" s="322">
        <v>138270</v>
      </c>
      <c r="AO59" s="323">
        <v>4.2</v>
      </c>
      <c r="AP59" s="324">
        <v>82962</v>
      </c>
      <c r="AQ59" s="325">
        <v>15.5</v>
      </c>
      <c r="AR59" s="326">
        <v>-11.3</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977103</v>
      </c>
      <c r="AN60" s="330">
        <v>65223</v>
      </c>
      <c r="AO60" s="331">
        <v>8.4</v>
      </c>
      <c r="AP60" s="332">
        <v>42835</v>
      </c>
      <c r="AQ60" s="333">
        <v>18.5</v>
      </c>
      <c r="AR60" s="334">
        <v>-10.1</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2032787</v>
      </c>
      <c r="AN61" s="337">
        <v>129807</v>
      </c>
      <c r="AO61" s="338">
        <v>5.3</v>
      </c>
      <c r="AP61" s="339">
        <v>77209</v>
      </c>
      <c r="AQ61" s="340">
        <v>1.5</v>
      </c>
      <c r="AR61" s="326">
        <v>3.8</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991288</v>
      </c>
      <c r="AN62" s="330">
        <v>63293</v>
      </c>
      <c r="AO62" s="331">
        <v>8.1</v>
      </c>
      <c r="AP62" s="332">
        <v>38938</v>
      </c>
      <c r="AQ62" s="333">
        <v>1</v>
      </c>
      <c r="AR62" s="334">
        <v>7.1</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HpXG+RTNVNzsgRCz59MsscNQysofSat2zE2Ppl/T1pWaHfrU4WS9lpUcT4b6J4LzSBiMmB+41n6sq5QsYNpvRg==" saltValue="9j3SBpTVe0FOi6vC2h9lX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79" zoomScaleNormal="100" zoomScaleSheetLayoutView="55" workbookViewId="0">
      <selection activeCell="AS116" sqref="AS116"/>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476</v>
      </c>
    </row>
    <row r="120" spans="125:125" ht="13.5" hidden="1" customHeight="1" x14ac:dyDescent="0.15"/>
    <row r="121" spans="125:125" ht="13.5" hidden="1" customHeight="1" x14ac:dyDescent="0.15">
      <c r="DU121" s="247"/>
    </row>
  </sheetData>
  <sheetProtection algorithmName="SHA-512" hashValue="IH0rnDuDU9zDOUIxaYU5d4QsQaQcCwSiMfBedBQd/COEMzR5XDNjb3DlNpih9uKcIkHYXOmTV5JIpcxh9K6jZg==" saltValue="Dbtxb5doo7G2afDx0b1Ly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79" zoomScaleNormal="100" zoomScaleSheetLayoutView="55" workbookViewId="0">
      <selection activeCell="AE92" sqref="AE92"/>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476</v>
      </c>
    </row>
  </sheetData>
  <sheetProtection algorithmName="SHA-512" hashValue="cTD27qMXphhvhbytmhM+3uGJwZPohPHdp7wBlKDoybAGOBf1FmuJrBQ9/CMUwaqdP8sYsIz2VY/iP3SEXPl/Zg==" saltValue="ltJw3V0M9xTNXHKAyPNsb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37"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39" t="s">
        <v>3</v>
      </c>
      <c r="D47" s="1139"/>
      <c r="E47" s="1140"/>
      <c r="F47" s="11">
        <v>44.85</v>
      </c>
      <c r="G47" s="12">
        <v>48.58</v>
      </c>
      <c r="H47" s="12">
        <v>55.62</v>
      </c>
      <c r="I47" s="12">
        <v>62.55</v>
      </c>
      <c r="J47" s="13">
        <v>68.040000000000006</v>
      </c>
    </row>
    <row r="48" spans="2:10" ht="57.75" customHeight="1" x14ac:dyDescent="0.15">
      <c r="B48" s="14"/>
      <c r="C48" s="1141" t="s">
        <v>4</v>
      </c>
      <c r="D48" s="1141"/>
      <c r="E48" s="1142"/>
      <c r="F48" s="15">
        <v>11.94</v>
      </c>
      <c r="G48" s="16">
        <v>10.94</v>
      </c>
      <c r="H48" s="16">
        <v>11.92</v>
      </c>
      <c r="I48" s="16">
        <v>11.31</v>
      </c>
      <c r="J48" s="17">
        <v>9.6999999999999993</v>
      </c>
    </row>
    <row r="49" spans="2:10" ht="57.75" customHeight="1" thickBot="1" x14ac:dyDescent="0.2">
      <c r="B49" s="18"/>
      <c r="C49" s="1143" t="s">
        <v>5</v>
      </c>
      <c r="D49" s="1143"/>
      <c r="E49" s="1144"/>
      <c r="F49" s="19" t="s">
        <v>531</v>
      </c>
      <c r="G49" s="20" t="s">
        <v>532</v>
      </c>
      <c r="H49" s="20">
        <v>0.76</v>
      </c>
      <c r="I49" s="20" t="s">
        <v>533</v>
      </c>
      <c r="J49" s="21" t="s">
        <v>534</v>
      </c>
    </row>
    <row r="50" spans="2:10" x14ac:dyDescent="0.15"/>
  </sheetData>
  <sheetProtection algorithmName="SHA-512" hashValue="vZUlutf0+jBWzJiH/oVZCzSPxcjyBnSdDwGrCu+1Lj33Z4xiNu0OA66IdI+b8E3L9Uu8upgZ/+a+WmfgnKti5w==" saltValue="FmPr7e/jBpFovY95b3RM2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