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05桑名市◎\"/>
    </mc:Choice>
  </mc:AlternateContent>
  <xr:revisionPtr revIDLastSave="0" documentId="13_ncr:1_{799E09D5-0C08-4B7B-8A29-84E85E887860}" xr6:coauthVersionLast="47" xr6:coauthVersionMax="47" xr10:uidLastSave="{00000000-0000-0000-0000-000000000000}"/>
  <bookViews>
    <workbookView xWindow="28680" yWindow="-120" windowWidth="29040" windowHeight="15720" tabRatio="7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<sst xmlns="http://schemas.openxmlformats.org/spreadsheetml/2006/main" count="1064" uniqueCount="566">
  <si>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</si>
  <si>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</si>
  <si>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</si>
  <si>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</si>
  <si>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</si>
  <si>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</si>
  <si>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</si>
  <si>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</si>
  <si>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</si>
  <si>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</si>
  <si>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</si>
  <si>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</si>
  <si>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</si>
  <si>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</si>
  <si>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</si>
  <si>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</si>
  <si>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</si>
  <si>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</si>
  <si>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</si>
  <si>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</si>
  <si>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</si>
  <si>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</si>
  <si>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</si>
  <si>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</si>
  <si>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</si>
  <si>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</si>
  <si>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</si>
  <si>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</si>
  <si>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</si>
  <si>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</si>
  <si>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</si>
  <si>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</si>
  <si>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</si>
  <si>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</si>
  <si>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</si>
  <si>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</si>
  <si>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</si>
  <si>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</si>
  <si>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</si>
  <si>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</si>
  <si>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</si>
  <si>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</si>
  <si>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</si>
  <si>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</si>
  <si>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</si>
  <si>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</si>
  <si>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</si>
  <si>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</si>
  <si>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</si>
  <si>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</si>
  <si>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</si>
  <si>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</si>
  <si>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</si>
  <si>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</si>
  <si>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</si>
  <si>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</si>
  <si>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</si>
  <si>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</si>
  <si>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</si>
  <si>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</si>
  <si>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</si>
  <si>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</si>
  <si>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</si>
  <si>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</si>
  <si>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</si>
  <si>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</si>
  <si>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</si>
  <si>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</si>
  <si>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</si>
  <si>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</si>
  <si>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</si>
  <si>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</si>
  <si>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</si>
  <si>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</si>
  <si>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</si>
  <si>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</si>
  <si>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</si>
  <si>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</si>
  <si>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</si>
  <si>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</si>
  <si>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</si>
  <si>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</si>
  <si>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</si>
  <si>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</si>
  <si>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</si>
  <si>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</si>
  <si>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</si>
  <si>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</si>
  <si>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</si>
  <si>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</si>
  <si>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</si>
  <si>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</si>
  <si>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</si>
  <si>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</si>
  <si>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</si>
  <si>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</si>
  <si>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</si>
  <si>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</si>
  <si>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</si>
  <si>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</si>
  <si>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</si>
  <si>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</si>
  <si>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</si>
  <si>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</si>
  <si>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</si>
  <si>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</si>
  <si>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</si>
  <si>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</si>
  <si>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</si>
  <si>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</si>
  <si>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</si>
  <si>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</si>
  <si>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</si>
  <si>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</si>
  <si>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</si>
  <si>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</si>
  <si>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</si>
  <si>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</si>
  <si>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</si>
  <si>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</si>
  <si>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</si>
  <si>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</si>
  <si>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</si>
  <si>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</si>
  <si>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</si>
  <si>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</si>
  <si>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</si>
  <si>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</si>
  <si>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</si>
  <si>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</si>
  <si>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</si>
  <si>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</si>
  <si>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</si>
  <si>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</si>
  <si>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</si>
  <si>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</si>
  <si>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</si>
  <si>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</si>
  <si>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</si>
  <si>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</si>
  <si>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</si>
  <si>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</si>
  <si>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</si>
  <si>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</si>
  <si>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</si>
  <si>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</si>
  <si>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</si>
  <si>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</si>
  <si>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</si>
  <si>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</si>
  <si>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</si>
  <si>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</si>
  <si>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</si>
  <si>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</si>
  <si>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</si>
  <si>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</si>
  <si>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</si>
  <si>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</si>
  <si>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</si>
  <si>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</si>
  <si>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</si>
  <si>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</si>
  <si>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</si>
  <si>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</si>
  <si>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</si>
  <si>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</si>
  <si>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</si>
  <si>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</si>
  <si>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</si>
  <si>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</si>
  <si>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</si>
  <si>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</si>
  <si>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</si>
  <si>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</si>
  <si>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</si>
  <si>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</si>
  <si>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</si>
  <si>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</si>
  <si>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</si>
  <si>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</si>
  <si>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</si>
  <si>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</si>
  <si>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</si>
  <si>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</si>
  <si>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</si>
  <si>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</si>
  <si>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</si>
  <si>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</si>
  <si>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</si>
  <si>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</si>
  <si>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</si>
  <si>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</si>
  <si>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</si>
  <si>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</si>
  <si>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</si>
  <si>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</si>
  <si>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</si>
  <si>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</si>
  <si>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</si>
  <si>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</si>
  <si>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</si>
  <si>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</si>
  <si>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</si>
  <si>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</si>
  <si>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</si>
  <si>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</si>
  <si>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</si>
  <si>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</si>
  <si>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</si>
  <si>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</si>
  <si>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</si>
  <si>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</si>
  <si>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</si>
  <si>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</si>
  <si>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</si>
  <si>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</si>
  <si>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</si>
  <si>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</si>
  <si>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</si>
  <si>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</si>
  <si>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</si>
  <si>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</si>
  <si>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</si>
  <si>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</si>
  <si>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</si>
  <si>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</si>
  <si>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</si>
  <si>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</si>
  <si>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</si>
  <si>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</si>
  <si>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</si>
  <si>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</si>
  <si>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</si>
  <si>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</si>
  <si>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</si>
  <si>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</si>
  <si>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</si>
  <si>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</si>
  <si>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</si>
  <si>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</si>
  <si>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</si>
  <si>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</si>
  <si>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</si>
  <si>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</si>
  <si>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</si>
  <si>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</si>
  <si>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</si>
  <si>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</si>
  <si>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</si>
  <si>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</si>
  <si>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</si>
  <si>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</si>
  <si>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</si>
  <si>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</si>
  <si>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</si>
  <si>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</si>
  <si>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</si>
  <si>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</si>
  <si>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</si>
  <si>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</si>
  <si>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</si>
  <si>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</si>
  <si>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</si>
  <si>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</si>
  <si>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</si>
  <si>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</si>
  <si>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</si>
  <si>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</si>
  <si>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</si>
  <si>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</si>
  <si>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</si>
  <si>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</si>
  <si>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</si>
  <si>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</si>
  <si>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</si>
  <si>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</si>
  <si>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</si>
  <si>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</si>
  <si>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</si>
  <si>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</si>
  <si>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</si>
  <si>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</si>
  <si>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</si>
  <si>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</si>
  <si>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</si>
  <si>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</si>
  <si>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</si>
  <si>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</si>
  <si>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</si>
  <si>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</si>
  <si>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</si>
  <si>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</si>
  <si>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</si>
  <si>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</si>
  <si>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</si>
  <si>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</si>
  <si>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</si>
  <si>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</si>
  <si>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</si>
  <si>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</si>
  <si>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</si>
  <si>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</si>
  <si>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</si>
  <si>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</si>
  <si>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</si>
  <si>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</si>
  <si>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</si>
  <si>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</si>
  <si>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</si>
  <si>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</si>
  <si>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</si>
  <si>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</si>
  <si>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</si>
  <si>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</si>
  <si>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</si>
  <si>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</si>
  <si>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</si>
  <si>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</si>
  <si>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</si>
  <si>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</si>
  <si>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</si>
  <si>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</si>
  <si>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</si>
  <si>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</si>
  <si>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</si>
  <si>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</si>
  <si>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</si>
  <si>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</si>
  <si>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</si>
  <si>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</si>
  <si>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</si>
  <si>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</si>
  <si>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</si>
  <si>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</si>
  <si>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</si>
  <si>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</si>
  <si>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</si>
  <si>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</si>
  <si>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</si>
  <si>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</si>
  <si>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</si>
  <si>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</si>
  <si>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</si>
  <si>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</si>
  <si>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</si>
  <si>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</si>
  <si>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</si>
  <si>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</si>
  <si>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</si>
  <si>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</si>
  <si>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</si>
  <si>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</si>
  <si>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</si>
  <si>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</si>
  <si>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</si>
  <si>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</si>
  <si>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</si>
  <si>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</si>
  <si>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</si>
  <si>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</si>
  <si>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</si>
  <si>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</si>
  <si>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</si>
  <si>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</si>
  <si>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</si>
  <si>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</si>
  <si>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</si>
  <si>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</si>
  <si>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</si>
  <si>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</si>
  <si>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</si>
  <si>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</si>
  <si>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</si>
  <si>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</si>
  <si>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</si>
  <si>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</si>
  <si>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</si>
  <si>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</si>
  <si>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</si>
  <si>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</si>
  <si>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</si>
  <si>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</si>
  <si>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</si>
  <si>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</si>
  <si>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</si>
  <si>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</si>
  <si>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</si>
  <si>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</si>
  <si>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</si>
  <si>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</si>
  <si>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</si>
  <si>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</si>
  <si>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</si>
  <si>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</si>
  <si>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</si>
  <si>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</si>
  <si>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</si>
  <si>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</si>
  <si>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</si>
  <si>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</si>
  <si>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</si>
  <si>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</si>
  <si>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</si>
  <si>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</si>
  <si>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</si>
  <si>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</si>
  <si>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</si>
  <si>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</si>
  <si>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</si>
  <si>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</si>
  <si>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</si>
  <si>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</si>
  <si>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</si>
  <si>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</si>
  <si>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</si>
  <si>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</si>
  <si>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</si>
  <si>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</si>
  <si>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</si>
  <si>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</si>
  <si>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</si>
  <si>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</si>
  <si>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</si>
  <si>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</si>
  <si>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</si>
  <si>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</si>
  <si>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</si>
  <si>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</si>
  <si>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</si>
  <si>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</si>
  <si>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</si>
  <si>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</si>
  <si>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</si>
  <si>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</si>
  <si>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</si>
  <si>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</si>
  <si>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</si>
  <si>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</si>
  <si>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</si>
  <si>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</si>
  <si>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</si>
  <si>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</si>
  <si>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</si>
  <si>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</si>
  <si>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</si>
  <si>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</si>
  <si>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</si>
  <si>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</si>
  <si>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</si>
  <si>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</si>
  <si>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</si>
  <si>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</si>
  <si>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</si>
  <si>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</si>
  <si>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</si>
  <si>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</si>
  <si>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</si>
  <si>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</si>
  <si>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</si>
  <si>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</si>
  <si>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</si>
  <si>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</si>
  <si>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</si>
  <si>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</si>
  <si>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</si>
  <si>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</si>
  <si>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</si>
  <si>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</si>
  <si>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</si>
  <si>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</si>
  <si>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</si>
  <si>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</si>
  <si>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</si>
  <si>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</si>
  <si>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</si>
  <si>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</si>
  <si>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</si>
  <si>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</si>
  <si>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</si>
  <si>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</si>
  <si>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</si>
  <si>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</si>
  <si>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</si>
  <si>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</si>
  <si>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</si>
  <si>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</si>
  <si>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</si>
  <si>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</si>
  <si>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</si>
  <si>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</si>
  <si>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</si>
  <si>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</si>
  <si>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</si>
  <si>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</si>
  <si>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</si>
  <si>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</si>
  <si>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</si>
  <si>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</si>
  <si>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</si>
  <si>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</si>
  <si>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</si>
  <si>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</si>
  <si>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</si>
  <si>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</si>
  <si>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</si>
  <si>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</si>
  <si>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</si>
  <si>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</si>
  <si>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</si>
  <si>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</si>
  <si>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</si>
  <si>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</si>
  <si>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</si>
  <si>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</si>
  <si>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</si>
  <si>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</si>
  <si>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</si>
  <si>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</si>
  <si>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</si>
  <si>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</si>
  <si>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</si>
  <si>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</si>
  <si>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</si>
  <si>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</si>
  <si>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</si>
  <si>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</si>
  <si>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</si>
  <si>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</si>
  <si>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</si>
  <si>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</si>
  <si>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4.33</t>
  </si>
  <si>
    <t>▲ 1.66</t>
  </si>
  <si>
    <t>水道事業会計</t>
  </si>
  <si>
    <t>一般会計</t>
  </si>
  <si>
    <t>下水道事業会計</t>
  </si>
  <si>
    <t>介護保険事業特別会計</t>
  </si>
  <si>
    <t>国民健康保険事業特別会計</t>
  </si>
  <si>
    <t>後期高齢者医療事業特別会計</t>
  </si>
  <si>
    <t>地方独立行政法人桑名市総合医療センター施設整備等貸付事業特別会計</t>
  </si>
  <si>
    <t>その他会計（赤字）</t>
  </si>
  <si>
    <t>その他会計（黒字）</t>
  </si>
  <si>
    <t>R02</t>
    <phoneticPr fontId="5"/>
  </si>
  <si>
    <t>R03</t>
    <phoneticPr fontId="5"/>
  </si>
  <si>
    <t>R04</t>
    <phoneticPr fontId="5"/>
  </si>
  <si>
    <t>R05</t>
    <phoneticPr fontId="5"/>
  </si>
  <si>
    <t>R06</t>
    <phoneticPr fontId="5"/>
  </si>
  <si>
    <t>長島町土地改良施設の整備及び維持管理基金</t>
    <phoneticPr fontId="5"/>
  </si>
  <si>
    <t>桑名北部東員線整備基金</t>
    <phoneticPr fontId="5"/>
  </si>
  <si>
    <t>小中一貫校建設基金</t>
    <phoneticPr fontId="5"/>
  </si>
  <si>
    <t>桑名駅前整備基金</t>
    <phoneticPr fontId="5"/>
  </si>
  <si>
    <t>ふるさと応援基金</t>
    <phoneticPr fontId="5"/>
  </si>
  <si>
    <t>-</t>
    <phoneticPr fontId="2"/>
  </si>
  <si>
    <t>桑名広域清掃事業組合（一般会計）</t>
    <phoneticPr fontId="2"/>
  </si>
  <si>
    <t>三重県市町総合事務組合（一般会計）</t>
    <phoneticPr fontId="2"/>
  </si>
  <si>
    <t>〃（共同研修特別会計）</t>
    <phoneticPr fontId="2"/>
  </si>
  <si>
    <t>〃（デジタル地図特別会計）</t>
    <phoneticPr fontId="2"/>
  </si>
  <si>
    <t>〃（物品特別会計）</t>
    <phoneticPr fontId="2"/>
  </si>
  <si>
    <t>〃（退職手当特別会計）</t>
    <phoneticPr fontId="2"/>
  </si>
  <si>
    <t>〃（消防救急無線特別会計）</t>
    <phoneticPr fontId="2"/>
  </si>
  <si>
    <t>〃（公平委員会特別会計）</t>
    <phoneticPr fontId="2"/>
  </si>
  <si>
    <t>三重地方税管理回収機構（一般会計）</t>
    <phoneticPr fontId="2"/>
  </si>
  <si>
    <t>〃（滞納整理拡充事業特別会計）</t>
    <phoneticPr fontId="2"/>
  </si>
  <si>
    <t>桑名・員弁広域連合（一般会計）</t>
    <phoneticPr fontId="2"/>
  </si>
  <si>
    <t>三重県後期高齢者医療広域連合（一般会計）</t>
    <phoneticPr fontId="2"/>
  </si>
  <si>
    <t>〃（後期高齢者医療特別計）</t>
    <phoneticPr fontId="2"/>
  </si>
  <si>
    <t>（独法）桑名市総合医療センター</t>
    <rPh sb="1" eb="3">
      <t>ドクホウ</t>
    </rPh>
    <rPh sb="4" eb="7">
      <t>クワナシ</t>
    </rPh>
    <rPh sb="7" eb="11">
      <t>ソウゴウイリョウ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</si>
</sst>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E4B-4E0B-843F-EC632818BD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52138</c:v>
                </c:pt>
                <c:pt idx="1">
                  <c:v>43189</c:v>
                </c:pt>
                <c:pt idx="2">
                  <c:v>34582</c:v>
                </c:pt>
                <c:pt idx="3">
                  <c:v>42155</c:v>
                </c:pt>
                <c:pt idx="4">
                  <c:v>67963</c:v>
                </c:pt>
              </c:numCache>
            </c:numRef>
          </c:val>
          <c:smooth val="0"/>
          <c:extLst>
            <c:ext xmlns:c16="http://schemas.microsoft.com/office/drawing/2014/chart" uri="{C3380CC4-5D6E-409C-BE32-E72D297353CC}">
              <c16:uniqueId val="{00000001-3E4B-4E0B-843F-EC632818BD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7.01</c:v>
                </c:pt>
                <c:pt idx="1">
                  <c:v>9.4700000000000006</c:v>
                </c:pt>
                <c:pt idx="2">
                  <c:v>10.77</c:v>
                </c:pt>
                <c:pt idx="3">
                  <c:v>7.73</c:v>
                </c:pt>
                <c:pt idx="4">
                  <c:v>8.23</c:v>
                </c:pt>
              </c:numCache>
            </c:numRef>
          </c:val>
          <c:extLst>
            <c:ext xmlns:c16="http://schemas.microsoft.com/office/drawing/2014/chart" uri="{C3380CC4-5D6E-409C-BE32-E72D297353CC}">
              <c16:uniqueId val="{00000000-42A7-4D67-A9DC-4E1259F34D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13.99</c:v>
                </c:pt>
                <c:pt idx="1">
                  <c:v>17.23</c:v>
                </c:pt>
                <c:pt idx="2">
                  <c:v>22.03</c:v>
                </c:pt>
                <c:pt idx="3">
                  <c:v>20.18</c:v>
                </c:pt>
                <c:pt idx="4">
                  <c:v>17.36</c:v>
                </c:pt>
              </c:numCache>
            </c:numRef>
          </c:val>
          <c:extLst>
            <c:ext xmlns:c16="http://schemas.microsoft.com/office/drawing/2014/chart" uri="{C3380CC4-5D6E-409C-BE32-E72D297353CC}">
              <c16:uniqueId val="{00000001-42A7-4D67-A9DC-4E1259F34D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9.73</c:v>
                </c:pt>
                <c:pt idx="2">
                  <c:v>5.7</c:v>
                </c:pt>
                <c:pt idx="3">
                  <c:v>-4.33</c:v>
                </c:pt>
                <c:pt idx="4">
                  <c:v>-1.66</c:v>
                </c:pt>
              </c:numCache>
            </c:numRef>
          </c:val>
          <c:smooth val="0"/>
          <c:extLst>
            <c:ext xmlns:c16="http://schemas.microsoft.com/office/drawing/2014/chart" uri="{C3380CC4-5D6E-409C-BE32-E72D297353CC}">
              <c16:uniqueId val="{00000002-42A7-4D67-A9DC-4E1259F34D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c:v>
                </c:pt>
                <c:pt idx="6">
                  <c:v>#N/A</c:v>
                </c:pt>
                <c:pt idx="7">
                  <c:v>0.13</c:v>
                </c:pt>
                <c:pt idx="8">
                  <c:v>0</c:v>
                </c:pt>
                <c:pt idx="9">
                  <c:v>0</c:v>
                </c:pt>
              </c:numCache>
            </c:numRef>
          </c:val>
          <c:extLst>
            <c:ext xmlns:c16="http://schemas.microsoft.com/office/drawing/2014/chart" uri="{C3380CC4-5D6E-409C-BE32-E72D297353CC}">
              <c16:uniqueId val="{00000000-CF77-4C7C-97C7-9753B4226B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77-4C7C-97C7-9753B4226B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77-4C7C-97C7-9753B4226B4D}"/>
            </c:ext>
          </c:extLst>
        </c:ser>
        <c:ser>
          <c:idx val="3"/>
          <c:order val="3"/>
          <c:tx>
            <c:strRef>
              <c:f>データシート!$A$30</c:f>
              <c:strCache>
                <c:ptCount val="1"/>
                <c:pt idx="0">
                  <c:v>地方独立行政法人桑名市総合医療センター施設整備等貸付事業特別会計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F77-4C7C-97C7-9753B4226B4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0.21</c:v>
                </c:pt>
                <c:pt idx="8">
                  <c:v>#N/A</c:v>
                </c:pt>
                <c:pt idx="9">
                  <c:v>0.12</c:v>
                </c:pt>
              </c:numCache>
            </c:numRef>
          </c:val>
          <c:extLst>
            <c:ext xmlns:c16="http://schemas.microsoft.com/office/drawing/2014/chart" uri="{C3380CC4-5D6E-409C-BE32-E72D297353CC}">
              <c16:uniqueId val="{00000004-CF77-4C7C-97C7-9753B4226B4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0.19</c:v>
                </c:pt>
                <c:pt idx="4">
                  <c:v>#N/A</c:v>
                </c:pt>
                <c:pt idx="5">
                  <c:v>2.2400000000000002</c:v>
                </c:pt>
                <c:pt idx="6">
                  <c:v>#N/A</c:v>
                </c:pt>
                <c:pt idx="7">
                  <c:v>1.08</c:v>
                </c:pt>
                <c:pt idx="8">
                  <c:v>#N/A</c:v>
                </c:pt>
                <c:pt idx="9">
                  <c:v>0.32</c:v>
                </c:pt>
              </c:numCache>
            </c:numRef>
          </c:val>
          <c:extLst>
            <c:ext xmlns:c16="http://schemas.microsoft.com/office/drawing/2014/chart" uri="{C3380CC4-5D6E-409C-BE32-E72D297353CC}">
              <c16:uniqueId val="{00000005-CF77-4C7C-97C7-9753B4226B4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1.1599999999999999</c:v>
                </c:pt>
                <c:pt idx="4">
                  <c:v>#N/A</c:v>
                </c:pt>
                <c:pt idx="5">
                  <c:v>1.36</c:v>
                </c:pt>
                <c:pt idx="6">
                  <c:v>#N/A</c:v>
                </c:pt>
                <c:pt idx="7">
                  <c:v>1.32</c:v>
                </c:pt>
                <c:pt idx="8">
                  <c:v>#N/A</c:v>
                </c:pt>
                <c:pt idx="9">
                  <c:v>0.65</c:v>
                </c:pt>
              </c:numCache>
            </c:numRef>
          </c:val>
          <c:extLst>
            <c:ext xmlns:c16="http://schemas.microsoft.com/office/drawing/2014/chart" uri="{C3380CC4-5D6E-409C-BE32-E72D297353CC}">
              <c16:uniqueId val="{00000006-CF77-4C7C-97C7-9753B4226B4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2.69</c:v>
                </c:pt>
                <c:pt idx="2">
                  <c:v>#N/A</c:v>
                </c:pt>
                <c:pt idx="3">
                  <c:v>2.85</c:v>
                </c:pt>
                <c:pt idx="4">
                  <c:v>#N/A</c:v>
                </c:pt>
                <c:pt idx="5">
                  <c:v>2.6</c:v>
                </c:pt>
                <c:pt idx="6">
                  <c:v>#N/A</c:v>
                </c:pt>
                <c:pt idx="7">
                  <c:v>3.15</c:v>
                </c:pt>
                <c:pt idx="8">
                  <c:v>#N/A</c:v>
                </c:pt>
                <c:pt idx="9">
                  <c:v>4.34</c:v>
                </c:pt>
              </c:numCache>
            </c:numRef>
          </c:val>
          <c:extLst>
            <c:ext xmlns:c16="http://schemas.microsoft.com/office/drawing/2014/chart" uri="{C3380CC4-5D6E-409C-BE32-E72D297353CC}">
              <c16:uniqueId val="{00000007-CF77-4C7C-97C7-9753B4226B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6.96</c:v>
                </c:pt>
                <c:pt idx="2">
                  <c:v>#N/A</c:v>
                </c:pt>
                <c:pt idx="3">
                  <c:v>9.41</c:v>
                </c:pt>
                <c:pt idx="4">
                  <c:v>#N/A</c:v>
                </c:pt>
                <c:pt idx="5">
                  <c:v>10.76</c:v>
                </c:pt>
                <c:pt idx="6">
                  <c:v>#N/A</c:v>
                </c:pt>
                <c:pt idx="7">
                  <c:v>7.73</c:v>
                </c:pt>
                <c:pt idx="8">
                  <c:v>#N/A</c:v>
                </c:pt>
                <c:pt idx="9">
                  <c:v>8.2200000000000006</c:v>
                </c:pt>
              </c:numCache>
            </c:numRef>
          </c:val>
          <c:extLst>
            <c:ext xmlns:c16="http://schemas.microsoft.com/office/drawing/2014/chart" uri="{C3380CC4-5D6E-409C-BE32-E72D297353CC}">
              <c16:uniqueId val="{00000008-CF77-4C7C-97C7-9753B4226B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8.07</c:v>
                </c:pt>
                <c:pt idx="2">
                  <c:v>#N/A</c:v>
                </c:pt>
                <c:pt idx="3">
                  <c:v>8.65</c:v>
                </c:pt>
                <c:pt idx="4">
                  <c:v>#N/A</c:v>
                </c:pt>
                <c:pt idx="5">
                  <c:v>9.8800000000000008</c:v>
                </c:pt>
                <c:pt idx="6">
                  <c:v>#N/A</c:v>
                </c:pt>
                <c:pt idx="7">
                  <c:v>11.44</c:v>
                </c:pt>
                <c:pt idx="8">
                  <c:v>#N/A</c:v>
                </c:pt>
                <c:pt idx="9">
                  <c:v>12.63</c:v>
                </c:pt>
              </c:numCache>
            </c:numRef>
          </c:val>
          <c:extLst>
            <c:ext xmlns:c16="http://schemas.microsoft.com/office/drawing/2014/chart" uri="{C3380CC4-5D6E-409C-BE32-E72D297353CC}">
              <c16:uniqueId val="{00000009-CF77-4C7C-97C7-9753B4226B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6358</c:v>
                </c:pt>
                <c:pt idx="5">
                  <c:v>6409</c:v>
                </c:pt>
                <c:pt idx="8">
                  <c:v>6885</c:v>
                </c:pt>
                <c:pt idx="11">
                  <c:v>6922</c:v>
                </c:pt>
                <c:pt idx="14">
                  <c:v>6788</c:v>
                </c:pt>
              </c:numCache>
            </c:numRef>
          </c:val>
          <c:extLst>
            <c:ext xmlns:c16="http://schemas.microsoft.com/office/drawing/2014/chart" uri="{C3380CC4-5D6E-409C-BE32-E72D297353CC}">
              <c16:uniqueId val="{00000000-ED7D-415A-94B3-A0201DD9E1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7D-415A-94B3-A0201DD9E1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118</c:v>
                </c:pt>
                <c:pt idx="3">
                  <c:v>117</c:v>
                </c:pt>
                <c:pt idx="6">
                  <c:v>117</c:v>
                </c:pt>
                <c:pt idx="9">
                  <c:v>117</c:v>
                </c:pt>
                <c:pt idx="12">
                  <c:v>107</c:v>
                </c:pt>
              </c:numCache>
            </c:numRef>
          </c:val>
          <c:extLst>
            <c:ext xmlns:c16="http://schemas.microsoft.com/office/drawing/2014/chart" uri="{C3380CC4-5D6E-409C-BE32-E72D297353CC}">
              <c16:uniqueId val="{00000002-ED7D-415A-94B3-A0201DD9E1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128</c:v>
                </c:pt>
                <c:pt idx="3">
                  <c:v>141</c:v>
                </c:pt>
                <c:pt idx="6">
                  <c:v>382</c:v>
                </c:pt>
                <c:pt idx="9">
                  <c:v>575</c:v>
                </c:pt>
                <c:pt idx="12">
                  <c:v>549</c:v>
                </c:pt>
              </c:numCache>
            </c:numRef>
          </c:val>
          <c:extLst>
            <c:ext xmlns:c16="http://schemas.microsoft.com/office/drawing/2014/chart" uri="{C3380CC4-5D6E-409C-BE32-E72D297353CC}">
              <c16:uniqueId val="{00000003-ED7D-415A-94B3-A0201DD9E1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1707</c:v>
                </c:pt>
                <c:pt idx="3">
                  <c:v>1735</c:v>
                </c:pt>
                <c:pt idx="6">
                  <c:v>1705</c:v>
                </c:pt>
                <c:pt idx="9">
                  <c:v>1674</c:v>
                </c:pt>
                <c:pt idx="12">
                  <c:v>1687</c:v>
                </c:pt>
              </c:numCache>
            </c:numRef>
          </c:val>
          <c:extLst>
            <c:ext xmlns:c16="http://schemas.microsoft.com/office/drawing/2014/chart" uri="{C3380CC4-5D6E-409C-BE32-E72D297353CC}">
              <c16:uniqueId val="{00000004-ED7D-415A-94B3-A0201DD9E1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7D-415A-94B3-A0201DD9E1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7D-415A-94B3-A0201DD9E1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6495</c:v>
                </c:pt>
                <c:pt idx="3">
                  <c:v>6437</c:v>
                </c:pt>
                <c:pt idx="6">
                  <c:v>6617</c:v>
                </c:pt>
                <c:pt idx="9">
                  <c:v>6488</c:v>
                </c:pt>
                <c:pt idx="12">
                  <c:v>6179</c:v>
                </c:pt>
              </c:numCache>
            </c:numRef>
          </c:val>
          <c:extLst>
            <c:ext xmlns:c16="http://schemas.microsoft.com/office/drawing/2014/chart" uri="{C3380CC4-5D6E-409C-BE32-E72D297353CC}">
              <c16:uniqueId val="{00000007-ED7D-415A-94B3-A0201DD9E1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2090</c:v>
                </c:pt>
                <c:pt idx="2">
                  <c:v>#N/A</c:v>
                </c:pt>
                <c:pt idx="3">
                  <c:v>#N/A</c:v>
                </c:pt>
                <c:pt idx="4">
                  <c:v>2021</c:v>
                </c:pt>
                <c:pt idx="5">
                  <c:v>#N/A</c:v>
                </c:pt>
                <c:pt idx="6">
                  <c:v>#N/A</c:v>
                </c:pt>
                <c:pt idx="7">
                  <c:v>1936</c:v>
                </c:pt>
                <c:pt idx="8">
                  <c:v>#N/A</c:v>
                </c:pt>
                <c:pt idx="9">
                  <c:v>#N/A</c:v>
                </c:pt>
                <c:pt idx="10">
                  <c:v>1932</c:v>
                </c:pt>
                <c:pt idx="11">
                  <c:v>#N/A</c:v>
                </c:pt>
                <c:pt idx="12">
                  <c:v>#N/A</c:v>
                </c:pt>
                <c:pt idx="13">
                  <c:v>1734</c:v>
                </c:pt>
                <c:pt idx="14">
                  <c:v>#N/A</c:v>
                </c:pt>
              </c:numCache>
            </c:numRef>
          </c:val>
          <c:smooth val="0"/>
          <c:extLst>
            <c:ext xmlns:c16="http://schemas.microsoft.com/office/drawing/2014/chart" uri="{C3380CC4-5D6E-409C-BE32-E72D297353CC}">
              <c16:uniqueId val="{00000008-ED7D-415A-94B3-A0201DD9E1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64707</c:v>
                </c:pt>
                <c:pt idx="5">
                  <c:v>63358</c:v>
                </c:pt>
                <c:pt idx="8">
                  <c:v>60853</c:v>
                </c:pt>
                <c:pt idx="11">
                  <c:v>58125</c:v>
                </c:pt>
                <c:pt idx="14">
                  <c:v>56741</c:v>
                </c:pt>
              </c:numCache>
            </c:numRef>
          </c:val>
          <c:extLst>
            <c:ext xmlns:c16="http://schemas.microsoft.com/office/drawing/2014/chart" uri="{C3380CC4-5D6E-409C-BE32-E72D297353CC}">
              <c16:uniqueId val="{00000000-893C-446F-96C1-9CBEBD2001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19107</c:v>
                </c:pt>
                <c:pt idx="5">
                  <c:v>17513</c:v>
                </c:pt>
                <c:pt idx="8">
                  <c:v>17294</c:v>
                </c:pt>
                <c:pt idx="11">
                  <c:v>16905</c:v>
                </c:pt>
                <c:pt idx="14">
                  <c:v>17481</c:v>
                </c:pt>
              </c:numCache>
            </c:numRef>
          </c:val>
          <c:extLst>
            <c:ext xmlns:c16="http://schemas.microsoft.com/office/drawing/2014/chart" uri="{C3380CC4-5D6E-409C-BE32-E72D297353CC}">
              <c16:uniqueId val="{00000001-893C-446F-96C1-9CBEBD2001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12098</c:v>
                </c:pt>
                <c:pt idx="5">
                  <c:v>14097</c:v>
                </c:pt>
                <c:pt idx="8">
                  <c:v>16244</c:v>
                </c:pt>
                <c:pt idx="11">
                  <c:v>17682</c:v>
                </c:pt>
                <c:pt idx="14">
                  <c:v>17924</c:v>
                </c:pt>
              </c:numCache>
            </c:numRef>
          </c:val>
          <c:extLst>
            <c:ext xmlns:c16="http://schemas.microsoft.com/office/drawing/2014/chart" uri="{C3380CC4-5D6E-409C-BE32-E72D297353CC}">
              <c16:uniqueId val="{00000002-893C-446F-96C1-9CBEBD2001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3C-446F-96C1-9CBEBD2001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3C-446F-96C1-9CBEBD2001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7730</c:v>
                </c:pt>
                <c:pt idx="3">
                  <c:v>7570</c:v>
                </c:pt>
                <c:pt idx="6">
                  <c:v>7354</c:v>
                </c:pt>
                <c:pt idx="9">
                  <c:v>7570</c:v>
                </c:pt>
                <c:pt idx="12">
                  <c:v>7697</c:v>
                </c:pt>
              </c:numCache>
            </c:numRef>
          </c:val>
          <c:extLst>
            <c:ext xmlns:c16="http://schemas.microsoft.com/office/drawing/2014/chart" uri="{C3380CC4-5D6E-409C-BE32-E72D297353CC}">
              <c16:uniqueId val="{00000005-893C-446F-96C1-9CBEBD2001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6849</c:v>
                </c:pt>
                <c:pt idx="3">
                  <c:v>6891</c:v>
                </c:pt>
                <c:pt idx="6">
                  <c:v>6985</c:v>
                </c:pt>
                <c:pt idx="9">
                  <c:v>7238</c:v>
                </c:pt>
                <c:pt idx="12">
                  <c:v>7310</c:v>
                </c:pt>
              </c:numCache>
            </c:numRef>
          </c:val>
          <c:extLst>
            <c:ext xmlns:c16="http://schemas.microsoft.com/office/drawing/2014/chart" uri="{C3380CC4-5D6E-409C-BE32-E72D297353CC}">
              <c16:uniqueId val="{00000006-893C-446F-96C1-9CBEBD2001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6820</c:v>
                </c:pt>
                <c:pt idx="3">
                  <c:v>6685</c:v>
                </c:pt>
                <c:pt idx="6">
                  <c:v>6289</c:v>
                </c:pt>
                <c:pt idx="9">
                  <c:v>5716</c:v>
                </c:pt>
                <c:pt idx="12">
                  <c:v>5170</c:v>
                </c:pt>
              </c:numCache>
            </c:numRef>
          </c:val>
          <c:extLst>
            <c:ext xmlns:c16="http://schemas.microsoft.com/office/drawing/2014/chart" uri="{C3380CC4-5D6E-409C-BE32-E72D297353CC}">
              <c16:uniqueId val="{00000007-893C-446F-96C1-9CBEBD2001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18693</c:v>
                </c:pt>
                <c:pt idx="3">
                  <c:v>18350</c:v>
                </c:pt>
                <c:pt idx="6">
                  <c:v>18220</c:v>
                </c:pt>
                <c:pt idx="9">
                  <c:v>18077</c:v>
                </c:pt>
                <c:pt idx="12">
                  <c:v>18427</c:v>
                </c:pt>
              </c:numCache>
            </c:numRef>
          </c:val>
          <c:extLst>
            <c:ext xmlns:c16="http://schemas.microsoft.com/office/drawing/2014/chart" uri="{C3380CC4-5D6E-409C-BE32-E72D297353CC}">
              <c16:uniqueId val="{00000008-893C-446F-96C1-9CBEBD2001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1523</c:v>
                </c:pt>
                <c:pt idx="3">
                  <c:v>1406</c:v>
                </c:pt>
                <c:pt idx="6">
                  <c:v>1289</c:v>
                </c:pt>
                <c:pt idx="9">
                  <c:v>1172</c:v>
                </c:pt>
                <c:pt idx="12">
                  <c:v>1065</c:v>
                </c:pt>
              </c:numCache>
            </c:numRef>
          </c:val>
          <c:extLst>
            <c:ext xmlns:c16="http://schemas.microsoft.com/office/drawing/2014/chart" uri="{C3380CC4-5D6E-409C-BE32-E72D297353CC}">
              <c16:uniqueId val="{00000009-893C-446F-96C1-9CBEBD2001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69292</c:v>
                </c:pt>
                <c:pt idx="3">
                  <c:v>67895</c:v>
                </c:pt>
                <c:pt idx="6">
                  <c:v>65565</c:v>
                </c:pt>
                <c:pt idx="9">
                  <c:v>62822</c:v>
                </c:pt>
                <c:pt idx="12">
                  <c:v>63155</c:v>
                </c:pt>
              </c:numCache>
            </c:numRef>
          </c:val>
          <c:extLst>
            <c:ext xmlns:c16="http://schemas.microsoft.com/office/drawing/2014/chart" uri="{C3380CC4-5D6E-409C-BE32-E72D297353CC}">
              <c16:uniqueId val="{0000000A-893C-446F-96C1-9CBEBD2001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14995</c:v>
                </c:pt>
                <c:pt idx="2">
                  <c:v>#N/A</c:v>
                </c:pt>
                <c:pt idx="3">
                  <c:v>#N/A</c:v>
                </c:pt>
                <c:pt idx="4">
                  <c:v>13829</c:v>
                </c:pt>
                <c:pt idx="5">
                  <c:v>#N/A</c:v>
                </c:pt>
                <c:pt idx="6">
                  <c:v>#N/A</c:v>
                </c:pt>
                <c:pt idx="7">
                  <c:v>11311</c:v>
                </c:pt>
                <c:pt idx="8">
                  <c:v>#N/A</c:v>
                </c:pt>
                <c:pt idx="9">
                  <c:v>#N/A</c:v>
                </c:pt>
                <c:pt idx="10">
                  <c:v>9883</c:v>
                </c:pt>
                <c:pt idx="11">
                  <c:v>#N/A</c:v>
                </c:pt>
                <c:pt idx="12">
                  <c:v>#N/A</c:v>
                </c:pt>
                <c:pt idx="13">
                  <c:v>10679</c:v>
                </c:pt>
                <c:pt idx="14">
                  <c:v>#N/A</c:v>
                </c:pt>
              </c:numCache>
            </c:numRef>
          </c:val>
          <c:smooth val="0"/>
          <c:extLst>
            <c:ext xmlns:c16="http://schemas.microsoft.com/office/drawing/2014/chart" uri="{C3380CC4-5D6E-409C-BE32-E72D297353CC}">
              <c16:uniqueId val="{0000000B-893C-446F-96C1-9CBEBD2001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7038</c:v>
                </c:pt>
                <c:pt idx="1">
                  <c:v>6557</c:v>
                </c:pt>
                <c:pt idx="2">
                  <c:v>5778</c:v>
                </c:pt>
              </c:numCache>
            </c:numRef>
          </c:val>
          <c:extLst>
            <c:ext xmlns:c16="http://schemas.microsoft.com/office/drawing/2014/chart" uri="{C3380CC4-5D6E-409C-BE32-E72D297353CC}">
              <c16:uniqueId val="{00000000-26D1-41DF-9F02-CFB5C0D4D8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1322</c:v>
                </c:pt>
                <c:pt idx="1">
                  <c:v>1575</c:v>
                </c:pt>
                <c:pt idx="2">
                  <c:v>1732</c:v>
                </c:pt>
              </c:numCache>
            </c:numRef>
          </c:val>
          <c:extLst>
            <c:ext xmlns:c16="http://schemas.microsoft.com/office/drawing/2014/chart" uri="{C3380CC4-5D6E-409C-BE32-E72D297353CC}">
              <c16:uniqueId val="{00000001-26D1-41DF-9F02-CFB5C0D4D8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6997</c:v>
                </c:pt>
                <c:pt idx="1">
                  <c:v>7838</c:v>
                </c:pt>
                <c:pt idx="2">
                  <c:v>7939</c:v>
                </c:pt>
              </c:numCache>
            </c:numRef>
          </c:val>
          <c:extLst>
            <c:ext xmlns:c16="http://schemas.microsoft.com/office/drawing/2014/chart" uri="{C3380CC4-5D6E-409C-BE32-E72D297353CC}">
              <c16:uniqueId val="{00000002-26D1-41DF-9F02-CFB5C0D4D8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は昨年度と比較し減少となっており、合併特例事業債等の減少による元利償還金の減少のほか、一部事務組合負担金の減少が主な要因となっている。</a:t>
          </a:r>
        </a:p>
        <a:p>
          <a:r>
            <a:rPr kumimoji="1" lang="ja-JP" altLang="en-US" sz="1200">
              <a:latin typeface="ＭＳ ゴシック" pitchFamily="49" charset="-128"/>
              <a:ea typeface="ＭＳ ゴシック" pitchFamily="49" charset="-128"/>
            </a:rPr>
            <a:t>分子から控除される算入公債費（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）については、特定財源が昨年度に引き続き増加している一方で、合併特例債償還費の大幅な減によって災害復旧事業費等が減少しており、全体としては減少となった。しかし、元利償還金等（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の減少が算入公債費（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）の減少を上回っているため、結果として実質公債費比率の分子は減少している。</a:t>
          </a:r>
        </a:p>
        <a:p>
          <a:r>
            <a:rPr kumimoji="1" lang="ja-JP" altLang="en-US" sz="1200">
              <a:latin typeface="ＭＳ ゴシック" pitchFamily="49" charset="-128"/>
              <a:ea typeface="ＭＳ ゴシック" pitchFamily="49" charset="-128"/>
            </a:rPr>
            <a:t>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は昨年度と比較し増加となっており、新規の借入が増えたことによる地方債現在高の増加が主な要因となっている。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充当可能基金と充当可能特定歳入がそれぞれ増加している一方で、公債費の減少により基準財政需要額算入見込額が減少していることから全体としては減少となった。結果として、将来負担比率の分子については増加となった。</a:t>
          </a:r>
        </a:p>
        <a:p>
          <a:r>
            <a:rPr kumimoji="1" lang="ja-JP" altLang="en-US" sz="1300">
              <a:latin typeface="ＭＳ ゴシック" pitchFamily="49" charset="-128"/>
              <a:ea typeface="ＭＳ ゴシック" pitchFamily="49" charset="-128"/>
            </a:rPr>
            <a:t>一般会計等に係る地方債現在高について、今後も引き続き投資的事業に伴う地方債の発行増が見込まれるため、安定的で健全な財政運営のため、計画的な地方債の発行に努める。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令和５年度末と令和６年度末の基金残高を比較すると、令和５年度決算実質収支額の積立による財政調整基金残高の減により、基金残高は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物価高騰や光熱水費が上昇傾向であることを踏まえ、税収の動向に注意するとともに、今後も引き続き、将来を見据えた基金残高の確保や、事業に合わせて有利で有効的な基金の活用をしていく。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・桑名駅前整備基金：桑名駅周辺の整備のため積立を行い、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・小中一貫校建設基金：小中一貫校建設事業の完了に伴い、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基準財政需要額は臨時財政対策債振替相当額の減少等により増額となっている一方で、基準財政収入額も定額減税減収補てん特例交付金等により増額となっており、結果として財政力指数は変化なし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分子である経常的一般財源等歳出額については、公債費が減少したものの、補助費、扶助費、物件費等が増加となっており、全体として増加となっている。</a:t>
          </a:r>
        </a:p>
        <a:p>
          <a:r>
            <a:rPr kumimoji="1" lang="ja-JP" altLang="en-US" sz="1300">
              <a:latin typeface="ＭＳ Ｐゴシック" panose="020B0600070205080204" pitchFamily="50" charset="-128"/>
              <a:ea typeface="ＭＳ Ｐゴシック" panose="020B0600070205080204" pitchFamily="50" charset="-128"/>
            </a:rPr>
            <a:t>分母である経常的一般財源等歳入額及び臨財債についても、地方税及び臨財債が減少している一方で、地方特例交付金、地方交付税、株式等譲渡所得割交付金が増加しており、全体としては増加となった。</a:t>
          </a:r>
        </a:p>
        <a:p>
          <a:r>
            <a:rPr kumimoji="1" lang="ja-JP" altLang="en-US" sz="1300">
              <a:latin typeface="ＭＳ Ｐゴシック" panose="020B0600070205080204" pitchFamily="50" charset="-128"/>
              <a:ea typeface="ＭＳ Ｐゴシック" panose="020B0600070205080204" pitchFamily="50" charset="-128"/>
            </a:rPr>
            <a:t>以上より、分子が増加したが、分母も同程度増加したため、結果的に、経常収支比率は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ポイントの微増となった。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63</xdr:row>
      <xdr:rowOff>3302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509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32766</xdr:rowOff>
    </xdr:from>
    <xdr:to>
      <xdr:col>15</xdr:col>
      <xdr:colOff>82550</xdr:colOff>
      <xdr:row>61</xdr:row>
      <xdr:rowOff>56642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8316"/>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32766</xdr:rowOff>
    </xdr:from>
    <xdr:to>
      <xdr:col>11</xdr:col>
      <xdr:colOff>31750</xdr:colOff>
      <xdr:row>61</xdr:row>
      <xdr:rowOff>95250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8316"/>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124985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117619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153416</xdr:rowOff>
    </xdr:from>
    <xdr:to>
      <xdr:col>11</xdr:col>
      <xdr:colOff>82550</xdr:colOff>
      <xdr:row>59</xdr:row>
      <xdr:rowOff>83566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93743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給料、期末手当及び勤勉手当の増額が影響し、全体として増加した。一方で物件費は、物価の高騰傾向にある中で多くの事業費が例年に比べて増加し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109840</xdr:rowOff>
    </xdr:from>
    <xdr:to>
      <xdr:col>23</xdr:col>
      <xdr:colOff>133350</xdr:colOff>
      <xdr:row>84</xdr:row>
      <xdr:rowOff>56610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0190"/>
          <a:ext cx="838200" cy="1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91398</xdr:rowOff>
    </xdr:from>
    <xdr:to>
      <xdr:col>19</xdr:col>
      <xdr:colOff>133350</xdr:colOff>
      <xdr:row>83</xdr:row>
      <xdr:rowOff>109840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1748"/>
          <a:ext cx="889000" cy="1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153557</xdr:rowOff>
    </xdr:from>
    <xdr:to>
      <xdr:col>15</xdr:col>
      <xdr:colOff>82550</xdr:colOff>
      <xdr:row>83</xdr:row>
      <xdr:rowOff>91398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2457"/>
          <a:ext cx="889000" cy="10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130736</xdr:rowOff>
    </xdr:from>
    <xdr:to>
      <xdr:col>11</xdr:col>
      <xdr:colOff>31750</xdr:colOff>
      <xdr:row>82</xdr:row>
      <xdr:rowOff>153557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9636"/>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5810</xdr:rowOff>
    </xdr:from>
    <xdr:to>
      <xdr:col>23</xdr:col>
      <xdr:colOff>184150</xdr:colOff>
      <xdr:row>84</xdr:row>
      <xdr:rowOff>107410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22337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5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59040</xdr:rowOff>
    </xdr:from>
    <xdr:to>
      <xdr:col>19</xdr:col>
      <xdr:colOff>184150</xdr:colOff>
      <xdr:row>83</xdr:row>
      <xdr:rowOff>160640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170817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5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40598</xdr:rowOff>
    </xdr:from>
    <xdr:to>
      <xdr:col>15</xdr:col>
      <xdr:colOff>133350</xdr:colOff>
      <xdr:row>83</xdr:row>
      <xdr:rowOff>142198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152375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3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102757</xdr:rowOff>
    </xdr:from>
    <xdr:to>
      <xdr:col>11</xdr:col>
      <xdr:colOff>82550</xdr:colOff>
      <xdr:row>83</xdr:row>
      <xdr:rowOff>32907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79936</xdr:rowOff>
    </xdr:from>
    <xdr:to>
      <xdr:col>7</xdr:col>
      <xdr:colOff>31750</xdr:colOff>
      <xdr:row>83</xdr:row>
      <xdr:rowOff>10086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166313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20109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077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100541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78922</xdr:rowOff>
    </xdr:from>
    <xdr:to>
      <xdr:col>81</xdr:col>
      <xdr:colOff>44450</xdr:colOff>
      <xdr:row>62</xdr:row>
      <xdr:rowOff>78922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08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78922</xdr:rowOff>
    </xdr:from>
    <xdr:to>
      <xdr:col>77</xdr:col>
      <xdr:colOff>44450</xdr:colOff>
      <xdr:row>62</xdr:row>
      <xdr:rowOff>96157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70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89263</xdr:rowOff>
    </xdr:from>
    <xdr:to>
      <xdr:col>72</xdr:col>
      <xdr:colOff>203200</xdr:colOff>
      <xdr:row>62</xdr:row>
      <xdr:rowOff>96157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1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89263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28122</xdr:rowOff>
    </xdr:from>
    <xdr:to>
      <xdr:col>77</xdr:col>
      <xdr:colOff>95250</xdr:colOff>
      <xdr:row>62</xdr:row>
      <xdr:rowOff>129722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45357</xdr:rowOff>
    </xdr:from>
    <xdr:to>
      <xdr:col>73</xdr:col>
      <xdr:colOff>44450</xdr:colOff>
      <xdr:row>62</xdr:row>
      <xdr:rowOff>146957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131734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38463</xdr:rowOff>
    </xdr:from>
    <xdr:to>
      <xdr:col>68</xdr:col>
      <xdr:colOff>203200</xdr:colOff>
      <xdr:row>62</xdr:row>
      <xdr:rowOff>140063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124840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に加え、分子にあたる元利償還金等のうち元利償還金が減少している。主な要因として、合併特例事業債、臨時財政対策債などの元利償還金の大幅な減少があり、結果として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今後、公債費の負担は、大型事業の増加に伴う起債の借入額の増によって上げ幅が大きくなると予想される。引き続き、交付税算入率が高い有利な起債を活用し、実質的な公債費負担の抑制に努める。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41</xdr:row>
      <xdr:rowOff>116417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22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11995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11995</xdr:rowOff>
    </xdr:from>
    <xdr:to>
      <xdr:col>68</xdr:col>
      <xdr:colOff>152400</xdr:colOff>
      <xdr:row>42</xdr:row>
      <xdr:rowOff>79022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分母にあたる標準財政規模の増加が増加した一方で、分子にあたる将来負担額のうち地方債現在高ついて、借入の新規発行額が増加した結果、将来負担比率は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今後も引き続き大型事業の増加に伴う起債の借入額の増が見込まれるため、借入先の見直し等を行い、公債費の抑制により一層努める。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115429</xdr:rowOff>
    </xdr:from>
    <xdr:to>
      <xdr:col>81</xdr:col>
      <xdr:colOff>44450</xdr:colOff>
      <xdr:row>16</xdr:row>
      <xdr:rowOff>135537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85862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115429</xdr:rowOff>
    </xdr:from>
    <xdr:to>
      <xdr:col>77</xdr:col>
      <xdr:colOff>44450</xdr:colOff>
      <xdr:row>17</xdr:row>
      <xdr:rowOff>25753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58629"/>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25753</xdr:rowOff>
    </xdr:from>
    <xdr:to>
      <xdr:col>72</xdr:col>
      <xdr:colOff>203200</xdr:colOff>
      <xdr:row>17</xdr:row>
      <xdr:rowOff>135678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94040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18</xdr:row>
      <xdr:rowOff>59408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84737</xdr:rowOff>
    </xdr:from>
    <xdr:to>
      <xdr:col>81</xdr:col>
      <xdr:colOff>95250</xdr:colOff>
      <xdr:row>17</xdr:row>
      <xdr:rowOff>14887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56814</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0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64629</xdr:rowOff>
    </xdr:from>
    <xdr:to>
      <xdr:col>77</xdr:col>
      <xdr:colOff>95250</xdr:colOff>
      <xdr:row>16</xdr:row>
      <xdr:rowOff>166229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151006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94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146403</xdr:rowOff>
    </xdr:from>
    <xdr:to>
      <xdr:col>73</xdr:col>
      <xdr:colOff>44450</xdr:colOff>
      <xdr:row>17</xdr:row>
      <xdr:rowOff>76553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61330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97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84878</xdr:rowOff>
    </xdr:from>
    <xdr:to>
      <xdr:col>68</xdr:col>
      <xdr:colOff>203200</xdr:colOff>
      <xdr:row>18</xdr:row>
      <xdr:rowOff>15028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171255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8608</xdr:rowOff>
    </xdr:from>
    <xdr:to>
      <xdr:col>64</xdr:col>
      <xdr:colOff>152400</xdr:colOff>
      <xdr:row>18</xdr:row>
      <xdr:rowOff>110208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94985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人件費は経常収支比率でみると昨年度と同率だが、昨年度より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人件費が増加した要因は、主として定年退職者の増加による退職手当の増額並びに人事院勧告による給料、期末手当及び勤勉手当の増額のため。今後も定員適正化計画に基づく適正な職員配置に努めていく。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38</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xdr:rowOff>
    </xdr:from>
    <xdr:to>
      <xdr:col>24</xdr:col>
      <xdr:colOff>76200</xdr:colOff>
      <xdr:row>38</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ポイント増加している。主な要因としては、物価の高騰傾向にある中で多くの事業費が例年に比べて増加したことによるものである。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133350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8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15</xdr:row>
      <xdr:rowOff>57150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82550</xdr:rowOff>
    </xdr:from>
    <xdr:to>
      <xdr:col>82</xdr:col>
      <xdr:colOff>158750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ポイント増加している。主な要因としては児童手当給付費等の増によるものである。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078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減少しており、繰出金は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減少している。経常収支比率でみるとその他全体で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ポイント減少している。維持補修費が減少している主な要因としては、市営住宅維持補修費の減である。また、繰出金については農業集落排水事業特別会計が廃止されたことで減となっている。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40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ポイント増加している。主な要因としては、病院事業運営費負担金の増によるものである。</a:t>
          </a:r>
        </a:p>
        <a:p>
          <a:r>
            <a:rPr kumimoji="1" lang="ja-JP" altLang="en-US" sz="13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40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8490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ポイント減少している。公債費が減少した要因としては合併特例事業債などの償還額が減少したことによる。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40458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0010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40458</xdr:rowOff>
    </xdr:from>
    <xdr:to>
      <xdr:col>19</xdr:col>
      <xdr:colOff>187325</xdr:colOff>
      <xdr:row>79</xdr:row>
      <xdr:rowOff>66584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66584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40458</xdr:rowOff>
    </xdr:from>
    <xdr:to>
      <xdr:col>11</xdr:col>
      <xdr:colOff>9525</xdr:colOff>
      <xdr:row>79</xdr:row>
      <xdr:rowOff>131899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850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161108</xdr:rowOff>
    </xdr:from>
    <xdr:to>
      <xdr:col>20</xdr:col>
      <xdr:colOff>38100</xdr:colOff>
      <xdr:row>79</xdr:row>
      <xdr:rowOff>91258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76035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15784</xdr:rowOff>
    </xdr:from>
    <xdr:to>
      <xdr:col>15</xdr:col>
      <xdr:colOff>149225</xdr:colOff>
      <xdr:row>79</xdr:row>
      <xdr:rowOff>117384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102161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161108</xdr:rowOff>
    </xdr:from>
    <xdr:to>
      <xdr:col>11</xdr:col>
      <xdr:colOff>60325</xdr:colOff>
      <xdr:row>79</xdr:row>
      <xdr:rowOff>91258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76035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81099</xdr:rowOff>
    </xdr:from>
    <xdr:to>
      <xdr:col>6</xdr:col>
      <xdr:colOff>171450</xdr:colOff>
      <xdr:row>80</xdr:row>
      <xdr:rowOff>11249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167476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公債費以外の金額は昨年度より</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ポイント増加している。経常収支比率の増加の主な要因としては、補助費、扶助費、物件費等で経常的な一般財源等を充当した歳出額が増加したためである。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41275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2860"/>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64136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289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75</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0858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167639</xdr:rowOff>
    </xdr:from>
    <xdr:to>
      <xdr:col>78</xdr:col>
      <xdr:colOff>120650</xdr:colOff>
      <xdr:row>76</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1427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81915</xdr:rowOff>
    </xdr:from>
    <xdr:to>
      <xdr:col>74</xdr:col>
      <xdr:colOff>31750</xdr:colOff>
      <xdr:row>76</xdr:row>
      <xdr:rowOff>12064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98425</xdr:rowOff>
    </xdr:from>
    <xdr:to>
      <xdr:col>69</xdr:col>
      <xdr:colOff>92075</xdr:colOff>
      <xdr:row>74</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142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64770</xdr:rowOff>
    </xdr:from>
    <xdr:to>
      <xdr:col>69</xdr:col>
      <xdr:colOff>142875</xdr:colOff>
      <xdr:row>74</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29862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10812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47625</xdr:rowOff>
    </xdr:from>
    <xdr:to>
      <xdr:col>69</xdr:col>
      <xdr:colOff>142875</xdr:colOff>
      <xdr:row>73</xdr:row>
      <xdr:rowOff>149225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159402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36195</xdr:rowOff>
    </xdr:from>
    <xdr:to>
      <xdr:col>65</xdr:col>
      <xdr:colOff>53975</xdr:colOff>
      <xdr:row>74</xdr:row>
      <xdr:rowOff>137795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147972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1529</xdr:rowOff>
    </xdr:from>
    <xdr:to>
      <xdr:col>29</xdr:col>
      <xdr:colOff>127000</xdr:colOff>
      <xdr:row>18</xdr:row>
      <xdr:rowOff>82522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5254"/>
          <a:ext cx="647700" cy="8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82522</xdr:rowOff>
    </xdr:from>
    <xdr:to>
      <xdr:col>26</xdr:col>
      <xdr:colOff>50800</xdr:colOff>
      <xdr:row>18</xdr:row>
      <xdr:rowOff>111829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6247"/>
          <a:ext cx="6985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96810</xdr:rowOff>
    </xdr:from>
    <xdr:to>
      <xdr:col>22</xdr:col>
      <xdr:colOff>114300</xdr:colOff>
      <xdr:row>18</xdr:row>
      <xdr:rowOff>111829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30535"/>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96810</xdr:rowOff>
    </xdr:from>
    <xdr:to>
      <xdr:col>18</xdr:col>
      <xdr:colOff>177800</xdr:colOff>
      <xdr:row>18</xdr:row>
      <xdr:rowOff>124310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0535"/>
          <a:ext cx="698500" cy="2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122179</xdr:rowOff>
    </xdr:from>
    <xdr:to>
      <xdr:col>29</xdr:col>
      <xdr:colOff>177800</xdr:colOff>
      <xdr:row>18</xdr:row>
      <xdr:rowOff>52329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94256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5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31722</xdr:rowOff>
    </xdr:from>
    <xdr:to>
      <xdr:col>26</xdr:col>
      <xdr:colOff>101600</xdr:colOff>
      <xdr:row>18</xdr:row>
      <xdr:rowOff>133322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118099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61029</xdr:rowOff>
    </xdr:from>
    <xdr:to>
      <xdr:col>22</xdr:col>
      <xdr:colOff>165100</xdr:colOff>
      <xdr:row>18</xdr:row>
      <xdr:rowOff>162629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46010</xdr:rowOff>
    </xdr:from>
    <xdr:to>
      <xdr:col>19</xdr:col>
      <xdr:colOff>38100</xdr:colOff>
      <xdr:row>18</xdr:row>
      <xdr:rowOff>147610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73510</xdr:rowOff>
    </xdr:from>
    <xdr:to>
      <xdr:col>15</xdr:col>
      <xdr:colOff>101600</xdr:colOff>
      <xdr:row>19</xdr:row>
      <xdr:rowOff>3660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35065</xdr:rowOff>
    </xdr:from>
    <xdr:to>
      <xdr:col>29</xdr:col>
      <xdr:colOff>127000</xdr:colOff>
      <xdr:row>35</xdr:row>
      <xdr:rowOff>86309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45415"/>
          <a:ext cx="647700" cy="5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71086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1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35065</xdr:rowOff>
    </xdr:from>
    <xdr:to>
      <xdr:col>26</xdr:col>
      <xdr:colOff>50800</xdr:colOff>
      <xdr:row>35</xdr:row>
      <xdr:rowOff>36588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45415"/>
          <a:ext cx="698500" cy="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15405</xdr:rowOff>
    </xdr:from>
    <xdr:to>
      <xdr:col>22</xdr:col>
      <xdr:colOff>114300</xdr:colOff>
      <xdr:row>35</xdr:row>
      <xdr:rowOff>36588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25755"/>
          <a:ext cx="698500" cy="21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1232</xdr:rowOff>
    </xdr:from>
    <xdr:to>
      <xdr:col>18</xdr:col>
      <xdr:colOff>177800</xdr:colOff>
      <xdr:row>35</xdr:row>
      <xdr:rowOff>15405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11582"/>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35509</xdr:rowOff>
    </xdr:from>
    <xdr:to>
      <xdr:col>29</xdr:col>
      <xdr:colOff>177800</xdr:colOff>
      <xdr:row>35</xdr:row>
      <xdr:rowOff>137109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223486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327165</xdr:rowOff>
    </xdr:from>
    <xdr:to>
      <xdr:col>26</xdr:col>
      <xdr:colOff>101600</xdr:colOff>
      <xdr:row>35</xdr:row>
      <xdr:rowOff>85865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94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96042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6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328688</xdr:rowOff>
    </xdr:from>
    <xdr:to>
      <xdr:col>22</xdr:col>
      <xdr:colOff>165100</xdr:colOff>
      <xdr:row>35</xdr:row>
      <xdr:rowOff>87388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97566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307505</xdr:rowOff>
    </xdr:from>
    <xdr:to>
      <xdr:col>19</xdr:col>
      <xdr:colOff>38100</xdr:colOff>
      <xdr:row>35</xdr:row>
      <xdr:rowOff>66205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76382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293332</xdr:rowOff>
    </xdr:from>
    <xdr:to>
      <xdr:col>15</xdr:col>
      <xdr:colOff>101600</xdr:colOff>
      <xdr:row>35</xdr:row>
      <xdr:rowOff>52032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6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2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1495</xdr:rowOff>
    </xdr:from>
    <xdr:to>
      <xdr:col>24</xdr:col>
      <xdr:colOff>63500</xdr:colOff>
      <xdr:row>35</xdr:row>
      <xdr:rowOff>129740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2245"/>
          <a:ext cx="8382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129740</xdr:rowOff>
    </xdr:from>
    <xdr:to>
      <xdr:col>19</xdr:col>
      <xdr:colOff>177800</xdr:colOff>
      <xdr:row>35</xdr:row>
      <xdr:rowOff>143456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04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111549</xdr:rowOff>
    </xdr:from>
    <xdr:to>
      <xdr:col>15</xdr:col>
      <xdr:colOff>50800</xdr:colOff>
      <xdr:row>35</xdr:row>
      <xdr:rowOff>143456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12299"/>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111549</xdr:rowOff>
    </xdr:from>
    <xdr:to>
      <xdr:col>10</xdr:col>
      <xdr:colOff>114300</xdr:colOff>
      <xdr:row>36</xdr:row>
      <xdr:rowOff>8287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2299"/>
          <a:ext cx="889000" cy="6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122145</xdr:rowOff>
    </xdr:from>
    <xdr:to>
      <xdr:col>24</xdr:col>
      <xdr:colOff>114300</xdr:colOff>
      <xdr:row>35</xdr:row>
      <xdr:rowOff>52295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100572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78940</xdr:rowOff>
    </xdr:from>
    <xdr:to>
      <xdr:col>20</xdr:col>
      <xdr:colOff>38100</xdr:colOff>
      <xdr:row>36</xdr:row>
      <xdr:rowOff>9090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25617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92656</xdr:rowOff>
    </xdr:from>
    <xdr:to>
      <xdr:col>15</xdr:col>
      <xdr:colOff>101600</xdr:colOff>
      <xdr:row>36</xdr:row>
      <xdr:rowOff>22806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60749</xdr:rowOff>
    </xdr:from>
    <xdr:to>
      <xdr:col>10</xdr:col>
      <xdr:colOff>165100</xdr:colOff>
      <xdr:row>35</xdr:row>
      <xdr:rowOff>162349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128937</xdr:rowOff>
    </xdr:from>
    <xdr:to>
      <xdr:col>6</xdr:col>
      <xdr:colOff>38100</xdr:colOff>
      <xdr:row>36</xdr:row>
      <xdr:rowOff>59087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75614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84744</xdr:rowOff>
    </xdr:from>
    <xdr:to>
      <xdr:col>24</xdr:col>
      <xdr:colOff>63500</xdr:colOff>
      <xdr:row>55</xdr:row>
      <xdr:rowOff>164343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4494"/>
          <a:ext cx="838200" cy="7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156548</xdr:rowOff>
    </xdr:from>
    <xdr:to>
      <xdr:col>19</xdr:col>
      <xdr:colOff>177800</xdr:colOff>
      <xdr:row>55</xdr:row>
      <xdr:rowOff>164343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629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156548</xdr:rowOff>
    </xdr:from>
    <xdr:to>
      <xdr:col>15</xdr:col>
      <xdr:colOff>50800</xdr:colOff>
      <xdr:row>56</xdr:row>
      <xdr:rowOff>124521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6298"/>
          <a:ext cx="889000" cy="13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124521</xdr:rowOff>
    </xdr:from>
    <xdr:to>
      <xdr:col>10</xdr:col>
      <xdr:colOff>114300</xdr:colOff>
      <xdr:row>56</xdr:row>
      <xdr:rowOff>131150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572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33944</xdr:rowOff>
    </xdr:from>
    <xdr:to>
      <xdr:col>24</xdr:col>
      <xdr:colOff>114300</xdr:colOff>
      <xdr:row>55</xdr:row>
      <xdr:rowOff>135544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113543</xdr:rowOff>
    </xdr:from>
    <xdr:to>
      <xdr:col>20</xdr:col>
      <xdr:colOff>38100</xdr:colOff>
      <xdr:row>56</xdr:row>
      <xdr:rowOff>43693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34820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105748</xdr:rowOff>
    </xdr:from>
    <xdr:to>
      <xdr:col>15</xdr:col>
      <xdr:colOff>101600</xdr:colOff>
      <xdr:row>56</xdr:row>
      <xdr:rowOff>35898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27025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73721</xdr:rowOff>
    </xdr:from>
    <xdr:to>
      <xdr:col>10</xdr:col>
      <xdr:colOff>165100</xdr:colOff>
      <xdr:row>57</xdr:row>
      <xdr:rowOff>3871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166448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80350</xdr:rowOff>
    </xdr:from>
    <xdr:to>
      <xdr:col>6</xdr:col>
      <xdr:colOff>38100</xdr:colOff>
      <xdr:row>57</xdr:row>
      <xdr:rowOff>10500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64388</xdr:rowOff>
    </xdr:from>
    <xdr:to>
      <xdr:col>24</xdr:col>
      <xdr:colOff>63500</xdr:colOff>
      <xdr:row>76</xdr:row>
      <xdr:rowOff>82423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94588"/>
          <a:ext cx="8382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64388</xdr:rowOff>
    </xdr:from>
    <xdr:to>
      <xdr:col>19</xdr:col>
      <xdr:colOff>177800</xdr:colOff>
      <xdr:row>76</xdr:row>
      <xdr:rowOff>103378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94588"/>
          <a:ext cx="8890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103378</xdr:rowOff>
    </xdr:from>
    <xdr:to>
      <xdr:col>15</xdr:col>
      <xdr:colOff>50800</xdr:colOff>
      <xdr:row>77</xdr:row>
      <xdr:rowOff>22988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3357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102236</xdr:rowOff>
    </xdr:from>
    <xdr:to>
      <xdr:col>10</xdr:col>
      <xdr:colOff>114300</xdr:colOff>
      <xdr:row>77</xdr:row>
      <xdr:rowOff>22988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31623</xdr:rowOff>
    </xdr:from>
    <xdr:to>
      <xdr:col>24</xdr:col>
      <xdr:colOff>114300</xdr:colOff>
      <xdr:row>76</xdr:row>
      <xdr:rowOff>133223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13588</xdr:rowOff>
    </xdr:from>
    <xdr:to>
      <xdr:col>20</xdr:col>
      <xdr:colOff>38100</xdr:colOff>
      <xdr:row>76</xdr:row>
      <xdr:rowOff>115188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106315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52578</xdr:rowOff>
    </xdr:from>
    <xdr:to>
      <xdr:col>15</xdr:col>
      <xdr:colOff>101600</xdr:colOff>
      <xdr:row>76</xdr:row>
      <xdr:rowOff>154178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143638</xdr:rowOff>
    </xdr:from>
    <xdr:to>
      <xdr:col>10</xdr:col>
      <xdr:colOff>165100</xdr:colOff>
      <xdr:row>77</xdr:row>
      <xdr:rowOff>73788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64915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51436</xdr:rowOff>
    </xdr:from>
    <xdr:to>
      <xdr:col>6</xdr:col>
      <xdr:colOff>38100</xdr:colOff>
      <xdr:row>76</xdr:row>
      <xdr:rowOff>153036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144163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97363</xdr:rowOff>
    </xdr:from>
    <xdr:to>
      <xdr:col>24</xdr:col>
      <xdr:colOff>63500</xdr:colOff>
      <xdr:row>96</xdr:row>
      <xdr:rowOff>131014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85113"/>
          <a:ext cx="838200" cy="20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131014</xdr:rowOff>
    </xdr:from>
    <xdr:to>
      <xdr:col>19</xdr:col>
      <xdr:colOff>177800</xdr:colOff>
      <xdr:row>97</xdr:row>
      <xdr:rowOff>65222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90214"/>
          <a:ext cx="889000" cy="10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39824</xdr:rowOff>
    </xdr:from>
    <xdr:to>
      <xdr:col>15</xdr:col>
      <xdr:colOff>50800</xdr:colOff>
      <xdr:row>97</xdr:row>
      <xdr:rowOff>65222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99024"/>
          <a:ext cx="889000" cy="1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39824</xdr:rowOff>
    </xdr:from>
    <xdr:to>
      <xdr:col>10</xdr:col>
      <xdr:colOff>114300</xdr:colOff>
      <xdr:row>99</xdr:row>
      <xdr:rowOff>67303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99024"/>
          <a:ext cx="889000" cy="5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46563</xdr:rowOff>
    </xdr:from>
    <xdr:to>
      <xdr:col>24</xdr:col>
      <xdr:colOff>114300</xdr:colOff>
      <xdr:row>95</xdr:row>
      <xdr:rowOff>148163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132940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80214</xdr:rowOff>
    </xdr:from>
    <xdr:to>
      <xdr:col>20</xdr:col>
      <xdr:colOff>38100</xdr:colOff>
      <xdr:row>97</xdr:row>
      <xdr:rowOff>10364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14422</xdr:rowOff>
    </xdr:from>
    <xdr:to>
      <xdr:col>15</xdr:col>
      <xdr:colOff>101600</xdr:colOff>
      <xdr:row>97</xdr:row>
      <xdr:rowOff>116022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160474</xdr:rowOff>
    </xdr:from>
    <xdr:to>
      <xdr:col>10</xdr:col>
      <xdr:colOff>165100</xdr:colOff>
      <xdr:row>96</xdr:row>
      <xdr:rowOff>90624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81751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16503</xdr:rowOff>
    </xdr:from>
    <xdr:to>
      <xdr:col>6</xdr:col>
      <xdr:colOff>38100</xdr:colOff>
      <xdr:row>99</xdr:row>
      <xdr:rowOff>118103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109230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90335</xdr:rowOff>
    </xdr:from>
    <xdr:to>
      <xdr:col>55</xdr:col>
      <xdr:colOff>0</xdr:colOff>
      <xdr:row>37</xdr:row>
      <xdr:rowOff>110769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3985"/>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110769</xdr:rowOff>
    </xdr:from>
    <xdr:to>
      <xdr:col>50</xdr:col>
      <xdr:colOff>114300</xdr:colOff>
      <xdr:row>37</xdr:row>
      <xdr:rowOff>117297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4419"/>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117297</xdr:rowOff>
    </xdr:from>
    <xdr:to>
      <xdr:col>45</xdr:col>
      <xdr:colOff>177800</xdr:colOff>
      <xdr:row>38</xdr:row>
      <xdr:rowOff>2463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0947"/>
          <a:ext cx="8890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114668</xdr:rowOff>
    </xdr:from>
    <xdr:to>
      <xdr:col>41</xdr:col>
      <xdr:colOff>50800</xdr:colOff>
      <xdr:row>38</xdr:row>
      <xdr:rowOff>2463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58168"/>
          <a:ext cx="889000" cy="125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39535</xdr:rowOff>
    </xdr:from>
    <xdr:to>
      <xdr:col>55</xdr:col>
      <xdr:colOff>50800</xdr:colOff>
      <xdr:row>37</xdr:row>
      <xdr:rowOff>141135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17962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59969</xdr:rowOff>
    </xdr:from>
    <xdr:to>
      <xdr:col>50</xdr:col>
      <xdr:colOff>165100</xdr:colOff>
      <xdr:row>37</xdr:row>
      <xdr:rowOff>161569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152696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66497</xdr:rowOff>
    </xdr:from>
    <xdr:to>
      <xdr:col>46</xdr:col>
      <xdr:colOff>38100</xdr:colOff>
      <xdr:row>37</xdr:row>
      <xdr:rowOff>168097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159224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123114</xdr:rowOff>
    </xdr:from>
    <xdr:to>
      <xdr:col>41</xdr:col>
      <xdr:colOff>101600</xdr:colOff>
      <xdr:row>38</xdr:row>
      <xdr:rowOff>53263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6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63868</xdr:rowOff>
    </xdr:from>
    <xdr:to>
      <xdr:col>36</xdr:col>
      <xdr:colOff>165100</xdr:colOff>
      <xdr:row>30</xdr:row>
      <xdr:rowOff>165468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2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156595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30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76670</xdr:rowOff>
    </xdr:from>
    <xdr:to>
      <xdr:col>55</xdr:col>
      <xdr:colOff>0</xdr:colOff>
      <xdr:row>58</xdr:row>
      <xdr:rowOff>61531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77870"/>
          <a:ext cx="838200" cy="3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61531</xdr:rowOff>
    </xdr:from>
    <xdr:to>
      <xdr:col>50</xdr:col>
      <xdr:colOff>114300</xdr:colOff>
      <xdr:row>58</xdr:row>
      <xdr:rowOff>157709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5631"/>
          <a:ext cx="8890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48399</xdr:rowOff>
    </xdr:from>
    <xdr:to>
      <xdr:col>45</xdr:col>
      <xdr:colOff>177800</xdr:colOff>
      <xdr:row>58</xdr:row>
      <xdr:rowOff>157709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2499"/>
          <a:ext cx="889000"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106197</xdr:rowOff>
    </xdr:from>
    <xdr:to>
      <xdr:col>41</xdr:col>
      <xdr:colOff>50800</xdr:colOff>
      <xdr:row>58</xdr:row>
      <xdr:rowOff>48399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7884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25870</xdr:rowOff>
    </xdr:from>
    <xdr:to>
      <xdr:col>55</xdr:col>
      <xdr:colOff>50800</xdr:colOff>
      <xdr:row>56</xdr:row>
      <xdr:rowOff>127470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48747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10731</xdr:rowOff>
    </xdr:from>
    <xdr:to>
      <xdr:col>50</xdr:col>
      <xdr:colOff>165100</xdr:colOff>
      <xdr:row>58</xdr:row>
      <xdr:rowOff>112331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103458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106909</xdr:rowOff>
    </xdr:from>
    <xdr:to>
      <xdr:col>46</xdr:col>
      <xdr:colOff>38100</xdr:colOff>
      <xdr:row>59</xdr:row>
      <xdr:rowOff>37059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28186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169049</xdr:rowOff>
    </xdr:from>
    <xdr:to>
      <xdr:col>41</xdr:col>
      <xdr:colOff>101600</xdr:colOff>
      <xdr:row>58</xdr:row>
      <xdr:rowOff>99199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90326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55397</xdr:rowOff>
    </xdr:from>
    <xdr:to>
      <xdr:col>36</xdr:col>
      <xdr:colOff>165100</xdr:colOff>
      <xdr:row>57</xdr:row>
      <xdr:rowOff>156997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148124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108415</xdr:rowOff>
    </xdr:from>
    <xdr:to>
      <xdr:col>55</xdr:col>
      <xdr:colOff>0</xdr:colOff>
      <xdr:row>77</xdr:row>
      <xdr:rowOff>124025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10065"/>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40194</xdr:rowOff>
    </xdr:from>
    <xdr:to>
      <xdr:col>50</xdr:col>
      <xdr:colOff>114300</xdr:colOff>
      <xdr:row>77</xdr:row>
      <xdr:rowOff>124025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41844"/>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86975</xdr:rowOff>
    </xdr:from>
    <xdr:to>
      <xdr:col>45</xdr:col>
      <xdr:colOff>177800</xdr:colOff>
      <xdr:row>77</xdr:row>
      <xdr:rowOff>40194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17175"/>
          <a:ext cx="889000" cy="1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47803</xdr:rowOff>
    </xdr:from>
    <xdr:to>
      <xdr:col>41</xdr:col>
      <xdr:colOff>50800</xdr:colOff>
      <xdr:row>76</xdr:row>
      <xdr:rowOff>86975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06553"/>
          <a:ext cx="889000" cy="2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57615</xdr:rowOff>
    </xdr:from>
    <xdr:to>
      <xdr:col>55</xdr:col>
      <xdr:colOff>50800</xdr:colOff>
      <xdr:row>77</xdr:row>
      <xdr:rowOff>159215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80492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1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73225</xdr:rowOff>
    </xdr:from>
    <xdr:to>
      <xdr:col>50</xdr:col>
      <xdr:colOff>165100</xdr:colOff>
      <xdr:row>78</xdr:row>
      <xdr:rowOff>3375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19902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160844</xdr:rowOff>
    </xdr:from>
    <xdr:to>
      <xdr:col>46</xdr:col>
      <xdr:colOff>38100</xdr:colOff>
      <xdr:row>77</xdr:row>
      <xdr:rowOff>90994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107521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6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36175</xdr:rowOff>
    </xdr:from>
    <xdr:to>
      <xdr:col>41</xdr:col>
      <xdr:colOff>101600</xdr:colOff>
      <xdr:row>76</xdr:row>
      <xdr:rowOff>137775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154302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168453</xdr:rowOff>
    </xdr:from>
    <xdr:to>
      <xdr:col>36</xdr:col>
      <xdr:colOff>165100</xdr:colOff>
      <xdr:row>75</xdr:row>
      <xdr:rowOff>98603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115130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144831</xdr:rowOff>
    </xdr:from>
    <xdr:to>
      <xdr:col>55</xdr:col>
      <xdr:colOff>0</xdr:colOff>
      <xdr:row>98</xdr:row>
      <xdr:rowOff>19698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32581"/>
          <a:ext cx="838200" cy="3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19698</xdr:rowOff>
    </xdr:from>
    <xdr:to>
      <xdr:col>50</xdr:col>
      <xdr:colOff>114300</xdr:colOff>
      <xdr:row>98</xdr:row>
      <xdr:rowOff>142748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21798"/>
          <a:ext cx="889000" cy="1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134899</xdr:rowOff>
    </xdr:from>
    <xdr:to>
      <xdr:col>45</xdr:col>
      <xdr:colOff>177800</xdr:colOff>
      <xdr:row>98</xdr:row>
      <xdr:rowOff>142748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3699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134899</xdr:rowOff>
    </xdr:from>
    <xdr:to>
      <xdr:col>41</xdr:col>
      <xdr:colOff>50800</xdr:colOff>
      <xdr:row>98</xdr:row>
      <xdr:rowOff>155156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36999"/>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94031</xdr:rowOff>
    </xdr:from>
    <xdr:to>
      <xdr:col>55</xdr:col>
      <xdr:colOff>50800</xdr:colOff>
      <xdr:row>96</xdr:row>
      <xdr:rowOff>24181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8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116908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140348</xdr:rowOff>
    </xdr:from>
    <xdr:to>
      <xdr:col>50</xdr:col>
      <xdr:colOff>165100</xdr:colOff>
      <xdr:row>98</xdr:row>
      <xdr:rowOff>70498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91948</xdr:rowOff>
    </xdr:from>
    <xdr:to>
      <xdr:col>46</xdr:col>
      <xdr:colOff>38100</xdr:colOff>
      <xdr:row>99</xdr:row>
      <xdr:rowOff>22098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9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13225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8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84099</xdr:rowOff>
    </xdr:from>
    <xdr:to>
      <xdr:col>41</xdr:col>
      <xdr:colOff>101600</xdr:colOff>
      <xdr:row>99</xdr:row>
      <xdr:rowOff>14249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5376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104356</xdr:rowOff>
    </xdr:from>
    <xdr:to>
      <xdr:col>36</xdr:col>
      <xdr:colOff>165100</xdr:colOff>
      <xdr:row>99</xdr:row>
      <xdr:rowOff>34506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25633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9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78631</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5181"/>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67691</xdr:rowOff>
    </xdr:from>
    <xdr:to>
      <xdr:col>81</xdr:col>
      <xdr:colOff>50800</xdr:colOff>
      <xdr:row>39</xdr:row>
      <xdr:rowOff>78631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54241"/>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67691</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54241"/>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150151</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65251"/>
          <a:ext cx="889000" cy="1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27831</xdr:rowOff>
    </xdr:from>
    <xdr:to>
      <xdr:col>81</xdr:col>
      <xdr:colOff>101600</xdr:colOff>
      <xdr:row>39</xdr:row>
      <xdr:rowOff>129431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120558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0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16891</xdr:rowOff>
    </xdr:from>
    <xdr:to>
      <xdr:col>76</xdr:col>
      <xdr:colOff>165100</xdr:colOff>
      <xdr:row>39</xdr:row>
      <xdr:rowOff>118491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109618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96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99351</xdr:rowOff>
    </xdr:from>
    <xdr:to>
      <xdr:col>67</xdr:col>
      <xdr:colOff>101600</xdr:colOff>
      <xdr:row>39</xdr:row>
      <xdr:rowOff>29501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20628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0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12256</xdr:rowOff>
    </xdr:from>
    <xdr:to>
      <xdr:col>85</xdr:col>
      <xdr:colOff>127000</xdr:colOff>
      <xdr:row>74</xdr:row>
      <xdr:rowOff>48660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99556"/>
          <a:ext cx="8382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169894</xdr:rowOff>
    </xdr:from>
    <xdr:to>
      <xdr:col>81</xdr:col>
      <xdr:colOff>50800</xdr:colOff>
      <xdr:row>74</xdr:row>
      <xdr:rowOff>12256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685744"/>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59748</xdr:rowOff>
    </xdr:from>
    <xdr:to>
      <xdr:col>76</xdr:col>
      <xdr:colOff>114300</xdr:colOff>
      <xdr:row>73</xdr:row>
      <xdr:rowOff>169894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75598"/>
          <a:ext cx="8890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59748</xdr:rowOff>
    </xdr:from>
    <xdr:to>
      <xdr:col>71</xdr:col>
      <xdr:colOff>177800</xdr:colOff>
      <xdr:row>74</xdr:row>
      <xdr:rowOff>25514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169310</xdr:rowOff>
    </xdr:from>
    <xdr:to>
      <xdr:col>85</xdr:col>
      <xdr:colOff>177800</xdr:colOff>
      <xdr:row>74</xdr:row>
      <xdr:rowOff>99460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20737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132906</xdr:rowOff>
    </xdr:from>
    <xdr:to>
      <xdr:col>81</xdr:col>
      <xdr:colOff>101600</xdr:colOff>
      <xdr:row>74</xdr:row>
      <xdr:rowOff>63056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79583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119094</xdr:rowOff>
    </xdr:from>
    <xdr:to>
      <xdr:col>76</xdr:col>
      <xdr:colOff>165100</xdr:colOff>
      <xdr:row>74</xdr:row>
      <xdr:rowOff>49244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65771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8948</xdr:rowOff>
    </xdr:from>
    <xdr:to>
      <xdr:col>72</xdr:col>
      <xdr:colOff>38100</xdr:colOff>
      <xdr:row>73</xdr:row>
      <xdr:rowOff>110548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127075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146164</xdr:rowOff>
    </xdr:from>
    <xdr:to>
      <xdr:col>67</xdr:col>
      <xdr:colOff>101600</xdr:colOff>
      <xdr:row>74</xdr:row>
      <xdr:rowOff>76314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92841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104479</xdr:rowOff>
    </xdr:from>
    <xdr:to>
      <xdr:col>85</xdr:col>
      <xdr:colOff>127000</xdr:colOff>
      <xdr:row>97</xdr:row>
      <xdr:rowOff>59674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563679"/>
          <a:ext cx="8382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41680</xdr:rowOff>
    </xdr:from>
    <xdr:to>
      <xdr:col>81</xdr:col>
      <xdr:colOff>50800</xdr:colOff>
      <xdr:row>96</xdr:row>
      <xdr:rowOff>104479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00880"/>
          <a:ext cx="889000" cy="6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41680</xdr:rowOff>
    </xdr:from>
    <xdr:to>
      <xdr:col>76</xdr:col>
      <xdr:colOff>114300</xdr:colOff>
      <xdr:row>97</xdr:row>
      <xdr:rowOff>48309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00880"/>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48309</xdr:rowOff>
    </xdr:from>
    <xdr:to>
      <xdr:col>71</xdr:col>
      <xdr:colOff>177800</xdr:colOff>
      <xdr:row>97</xdr:row>
      <xdr:rowOff>62466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78959"/>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8874</xdr:rowOff>
    </xdr:from>
    <xdr:to>
      <xdr:col>85</xdr:col>
      <xdr:colOff>177800</xdr:colOff>
      <xdr:row>97</xdr:row>
      <xdr:rowOff>110474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3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158751</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53679</xdr:rowOff>
    </xdr:from>
    <xdr:to>
      <xdr:col>81</xdr:col>
      <xdr:colOff>101600</xdr:colOff>
      <xdr:row>96</xdr:row>
      <xdr:rowOff>155279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162330</xdr:rowOff>
    </xdr:from>
    <xdr:to>
      <xdr:col>76</xdr:col>
      <xdr:colOff>165100</xdr:colOff>
      <xdr:row>96</xdr:row>
      <xdr:rowOff>92480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109007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168959</xdr:rowOff>
    </xdr:from>
    <xdr:to>
      <xdr:col>72</xdr:col>
      <xdr:colOff>38100</xdr:colOff>
      <xdr:row>97</xdr:row>
      <xdr:rowOff>99109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115636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11666</xdr:rowOff>
    </xdr:from>
    <xdr:to>
      <xdr:col>67</xdr:col>
      <xdr:colOff>101600</xdr:colOff>
      <xdr:row>97</xdr:row>
      <xdr:rowOff>113266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129793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86795</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73345"/>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35995</xdr:rowOff>
    </xdr:from>
    <xdr:to>
      <xdr:col>116</xdr:col>
      <xdr:colOff>114300</xdr:colOff>
      <xdr:row>39</xdr:row>
      <xdr:rowOff>137595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122372</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374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96951</xdr:rowOff>
    </xdr:from>
    <xdr:to>
      <xdr:col>116</xdr:col>
      <xdr:colOff>63500</xdr:colOff>
      <xdr:row>58</xdr:row>
      <xdr:rowOff>118821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41051"/>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148387</xdr:rowOff>
    </xdr:from>
    <xdr:to>
      <xdr:col>111</xdr:col>
      <xdr:colOff>177800</xdr:colOff>
      <xdr:row>58</xdr:row>
      <xdr:rowOff>118821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21037"/>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148387</xdr:rowOff>
    </xdr:from>
    <xdr:to>
      <xdr:col>107</xdr:col>
      <xdr:colOff>50800</xdr:colOff>
      <xdr:row>58</xdr:row>
      <xdr:rowOff>141148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21037"/>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53060</xdr:rowOff>
    </xdr:from>
    <xdr:to>
      <xdr:col>102</xdr:col>
      <xdr:colOff>114300</xdr:colOff>
      <xdr:row>58</xdr:row>
      <xdr:rowOff>141148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482810"/>
          <a:ext cx="889000" cy="6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46151</xdr:rowOff>
    </xdr:from>
    <xdr:to>
      <xdr:col>116</xdr:col>
      <xdr:colOff>114300</xdr:colOff>
      <xdr:row>58</xdr:row>
      <xdr:rowOff>147751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132528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68021</xdr:rowOff>
    </xdr:from>
    <xdr:to>
      <xdr:col>112</xdr:col>
      <xdr:colOff>38100</xdr:colOff>
      <xdr:row>58</xdr:row>
      <xdr:rowOff>169621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1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160748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0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97587</xdr:rowOff>
    </xdr:from>
    <xdr:to>
      <xdr:col>107</xdr:col>
      <xdr:colOff>101600</xdr:colOff>
      <xdr:row>58</xdr:row>
      <xdr:rowOff>27737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18864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90348</xdr:rowOff>
    </xdr:from>
    <xdr:to>
      <xdr:col>102</xdr:col>
      <xdr:colOff>165100</xdr:colOff>
      <xdr:row>59</xdr:row>
      <xdr:rowOff>20498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11625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27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2260</xdr:rowOff>
    </xdr:from>
    <xdr:to>
      <xdr:col>98</xdr:col>
      <xdr:colOff>38100</xdr:colOff>
      <xdr:row>55</xdr:row>
      <xdr:rowOff>103860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120387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2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85293</xdr:rowOff>
    </xdr:from>
    <xdr:to>
      <xdr:col>116</xdr:col>
      <xdr:colOff>63500</xdr:colOff>
      <xdr:row>75</xdr:row>
      <xdr:rowOff>93477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44043"/>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93477</xdr:rowOff>
    </xdr:from>
    <xdr:to>
      <xdr:col>111</xdr:col>
      <xdr:colOff>177800</xdr:colOff>
      <xdr:row>76</xdr:row>
      <xdr:rowOff>7066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2227"/>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7066</xdr:rowOff>
    </xdr:from>
    <xdr:to>
      <xdr:col>107</xdr:col>
      <xdr:colOff>50800</xdr:colOff>
      <xdr:row>76</xdr:row>
      <xdr:rowOff>73955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37266"/>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73955</xdr:rowOff>
    </xdr:from>
    <xdr:to>
      <xdr:col>102</xdr:col>
      <xdr:colOff>114300</xdr:colOff>
      <xdr:row>76</xdr:row>
      <xdr:rowOff>94529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34493</xdr:rowOff>
    </xdr:from>
    <xdr:to>
      <xdr:col>116</xdr:col>
      <xdr:colOff>114300</xdr:colOff>
      <xdr:row>75</xdr:row>
      <xdr:rowOff>136093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12920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42677</xdr:rowOff>
    </xdr:from>
    <xdr:to>
      <xdr:col>112</xdr:col>
      <xdr:colOff>38100</xdr:colOff>
      <xdr:row>75</xdr:row>
      <xdr:rowOff>144277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135403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127716</xdr:rowOff>
    </xdr:from>
    <xdr:to>
      <xdr:col>107</xdr:col>
      <xdr:colOff>101600</xdr:colOff>
      <xdr:row>76</xdr:row>
      <xdr:rowOff>57866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48993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23155</xdr:rowOff>
    </xdr:from>
    <xdr:to>
      <xdr:col>102</xdr:col>
      <xdr:colOff>165100</xdr:colOff>
      <xdr:row>76</xdr:row>
      <xdr:rowOff>124755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115882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43729</xdr:rowOff>
    </xdr:from>
    <xdr:to>
      <xdr:col>98</xdr:col>
      <xdr:colOff>38100</xdr:colOff>
      <xdr:row>76</xdr:row>
      <xdr:rowOff>145329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136456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「人件費」の住民一人当たりのコストは、会計年度任用職員給の増、退職手当の増等により、令和５年度決算と比較し増加した。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「普通建設事業費」の住民一人当たりのコストは、多度地区小中一貫校建設事業費の増、消防庁舎等再編整備事業費の増等により、令和５年度決算と比較し大きく増加した。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「積立金」の住民一人当たりのコストは、桑名北部東員線整備基金への積立金の減等により、令和５年度決算と比較し減少した。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137,978
131,730
136.65
68,289,174
64,931,810
2,738,778
33,278,403
63,154,959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124460</xdr:rowOff>
    </xdr:from>
    <xdr:to>
      <xdr:col>24</xdr:col>
      <xdr:colOff>63500</xdr:colOff>
      <xdr:row>34</xdr:row>
      <xdr:rowOff>136434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53760"/>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136434</xdr:rowOff>
    </xdr:from>
    <xdr:to>
      <xdr:col>19</xdr:col>
      <xdr:colOff>177800</xdr:colOff>
      <xdr:row>35</xdr:row>
      <xdr:rowOff>104322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65734"/>
          <a:ext cx="8890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104322</xdr:rowOff>
    </xdr:from>
    <xdr:to>
      <xdr:col>15</xdr:col>
      <xdr:colOff>50800</xdr:colOff>
      <xdr:row>35</xdr:row>
      <xdr:rowOff>110853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50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110853</xdr:rowOff>
    </xdr:from>
    <xdr:to>
      <xdr:col>10</xdr:col>
      <xdr:colOff>114300</xdr:colOff>
      <xdr:row>36</xdr:row>
      <xdr:rowOff>55880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73660</xdr:rowOff>
    </xdr:from>
    <xdr:to>
      <xdr:col>24</xdr:col>
      <xdr:colOff>114300</xdr:colOff>
      <xdr:row>35</xdr:row>
      <xdr:rowOff>3810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52087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85634</xdr:rowOff>
    </xdr:from>
    <xdr:to>
      <xdr:col>20</xdr:col>
      <xdr:colOff>38100</xdr:colOff>
      <xdr:row>35</xdr:row>
      <xdr:rowOff>15784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9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53522</xdr:rowOff>
    </xdr:from>
    <xdr:to>
      <xdr:col>15</xdr:col>
      <xdr:colOff>101600</xdr:colOff>
      <xdr:row>35</xdr:row>
      <xdr:rowOff>155122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60053</xdr:rowOff>
    </xdr:from>
    <xdr:to>
      <xdr:col>10</xdr:col>
      <xdr:colOff>165100</xdr:colOff>
      <xdr:row>35</xdr:row>
      <xdr:rowOff>161653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xdr:rowOff>
    </xdr:from>
    <xdr:to>
      <xdr:col>6</xdr:col>
      <xdr:colOff>38100</xdr:colOff>
      <xdr:row>36</xdr:row>
      <xdr:rowOff>106680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97807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139014</xdr:rowOff>
    </xdr:from>
    <xdr:to>
      <xdr:col>24</xdr:col>
      <xdr:colOff>63500</xdr:colOff>
      <xdr:row>56</xdr:row>
      <xdr:rowOff>139522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40214"/>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133490</xdr:rowOff>
    </xdr:from>
    <xdr:to>
      <xdr:col>19</xdr:col>
      <xdr:colOff>177800</xdr:colOff>
      <xdr:row>56</xdr:row>
      <xdr:rowOff>139014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734690"/>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133490</xdr:rowOff>
    </xdr:from>
    <xdr:to>
      <xdr:col>15</xdr:col>
      <xdr:colOff>50800</xdr:colOff>
      <xdr:row>57</xdr:row>
      <xdr:rowOff>27381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3469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141821</xdr:rowOff>
    </xdr:from>
    <xdr:to>
      <xdr:col>10</xdr:col>
      <xdr:colOff>114300</xdr:colOff>
      <xdr:row>57</xdr:row>
      <xdr:rowOff>27381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88722</xdr:rowOff>
    </xdr:from>
    <xdr:to>
      <xdr:col>24</xdr:col>
      <xdr:colOff>114300</xdr:colOff>
      <xdr:row>57</xdr:row>
      <xdr:rowOff>18872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67149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88214</xdr:rowOff>
    </xdr:from>
    <xdr:to>
      <xdr:col>20</xdr:col>
      <xdr:colOff>38100</xdr:colOff>
      <xdr:row>57</xdr:row>
      <xdr:rowOff>18364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34891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82690</xdr:rowOff>
    </xdr:from>
    <xdr:to>
      <xdr:col>15</xdr:col>
      <xdr:colOff>101600</xdr:colOff>
      <xdr:row>57</xdr:row>
      <xdr:rowOff>12840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29367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148031</xdr:rowOff>
    </xdr:from>
    <xdr:to>
      <xdr:col>10</xdr:col>
      <xdr:colOff>165100</xdr:colOff>
      <xdr:row>57</xdr:row>
      <xdr:rowOff>78181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69308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91021</xdr:rowOff>
    </xdr:from>
    <xdr:to>
      <xdr:col>6</xdr:col>
      <xdr:colOff>38100</xdr:colOff>
      <xdr:row>50</xdr:row>
      <xdr:rowOff>21171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37698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41451</xdr:rowOff>
    </xdr:from>
    <xdr:to>
      <xdr:col>24</xdr:col>
      <xdr:colOff>63500</xdr:colOff>
      <xdr:row>76</xdr:row>
      <xdr:rowOff>31589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00201"/>
          <a:ext cx="838200" cy="1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31589</xdr:rowOff>
    </xdr:from>
    <xdr:to>
      <xdr:col>19</xdr:col>
      <xdr:colOff>177800</xdr:colOff>
      <xdr:row>76</xdr:row>
      <xdr:rowOff>80345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61789"/>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162396</xdr:rowOff>
    </xdr:from>
    <xdr:to>
      <xdr:col>15</xdr:col>
      <xdr:colOff>50800</xdr:colOff>
      <xdr:row>76</xdr:row>
      <xdr:rowOff>80345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21146"/>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162396</xdr:rowOff>
    </xdr:from>
    <xdr:to>
      <xdr:col>10</xdr:col>
      <xdr:colOff>114300</xdr:colOff>
      <xdr:row>78</xdr:row>
      <xdr:rowOff>84672</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21146"/>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162101</xdr:rowOff>
    </xdr:from>
    <xdr:to>
      <xdr:col>24</xdr:col>
      <xdr:colOff>114300</xdr:colOff>
      <xdr:row>75</xdr:row>
      <xdr:rowOff>92251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140528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2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152239</xdr:rowOff>
    </xdr:from>
    <xdr:to>
      <xdr:col>20</xdr:col>
      <xdr:colOff>38100</xdr:colOff>
      <xdr:row>76</xdr:row>
      <xdr:rowOff>82389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0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29545</xdr:rowOff>
    </xdr:from>
    <xdr:to>
      <xdr:col>15</xdr:col>
      <xdr:colOff>101600</xdr:colOff>
      <xdr:row>76</xdr:row>
      <xdr:rowOff>131145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122272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111597</xdr:rowOff>
    </xdr:from>
    <xdr:to>
      <xdr:col>10</xdr:col>
      <xdr:colOff>165100</xdr:colOff>
      <xdr:row>76</xdr:row>
      <xdr:rowOff>41746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70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32873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33872</xdr:rowOff>
    </xdr:from>
    <xdr:to>
      <xdr:col>6</xdr:col>
      <xdr:colOff>38100</xdr:colOff>
      <xdr:row>78</xdr:row>
      <xdr:rowOff>135472</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126599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140660</xdr:rowOff>
    </xdr:from>
    <xdr:to>
      <xdr:col>24</xdr:col>
      <xdr:colOff>63500</xdr:colOff>
      <xdr:row>96</xdr:row>
      <xdr:rowOff>50135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428410"/>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140660</xdr:rowOff>
    </xdr:from>
    <xdr:to>
      <xdr:col>19</xdr:col>
      <xdr:colOff>177800</xdr:colOff>
      <xdr:row>96</xdr:row>
      <xdr:rowOff>20279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28410"/>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20279</xdr:rowOff>
    </xdr:from>
    <xdr:to>
      <xdr:col>15</xdr:col>
      <xdr:colOff>50800</xdr:colOff>
      <xdr:row>97</xdr:row>
      <xdr:rowOff>10266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479479"/>
          <a:ext cx="889000" cy="1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95261</xdr:rowOff>
    </xdr:from>
    <xdr:to>
      <xdr:col>10</xdr:col>
      <xdr:colOff>114300</xdr:colOff>
      <xdr:row>97</xdr:row>
      <xdr:rowOff>10266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554461"/>
          <a:ext cx="889000" cy="8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170785</xdr:rowOff>
    </xdr:from>
    <xdr:to>
      <xdr:col>24</xdr:col>
      <xdr:colOff>114300</xdr:colOff>
      <xdr:row>96</xdr:row>
      <xdr:rowOff>100935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149212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89860</xdr:rowOff>
    </xdr:from>
    <xdr:to>
      <xdr:col>20</xdr:col>
      <xdr:colOff>38100</xdr:colOff>
      <xdr:row>96</xdr:row>
      <xdr:rowOff>20010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140929</xdr:rowOff>
    </xdr:from>
    <xdr:to>
      <xdr:col>15</xdr:col>
      <xdr:colOff>101600</xdr:colOff>
      <xdr:row>96</xdr:row>
      <xdr:rowOff>71079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62206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130916</xdr:rowOff>
    </xdr:from>
    <xdr:to>
      <xdr:col>10</xdr:col>
      <xdr:colOff>165100</xdr:colOff>
      <xdr:row>97</xdr:row>
      <xdr:rowOff>61066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52193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44461</xdr:rowOff>
    </xdr:from>
    <xdr:to>
      <xdr:col>6</xdr:col>
      <xdr:colOff>38100</xdr:colOff>
      <xdr:row>96</xdr:row>
      <xdr:rowOff>146061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162588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93066</xdr:rowOff>
    </xdr:from>
    <xdr:to>
      <xdr:col>55</xdr:col>
      <xdr:colOff>0</xdr:colOff>
      <xdr:row>38</xdr:row>
      <xdr:rowOff>93706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08166"/>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93066</xdr:rowOff>
    </xdr:from>
    <xdr:to>
      <xdr:col>50</xdr:col>
      <xdr:colOff>114300</xdr:colOff>
      <xdr:row>38</xdr:row>
      <xdr:rowOff>94711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0816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94711</xdr:rowOff>
    </xdr:from>
    <xdr:to>
      <xdr:col>45</xdr:col>
      <xdr:colOff>177800</xdr:colOff>
      <xdr:row>38</xdr:row>
      <xdr:rowOff>100564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0981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97546</xdr:rowOff>
    </xdr:from>
    <xdr:to>
      <xdr:col>41</xdr:col>
      <xdr:colOff>50800</xdr:colOff>
      <xdr:row>38</xdr:row>
      <xdr:rowOff>100564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42906</xdr:rowOff>
    </xdr:from>
    <xdr:to>
      <xdr:col>55</xdr:col>
      <xdr:colOff>50800</xdr:colOff>
      <xdr:row>38</xdr:row>
      <xdr:rowOff>144506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129283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42266</xdr:rowOff>
    </xdr:from>
    <xdr:to>
      <xdr:col>50</xdr:col>
      <xdr:colOff>165100</xdr:colOff>
      <xdr:row>38</xdr:row>
      <xdr:rowOff>143866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134993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43911</xdr:rowOff>
    </xdr:from>
    <xdr:to>
      <xdr:col>46</xdr:col>
      <xdr:colOff>38100</xdr:colOff>
      <xdr:row>38</xdr:row>
      <xdr:rowOff>145511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136638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5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49764</xdr:rowOff>
    </xdr:from>
    <xdr:to>
      <xdr:col>41</xdr:col>
      <xdr:colOff>101600</xdr:colOff>
      <xdr:row>38</xdr:row>
      <xdr:rowOff>151364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46746</xdr:rowOff>
    </xdr:from>
    <xdr:to>
      <xdr:col>36</xdr:col>
      <xdr:colOff>165100</xdr:colOff>
      <xdr:row>38</xdr:row>
      <xdr:rowOff>148346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103277</xdr:rowOff>
    </xdr:from>
    <xdr:to>
      <xdr:col>55</xdr:col>
      <xdr:colOff>0</xdr:colOff>
      <xdr:row>57</xdr:row>
      <xdr:rowOff>97180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04477"/>
          <a:ext cx="838200" cy="1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97180</xdr:rowOff>
    </xdr:from>
    <xdr:to>
      <xdr:col>50</xdr:col>
      <xdr:colOff>114300</xdr:colOff>
      <xdr:row>57</xdr:row>
      <xdr:rowOff>125488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9830"/>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125488</xdr:rowOff>
    </xdr:from>
    <xdr:to>
      <xdr:col>45</xdr:col>
      <xdr:colOff>177800</xdr:colOff>
      <xdr:row>58</xdr:row>
      <xdr:rowOff>22619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813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166522</xdr:rowOff>
    </xdr:from>
    <xdr:to>
      <xdr:col>41</xdr:col>
      <xdr:colOff>50800</xdr:colOff>
      <xdr:row>58</xdr:row>
      <xdr:rowOff>22619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39172"/>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52477</xdr:rowOff>
    </xdr:from>
    <xdr:to>
      <xdr:col>55</xdr:col>
      <xdr:colOff>50800</xdr:colOff>
      <xdr:row>56</xdr:row>
      <xdr:rowOff>154077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75354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46380</xdr:rowOff>
    </xdr:from>
    <xdr:to>
      <xdr:col>50</xdr:col>
      <xdr:colOff>165100</xdr:colOff>
      <xdr:row>57</xdr:row>
      <xdr:rowOff>147980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139107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74688</xdr:rowOff>
    </xdr:from>
    <xdr:to>
      <xdr:col>46</xdr:col>
      <xdr:colOff>38100</xdr:colOff>
      <xdr:row>58</xdr:row>
      <xdr:rowOff>4838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167415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4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143269</xdr:rowOff>
    </xdr:from>
    <xdr:to>
      <xdr:col>41</xdr:col>
      <xdr:colOff>101600</xdr:colOff>
      <xdr:row>58</xdr:row>
      <xdr:rowOff>73419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64546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0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115722</xdr:rowOff>
    </xdr:from>
    <xdr:to>
      <xdr:col>36</xdr:col>
      <xdr:colOff>165100</xdr:colOff>
      <xdr:row>58</xdr:row>
      <xdr:rowOff>45872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36999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13677</xdr:rowOff>
    </xdr:from>
    <xdr:to>
      <xdr:col>55</xdr:col>
      <xdr:colOff>0</xdr:colOff>
      <xdr:row>79</xdr:row>
      <xdr:rowOff>20176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58227"/>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97410</xdr:rowOff>
    </xdr:from>
    <xdr:to>
      <xdr:col>50</xdr:col>
      <xdr:colOff>114300</xdr:colOff>
      <xdr:row>79</xdr:row>
      <xdr:rowOff>13677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0510"/>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97410</xdr:rowOff>
    </xdr:from>
    <xdr:to>
      <xdr:col>45</xdr:col>
      <xdr:colOff>177800</xdr:colOff>
      <xdr:row>78</xdr:row>
      <xdr:rowOff>132091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0510"/>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97148</xdr:rowOff>
    </xdr:from>
    <xdr:to>
      <xdr:col>41</xdr:col>
      <xdr:colOff>50800</xdr:colOff>
      <xdr:row>78</xdr:row>
      <xdr:rowOff>132091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7024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140826</xdr:rowOff>
    </xdr:from>
    <xdr:to>
      <xdr:col>55</xdr:col>
      <xdr:colOff>50800</xdr:colOff>
      <xdr:row>79</xdr:row>
      <xdr:rowOff>70976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55753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2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134327</xdr:rowOff>
    </xdr:from>
    <xdr:to>
      <xdr:col>50</xdr:col>
      <xdr:colOff>165100</xdr:colOff>
      <xdr:row>79</xdr:row>
      <xdr:rowOff>64477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55604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0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46610</xdr:rowOff>
    </xdr:from>
    <xdr:to>
      <xdr:col>46</xdr:col>
      <xdr:colOff>38100</xdr:colOff>
      <xdr:row>78</xdr:row>
      <xdr:rowOff>148210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139337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81291</xdr:rowOff>
    </xdr:from>
    <xdr:to>
      <xdr:col>41</xdr:col>
      <xdr:colOff>101600</xdr:colOff>
      <xdr:row>79</xdr:row>
      <xdr:rowOff>11441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4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46348</xdr:rowOff>
    </xdr:from>
    <xdr:to>
      <xdr:col>36</xdr:col>
      <xdr:colOff>165100</xdr:colOff>
      <xdr:row>78</xdr:row>
      <xdr:rowOff>147948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139075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64751</xdr:rowOff>
    </xdr:from>
    <xdr:to>
      <xdr:col>55</xdr:col>
      <xdr:colOff>0</xdr:colOff>
      <xdr:row>96</xdr:row>
      <xdr:rowOff>140695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23951"/>
          <a:ext cx="838200" cy="7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64751</xdr:rowOff>
    </xdr:from>
    <xdr:to>
      <xdr:col>50</xdr:col>
      <xdr:colOff>114300</xdr:colOff>
      <xdr:row>97</xdr:row>
      <xdr:rowOff>100250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523951"/>
          <a:ext cx="889000" cy="20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67985</xdr:rowOff>
    </xdr:from>
    <xdr:to>
      <xdr:col>45</xdr:col>
      <xdr:colOff>177800</xdr:colOff>
      <xdr:row>97</xdr:row>
      <xdr:rowOff>100250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27185"/>
          <a:ext cx="889000" cy="20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70042</xdr:rowOff>
    </xdr:from>
    <xdr:to>
      <xdr:col>41</xdr:col>
      <xdr:colOff>50800</xdr:colOff>
      <xdr:row>96</xdr:row>
      <xdr:rowOff>67985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357792"/>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89895</xdr:rowOff>
    </xdr:from>
    <xdr:to>
      <xdr:col>55</xdr:col>
      <xdr:colOff>50800</xdr:colOff>
      <xdr:row>97</xdr:row>
      <xdr:rowOff>20045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112772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13951</xdr:rowOff>
    </xdr:from>
    <xdr:to>
      <xdr:col>50</xdr:col>
      <xdr:colOff>165100</xdr:colOff>
      <xdr:row>96</xdr:row>
      <xdr:rowOff>115551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2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49450</xdr:rowOff>
    </xdr:from>
    <xdr:to>
      <xdr:col>46</xdr:col>
      <xdr:colOff>38100</xdr:colOff>
      <xdr:row>97</xdr:row>
      <xdr:rowOff>151050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142177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17185</xdr:rowOff>
    </xdr:from>
    <xdr:to>
      <xdr:col>41</xdr:col>
      <xdr:colOff>101600</xdr:colOff>
      <xdr:row>96</xdr:row>
      <xdr:rowOff>118785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135312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19242</xdr:rowOff>
    </xdr:from>
    <xdr:to>
      <xdr:col>36</xdr:col>
      <xdr:colOff>165100</xdr:colOff>
      <xdr:row>95</xdr:row>
      <xdr:rowOff>120842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137369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11273</xdr:rowOff>
    </xdr:from>
    <xdr:to>
      <xdr:col>85</xdr:col>
      <xdr:colOff>127000</xdr:colOff>
      <xdr:row>35</xdr:row>
      <xdr:rowOff>107376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669123"/>
          <a:ext cx="838200" cy="43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10907</xdr:rowOff>
    </xdr:from>
    <xdr:to>
      <xdr:col>81</xdr:col>
      <xdr:colOff>50800</xdr:colOff>
      <xdr:row>35</xdr:row>
      <xdr:rowOff>107376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011657"/>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10907</xdr:rowOff>
    </xdr:from>
    <xdr:to>
      <xdr:col>76</xdr:col>
      <xdr:colOff>114300</xdr:colOff>
      <xdr:row>36</xdr:row>
      <xdr:rowOff>73406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11657"/>
          <a:ext cx="889000" cy="23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126578</xdr:rowOff>
    </xdr:from>
    <xdr:to>
      <xdr:col>71</xdr:col>
      <xdr:colOff>177800</xdr:colOff>
      <xdr:row>36</xdr:row>
      <xdr:rowOff>73406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127328"/>
          <a:ext cx="889000" cy="1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131923</xdr:rowOff>
    </xdr:from>
    <xdr:to>
      <xdr:col>85</xdr:col>
      <xdr:colOff>177800</xdr:colOff>
      <xdr:row>33</xdr:row>
      <xdr:rowOff>62073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46850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56576</xdr:rowOff>
    </xdr:from>
    <xdr:to>
      <xdr:col>81</xdr:col>
      <xdr:colOff>101600</xdr:colOff>
      <xdr:row>35</xdr:row>
      <xdr:rowOff>158176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3253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131557</xdr:rowOff>
    </xdr:from>
    <xdr:to>
      <xdr:col>76</xdr:col>
      <xdr:colOff>165100</xdr:colOff>
      <xdr:row>35</xdr:row>
      <xdr:rowOff>61707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78234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3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22606</xdr:rowOff>
    </xdr:from>
    <xdr:to>
      <xdr:col>72</xdr:col>
      <xdr:colOff>38100</xdr:colOff>
      <xdr:row>36</xdr:row>
      <xdr:rowOff>124206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140733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75778</xdr:rowOff>
    </xdr:from>
    <xdr:to>
      <xdr:col>67</xdr:col>
      <xdr:colOff>101600</xdr:colOff>
      <xdr:row>36</xdr:row>
      <xdr:rowOff>5928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22455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116350</xdr:rowOff>
    </xdr:from>
    <xdr:to>
      <xdr:col>85</xdr:col>
      <xdr:colOff>127000</xdr:colOff>
      <xdr:row>58</xdr:row>
      <xdr:rowOff>154570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89000"/>
          <a:ext cx="838200" cy="20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119845</xdr:rowOff>
    </xdr:from>
    <xdr:to>
      <xdr:col>81</xdr:col>
      <xdr:colOff>50800</xdr:colOff>
      <xdr:row>58</xdr:row>
      <xdr:rowOff>154570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10063945"/>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119845</xdr:rowOff>
    </xdr:from>
    <xdr:to>
      <xdr:col>76</xdr:col>
      <xdr:colOff>114300</xdr:colOff>
      <xdr:row>59</xdr:row>
      <xdr:rowOff>44657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63945"/>
          <a:ext cx="889000" cy="9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38778</xdr:rowOff>
    </xdr:from>
    <xdr:to>
      <xdr:col>71</xdr:col>
      <xdr:colOff>177800</xdr:colOff>
      <xdr:row>59</xdr:row>
      <xdr:rowOff>44657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154328"/>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65550</xdr:rowOff>
    </xdr:from>
    <xdr:to>
      <xdr:col>85</xdr:col>
      <xdr:colOff>177800</xdr:colOff>
      <xdr:row>57</xdr:row>
      <xdr:rowOff>167150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43977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103770</xdr:rowOff>
    </xdr:from>
    <xdr:to>
      <xdr:col>81</xdr:col>
      <xdr:colOff>101600</xdr:colOff>
      <xdr:row>59</xdr:row>
      <xdr:rowOff>33920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25047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69045</xdr:rowOff>
    </xdr:from>
    <xdr:to>
      <xdr:col>76</xdr:col>
      <xdr:colOff>165100</xdr:colOff>
      <xdr:row>58</xdr:row>
      <xdr:rowOff>170645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161772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0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165307</xdr:rowOff>
    </xdr:from>
    <xdr:to>
      <xdr:col>72</xdr:col>
      <xdr:colOff>38100</xdr:colOff>
      <xdr:row>59</xdr:row>
      <xdr:rowOff>95457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10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86584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2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159428</xdr:rowOff>
    </xdr:from>
    <xdr:to>
      <xdr:col>67</xdr:col>
      <xdr:colOff>101600</xdr:colOff>
      <xdr:row>59</xdr:row>
      <xdr:rowOff>89578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1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80705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9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78631</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23181"/>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67690</xdr:rowOff>
    </xdr:from>
    <xdr:to>
      <xdr:col>81</xdr:col>
      <xdr:colOff>50800</xdr:colOff>
      <xdr:row>79</xdr:row>
      <xdr:rowOff>78631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12240"/>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67690</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2240"/>
          <a:ext cx="889000" cy="3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150151</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23251"/>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27831</xdr:rowOff>
    </xdr:from>
    <xdr:to>
      <xdr:col>81</xdr:col>
      <xdr:colOff>101600</xdr:colOff>
      <xdr:row>79</xdr:row>
      <xdr:rowOff>129431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120558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6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16890</xdr:rowOff>
    </xdr:from>
    <xdr:to>
      <xdr:col>76</xdr:col>
      <xdr:colOff>165100</xdr:colOff>
      <xdr:row>79</xdr:row>
      <xdr:rowOff>118490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109617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99351</xdr:rowOff>
    </xdr:from>
    <xdr:to>
      <xdr:col>67</xdr:col>
      <xdr:colOff>101600</xdr:colOff>
      <xdr:row>79</xdr:row>
      <xdr:rowOff>29501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20628</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56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12255</xdr:rowOff>
    </xdr:from>
    <xdr:to>
      <xdr:col>85</xdr:col>
      <xdr:colOff>127000</xdr:colOff>
      <xdr:row>94</xdr:row>
      <xdr:rowOff>48661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28555"/>
          <a:ext cx="8382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169894</xdr:rowOff>
    </xdr:from>
    <xdr:to>
      <xdr:col>81</xdr:col>
      <xdr:colOff>50800</xdr:colOff>
      <xdr:row>94</xdr:row>
      <xdr:rowOff>12255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114744"/>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59500</xdr:rowOff>
    </xdr:from>
    <xdr:to>
      <xdr:col>76</xdr:col>
      <xdr:colOff>114300</xdr:colOff>
      <xdr:row>93</xdr:row>
      <xdr:rowOff>169894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004350"/>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59500</xdr:rowOff>
    </xdr:from>
    <xdr:to>
      <xdr:col>71</xdr:col>
      <xdr:colOff>177800</xdr:colOff>
      <xdr:row>94</xdr:row>
      <xdr:rowOff>25476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169311</xdr:rowOff>
    </xdr:from>
    <xdr:to>
      <xdr:col>85</xdr:col>
      <xdr:colOff>177800</xdr:colOff>
      <xdr:row>94</xdr:row>
      <xdr:rowOff>99461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20738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132905</xdr:rowOff>
    </xdr:from>
    <xdr:to>
      <xdr:col>81</xdr:col>
      <xdr:colOff>101600</xdr:colOff>
      <xdr:row>94</xdr:row>
      <xdr:rowOff>63055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79582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119094</xdr:rowOff>
    </xdr:from>
    <xdr:to>
      <xdr:col>76</xdr:col>
      <xdr:colOff>165100</xdr:colOff>
      <xdr:row>94</xdr:row>
      <xdr:rowOff>49244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65771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8700</xdr:rowOff>
    </xdr:from>
    <xdr:to>
      <xdr:col>72</xdr:col>
      <xdr:colOff>38100</xdr:colOff>
      <xdr:row>93</xdr:row>
      <xdr:rowOff>110300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126827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146126</xdr:rowOff>
    </xdr:from>
    <xdr:to>
      <xdr:col>67</xdr:col>
      <xdr:colOff>101600</xdr:colOff>
      <xdr:row>94</xdr:row>
      <xdr:rowOff>76276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92803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「消防費」の住民一人当たりのコストは、消防庁舎等再編整備事業費の増等により、令和５年度決算と比較し大きく増加した。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「教育費」の住民一人当たりのコストは、多度地区小中一貫校建設事業費の増等により、令和５年度決算と比較し大きく増加した。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「民生費」の住民一人当たりのコストは、給付金・定額減税一体支援事業費の皆増等により、令和５年度決算と比較し増加した。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の減少は、基金残高が減少したことに加え、標準税収入及び普通交付税等の増加により標準財政規模が増加したことが要因である。歳出の投資的経費は増加したが、歳入の市債の増加や国庫支出金の物価高騰対応重点支援地方創生臨時交付金の増加等もあり、実質収支額及び実質単年度収支の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各会計において黒字となっており、一般会計については、市税が増加したこと等により、黒字額が前年度より増加している。</a:t>
          </a:r>
        </a:p>
        <a:p>
          <a:r>
            <a:rPr kumimoji="1" lang="ja-JP" altLang="en-US" sz="1050">
              <a:latin typeface="ＭＳ ゴシック" pitchFamily="49" charset="-128"/>
              <a:ea typeface="ＭＳ ゴシック" pitchFamily="49" charset="-128"/>
            </a:rPr>
            <a:t>歳入では、前述のとおり市税が増加しているが、これは給与所得者の納税義務者数が増加したこと、企業の賃上げによる給与所得の上昇により個人市民税が増加したこと、マンション等の規模の大きい建造物が完成したことなどによる固定資産税の増加等が主な要因である。今後、企業誘致をさらに加速するなど、継続的な自主財源の確保に努めていく。</a:t>
          </a:r>
        </a:p>
        <a:p>
          <a:r>
            <a:rPr kumimoji="1" lang="ja-JP" altLang="en-US" sz="1050">
              <a:latin typeface="ＭＳ ゴシック" pitchFamily="49" charset="-128"/>
              <a:ea typeface="ＭＳ ゴシック" pitchFamily="49" charset="-128"/>
            </a:rPr>
            <a:t>歳出では、多度地区小中一貫校建設事業費及び消防庁舎等再編整備事業費等に伴う投資的経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050">
              <a:latin typeface="ＭＳ ゴシック" pitchFamily="49" charset="-128"/>
              <a:ea typeface="ＭＳ ゴシック" pitchFamily="49" charset="-128"/>
            </a:rPr>
            <a:t>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050">
              <a:latin typeface="ＭＳ ゴシック" pitchFamily="49" charset="-128"/>
              <a:ea typeface="ＭＳ ゴシック" pitchFamily="49" charset="-128"/>
            </a:rPr>
            <a:t>水道事業会計において、収益は、給水収益が横ばいであるが、固定資産の権利放棄にともなう特別利益（長期前受金戻入分）があったため収益全体として増加した。また、費用は、管路等の修繕費用が増加したことにより、費用全体として増加しているものの、昨年と比較して、純利益は増加している。</a:t>
          </a:r>
        </a:p>
        <a:p>
          <a:r>
            <a:rPr kumimoji="1" lang="ja-JP" altLang="en-US" sz="1050">
              <a:latin typeface="ＭＳ ゴシック" pitchFamily="49" charset="-128"/>
              <a:ea typeface="ＭＳ ゴシック" pitchFamily="49" charset="-128"/>
            </a:rPr>
            <a:t>下水道事業会計において、令和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から農業集落排水事業が統合されている。収益は、下水道使用料が増加しており、他会計補助金も増加したことにより、収益全体として増加している。費用については、流域下水道費、減価償却費等が増加したことにより、費用全体として増加している。昨年と比較して、純利益は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68289174</v>
      </c>
      <c r="BO4" s="371"/>
      <c r="BP4" s="371"/>
      <c r="BQ4" s="371"/>
      <c r="BR4" s="371"/>
      <c r="BS4" s="371"/>
      <c r="BT4" s="371"/>
      <c r="BU4" s="372"/>
      <c r="BV4" s="370">
        <v>63602821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8.1999999999999993</v>
      </c>
      <c r="CU4" s="377"/>
      <c r="CV4" s="377"/>
      <c r="CW4" s="377"/>
      <c r="CX4" s="377"/>
      <c r="CY4" s="377"/>
      <c r="CZ4" s="377"/>
      <c r="DA4" s="378"/>
      <c r="DB4" s="376">
        <v>7.7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64931810</v>
      </c>
      <c r="BO5" s="408"/>
      <c r="BP5" s="408"/>
      <c r="BQ5" s="408"/>
      <c r="BR5" s="408"/>
      <c r="BS5" s="408"/>
      <c r="BT5" s="408"/>
      <c r="BU5" s="409"/>
      <c r="BV5" s="407">
        <v>60614035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92.9</v>
      </c>
      <c r="CU5" s="405"/>
      <c r="CV5" s="405"/>
      <c r="CW5" s="405"/>
      <c r="CX5" s="405"/>
      <c r="CY5" s="405"/>
      <c r="CZ5" s="405"/>
      <c r="DA5" s="406"/>
      <c r="DB5" s="404">
        <v>92.6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3357364</v>
      </c>
      <c r="BO6" s="408"/>
      <c r="BP6" s="408"/>
      <c r="BQ6" s="408"/>
      <c r="BR6" s="408"/>
      <c r="BS6" s="408"/>
      <c r="BT6" s="408"/>
      <c r="BU6" s="409"/>
      <c r="BV6" s="407">
        <v>2988786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93.3</v>
      </c>
      <c r="CU6" s="445"/>
      <c r="CV6" s="445"/>
      <c r="CW6" s="445"/>
      <c r="CX6" s="445"/>
      <c r="CY6" s="445"/>
      <c r="CZ6" s="445"/>
      <c r="DA6" s="446"/>
      <c r="DB6" s="444">
        <v>93.5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618586</v>
      </c>
      <c r="BO7" s="408"/>
      <c r="BP7" s="408"/>
      <c r="BQ7" s="408"/>
      <c r="BR7" s="408"/>
      <c r="BS7" s="408"/>
      <c r="BT7" s="408"/>
      <c r="BU7" s="409"/>
      <c r="BV7" s="407">
        <v>476334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33278403</v>
      </c>
      <c r="CU7" s="408"/>
      <c r="CV7" s="408"/>
      <c r="CW7" s="408"/>
      <c r="CX7" s="408"/>
      <c r="CY7" s="408"/>
      <c r="CZ7" s="408"/>
      <c r="DA7" s="409"/>
      <c r="DB7" s="407">
        <v>32498215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2738778</v>
      </c>
      <c r="BO8" s="408"/>
      <c r="BP8" s="408"/>
      <c r="BQ8" s="408"/>
      <c r="BR8" s="408"/>
      <c r="BS8" s="408"/>
      <c r="BT8" s="408"/>
      <c r="BU8" s="409"/>
      <c r="BV8" s="407">
        <v>2512452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138613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226326</v>
      </c>
      <c r="BO9" s="408"/>
      <c r="BP9" s="408"/>
      <c r="BQ9" s="408"/>
      <c r="BR9" s="408"/>
      <c r="BS9" s="408"/>
      <c r="BT9" s="408"/>
      <c r="BU9" s="409"/>
      <c r="BV9" s="407">
        <v>-927410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12.6</v>
      </c>
      <c r="CU9" s="405"/>
      <c r="CV9" s="405"/>
      <c r="CW9" s="405"/>
      <c r="CX9" s="405"/>
      <c r="CY9" s="405"/>
      <c r="CZ9" s="405"/>
      <c r="DA9" s="406"/>
      <c r="DB9" s="404">
        <v>13.3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140303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1264489</v>
      </c>
      <c r="BO10" s="408"/>
      <c r="BP10" s="408"/>
      <c r="BQ10" s="408"/>
      <c r="BR10" s="408"/>
      <c r="BS10" s="408"/>
      <c r="BT10" s="408"/>
      <c r="BU10" s="409"/>
      <c r="BV10" s="407">
        <v>1857981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137978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2043383</v>
      </c>
      <c r="BO12" s="408"/>
      <c r="BP12" s="408"/>
      <c r="BQ12" s="408"/>
      <c r="BR12" s="408"/>
      <c r="BS12" s="408"/>
      <c r="BT12" s="408"/>
      <c r="BU12" s="409"/>
      <c r="BV12" s="407">
        <v>2338842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131730</v>
      </c>
      <c r="S13" s="492"/>
      <c r="T13" s="492"/>
      <c r="U13" s="492"/>
      <c r="V13" s="493"/>
      <c r="W13" s="423" t="s">
        <v>131</v>
      </c>
      <c r="X13" s="424"/>
      <c r="Y13" s="424"/>
      <c r="Z13" s="424"/>
      <c r="AA13" s="424"/>
      <c r="AB13" s="414"/>
      <c r="AC13" s="458">
        <v>1090</v>
      </c>
      <c r="AD13" s="459"/>
      <c r="AE13" s="459"/>
      <c r="AF13" s="459"/>
      <c r="AG13" s="501"/>
      <c r="AH13" s="458">
        <v>1365</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-552568</v>
      </c>
      <c r="BO13" s="408"/>
      <c r="BP13" s="408"/>
      <c r="BQ13" s="408"/>
      <c r="BR13" s="408"/>
      <c r="BS13" s="408"/>
      <c r="BT13" s="408"/>
      <c r="BU13" s="409"/>
      <c r="BV13" s="407">
        <v>-1408271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7.2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138963</v>
      </c>
      <c r="S14" s="492"/>
      <c r="T14" s="492"/>
      <c r="U14" s="492"/>
      <c r="V14" s="493"/>
      <c r="W14" s="397"/>
      <c r="X14" s="398"/>
      <c r="Y14" s="398"/>
      <c r="Z14" s="398"/>
      <c r="AA14" s="398"/>
      <c r="AB14" s="387"/>
      <c r="AC14" s="494">
        <v>1.6</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37.9</v>
      </c>
      <c r="CU14" s="506"/>
      <c r="CV14" s="506"/>
      <c r="CW14" s="506"/>
      <c r="CX14" s="506"/>
      <c r="CY14" s="506"/>
      <c r="CZ14" s="506"/>
      <c r="DA14" s="507"/>
      <c r="DB14" s="505">
        <v>36.4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133217</v>
      </c>
      <c r="S15" s="492"/>
      <c r="T15" s="492"/>
      <c r="U15" s="492"/>
      <c r="V15" s="493"/>
      <c r="W15" s="423" t="s">
        <v>137</v>
      </c>
      <c r="X15" s="424"/>
      <c r="Y15" s="424"/>
      <c r="Z15" s="424"/>
      <c r="AA15" s="424"/>
      <c r="AB15" s="414"/>
      <c r="AC15" s="458">
        <v>22211</v>
      </c>
      <c r="AD15" s="459"/>
      <c r="AE15" s="459"/>
      <c r="AF15" s="459"/>
      <c r="AG15" s="501"/>
      <c r="AH15" s="458">
        <v>22569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21564477</v>
      </c>
      <c r="BO15" s="371"/>
      <c r="BP15" s="371"/>
      <c r="BQ15" s="371"/>
      <c r="BR15" s="371"/>
      <c r="BS15" s="371"/>
      <c r="BT15" s="371"/>
      <c r="BU15" s="372"/>
      <c r="BV15" s="370">
        <v>21126915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33.6</v>
      </c>
      <c r="AD16" s="495"/>
      <c r="AE16" s="495"/>
      <c r="AF16" s="495"/>
      <c r="AG16" s="496"/>
      <c r="AH16" s="494">
        <v>33.5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27030727</v>
      </c>
      <c r="BO16" s="408"/>
      <c r="BP16" s="408"/>
      <c r="BQ16" s="408"/>
      <c r="BR16" s="408"/>
      <c r="BS16" s="408"/>
      <c r="BT16" s="408"/>
      <c r="BU16" s="409"/>
      <c r="BV16" s="407">
        <v>26223713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42809</v>
      </c>
      <c r="AD17" s="459"/>
      <c r="AE17" s="459"/>
      <c r="AF17" s="459"/>
      <c r="AG17" s="501"/>
      <c r="AH17" s="458">
        <v>43376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27699416</v>
      </c>
      <c r="BO17" s="408"/>
      <c r="BP17" s="408"/>
      <c r="BQ17" s="408"/>
      <c r="BR17" s="408"/>
      <c r="BS17" s="408"/>
      <c r="BT17" s="408"/>
      <c r="BU17" s="409"/>
      <c r="BV17" s="407">
        <v>27047625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136.65</v>
      </c>
      <c r="M18" s="531"/>
      <c r="N18" s="531"/>
      <c r="O18" s="531"/>
      <c r="P18" s="531"/>
      <c r="Q18" s="531"/>
      <c r="R18" s="532"/>
      <c r="S18" s="532"/>
      <c r="T18" s="532"/>
      <c r="U18" s="532"/>
      <c r="V18" s="533"/>
      <c r="W18" s="425"/>
      <c r="X18" s="426"/>
      <c r="Y18" s="426"/>
      <c r="Z18" s="426"/>
      <c r="AA18" s="426"/>
      <c r="AB18" s="417"/>
      <c r="AC18" s="534">
        <v>64.8</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31409664</v>
      </c>
      <c r="BO18" s="408"/>
      <c r="BP18" s="408"/>
      <c r="BQ18" s="408"/>
      <c r="BR18" s="408"/>
      <c r="BS18" s="408"/>
      <c r="BT18" s="408"/>
      <c r="BU18" s="409"/>
      <c r="BV18" s="407">
        <v>30356894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43015365</v>
      </c>
      <c r="BO19" s="408"/>
      <c r="BP19" s="408"/>
      <c r="BQ19" s="408"/>
      <c r="BR19" s="408"/>
      <c r="BS19" s="408"/>
      <c r="BT19" s="408"/>
      <c r="BU19" s="409"/>
      <c r="BV19" s="407">
        <v>42774534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56362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63154959</v>
      </c>
      <c r="BO22" s="371"/>
      <c r="BP22" s="371"/>
      <c r="BQ22" s="371"/>
      <c r="BR22" s="371"/>
      <c r="BS22" s="371"/>
      <c r="BT22" s="371"/>
      <c r="BU22" s="372"/>
      <c r="BV22" s="370">
        <v>62821648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40045711</v>
      </c>
      <c r="BO23" s="408"/>
      <c r="BP23" s="408"/>
      <c r="BQ23" s="408"/>
      <c r="BR23" s="408"/>
      <c r="BS23" s="408"/>
      <c r="BT23" s="408"/>
      <c r="BU23" s="409"/>
      <c r="BV23" s="407">
        <v>43225142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10280</v>
      </c>
      <c r="R24" s="459"/>
      <c r="S24" s="459"/>
      <c r="T24" s="459"/>
      <c r="U24" s="459"/>
      <c r="V24" s="501"/>
      <c r="W24" s="553"/>
      <c r="X24" s="554"/>
      <c r="Y24" s="555"/>
      <c r="Z24" s="457" t="s">
        <v>162</v>
      </c>
      <c r="AA24" s="437"/>
      <c r="AB24" s="437"/>
      <c r="AC24" s="437"/>
      <c r="AD24" s="437"/>
      <c r="AE24" s="437"/>
      <c r="AF24" s="437"/>
      <c r="AG24" s="438"/>
      <c r="AH24" s="458">
        <v>939</v>
      </c>
      <c r="AI24" s="459"/>
      <c r="AJ24" s="459"/>
      <c r="AK24" s="459"/>
      <c r="AL24" s="501"/>
      <c r="AM24" s="458">
        <v>3044238</v>
      </c>
      <c r="AN24" s="459"/>
      <c r="AO24" s="459"/>
      <c r="AP24" s="459"/>
      <c r="AQ24" s="459"/>
      <c r="AR24" s="501"/>
      <c r="AS24" s="458">
        <v>3242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41935923</v>
      </c>
      <c r="BO24" s="408"/>
      <c r="BP24" s="408"/>
      <c r="BQ24" s="408"/>
      <c r="BR24" s="408"/>
      <c r="BS24" s="408"/>
      <c r="BT24" s="408"/>
      <c r="BU24" s="409"/>
      <c r="BV24" s="407">
        <v>39963202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7810</v>
      </c>
      <c r="R25" s="459"/>
      <c r="S25" s="459"/>
      <c r="T25" s="459"/>
      <c r="U25" s="459"/>
      <c r="V25" s="501"/>
      <c r="W25" s="553"/>
      <c r="X25" s="554"/>
      <c r="Y25" s="555"/>
      <c r="Z25" s="457" t="s">
        <v>165</v>
      </c>
      <c r="AA25" s="437"/>
      <c r="AB25" s="437"/>
      <c r="AC25" s="437"/>
      <c r="AD25" s="437"/>
      <c r="AE25" s="437"/>
      <c r="AF25" s="437"/>
      <c r="AG25" s="438"/>
      <c r="AH25" s="458">
        <v>248</v>
      </c>
      <c r="AI25" s="459"/>
      <c r="AJ25" s="459"/>
      <c r="AK25" s="459"/>
      <c r="AL25" s="501"/>
      <c r="AM25" s="458">
        <v>809472</v>
      </c>
      <c r="AN25" s="459"/>
      <c r="AO25" s="459"/>
      <c r="AP25" s="459"/>
      <c r="AQ25" s="459"/>
      <c r="AR25" s="501"/>
      <c r="AS25" s="458">
        <v>3264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16990109</v>
      </c>
      <c r="BO25" s="371"/>
      <c r="BP25" s="371"/>
      <c r="BQ25" s="371"/>
      <c r="BR25" s="371"/>
      <c r="BS25" s="371"/>
      <c r="BT25" s="371"/>
      <c r="BU25" s="372"/>
      <c r="BV25" s="370">
        <v>11837142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6420</v>
      </c>
      <c r="R26" s="459"/>
      <c r="S26" s="459"/>
      <c r="T26" s="459"/>
      <c r="U26" s="459"/>
      <c r="V26" s="501"/>
      <c r="W26" s="553"/>
      <c r="X26" s="554"/>
      <c r="Y26" s="555"/>
      <c r="Z26" s="457" t="s">
        <v>168</v>
      </c>
      <c r="AA26" s="559"/>
      <c r="AB26" s="559"/>
      <c r="AC26" s="559"/>
      <c r="AD26" s="559"/>
      <c r="AE26" s="559"/>
      <c r="AF26" s="559"/>
      <c r="AG26" s="560"/>
      <c r="AH26" s="458">
        <v>27</v>
      </c>
      <c r="AI26" s="459"/>
      <c r="AJ26" s="459"/>
      <c r="AK26" s="459"/>
      <c r="AL26" s="501"/>
      <c r="AM26" s="458">
        <v>81243</v>
      </c>
      <c r="AN26" s="459"/>
      <c r="AO26" s="459"/>
      <c r="AP26" s="459"/>
      <c r="AQ26" s="459"/>
      <c r="AR26" s="501"/>
      <c r="AS26" s="458">
        <v>3009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5900</v>
      </c>
      <c r="R27" s="459"/>
      <c r="S27" s="459"/>
      <c r="T27" s="459"/>
      <c r="U27" s="459"/>
      <c r="V27" s="501"/>
      <c r="W27" s="553"/>
      <c r="X27" s="554"/>
      <c r="Y27" s="555"/>
      <c r="Z27" s="457" t="s">
        <v>171</v>
      </c>
      <c r="AA27" s="437"/>
      <c r="AB27" s="437"/>
      <c r="AC27" s="437"/>
      <c r="AD27" s="437"/>
      <c r="AE27" s="437"/>
      <c r="AF27" s="437"/>
      <c r="AG27" s="438"/>
      <c r="AH27" s="458">
        <v>61</v>
      </c>
      <c r="AI27" s="459"/>
      <c r="AJ27" s="459"/>
      <c r="AK27" s="459"/>
      <c r="AL27" s="501"/>
      <c r="AM27" s="458">
        <v>239953</v>
      </c>
      <c r="AN27" s="459"/>
      <c r="AO27" s="459"/>
      <c r="AP27" s="459"/>
      <c r="AQ27" s="459"/>
      <c r="AR27" s="501"/>
      <c r="AS27" s="458">
        <v>3934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5778273</v>
      </c>
      <c r="BO28" s="371"/>
      <c r="BP28" s="371"/>
      <c r="BQ28" s="371"/>
      <c r="BR28" s="371"/>
      <c r="BS28" s="371"/>
      <c r="BT28" s="371"/>
      <c r="BU28" s="372"/>
      <c r="BV28" s="370">
        <v>6557167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24</v>
      </c>
      <c r="M29" s="459"/>
      <c r="N29" s="459"/>
      <c r="O29" s="459"/>
      <c r="P29" s="501"/>
      <c r="Q29" s="458">
        <v>4600</v>
      </c>
      <c r="R29" s="459"/>
      <c r="S29" s="459"/>
      <c r="T29" s="459"/>
      <c r="U29" s="459"/>
      <c r="V29" s="501"/>
      <c r="W29" s="556"/>
      <c r="X29" s="557"/>
      <c r="Y29" s="558"/>
      <c r="Z29" s="457" t="s">
        <v>177</v>
      </c>
      <c r="AA29" s="437"/>
      <c r="AB29" s="437"/>
      <c r="AC29" s="437"/>
      <c r="AD29" s="437"/>
      <c r="AE29" s="437"/>
      <c r="AF29" s="437"/>
      <c r="AG29" s="438"/>
      <c r="AH29" s="458">
        <v>1000</v>
      </c>
      <c r="AI29" s="459"/>
      <c r="AJ29" s="459"/>
      <c r="AK29" s="459"/>
      <c r="AL29" s="501"/>
      <c r="AM29" s="458">
        <v>3284191</v>
      </c>
      <c r="AN29" s="459"/>
      <c r="AO29" s="459"/>
      <c r="AP29" s="459"/>
      <c r="AQ29" s="459"/>
      <c r="AR29" s="501"/>
      <c r="AS29" s="458">
        <v>3284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1731930</v>
      </c>
      <c r="BO29" s="408"/>
      <c r="BP29" s="408"/>
      <c r="BQ29" s="408"/>
      <c r="BR29" s="408"/>
      <c r="BS29" s="408"/>
      <c r="BT29" s="408"/>
      <c r="BU29" s="409"/>
      <c r="BV29" s="407">
        <v>1575457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7939129</v>
      </c>
      <c r="BO30" s="527"/>
      <c r="BP30" s="527"/>
      <c r="BQ30" s="527"/>
      <c r="BR30" s="527"/>
      <c r="BS30" s="527"/>
      <c r="BT30" s="527"/>
      <c r="BU30" s="528"/>
      <c r="BV30" s="526">
        <v>7837902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桑名広域清掃事業組合（一般会計）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（独法）桑名市総合医療センター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地方独立行政法人桑名市総合医療センター施設整備等貸付事業特別会計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三重県市町総合事務組合（一般会計）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〃（共同研修特別会計）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〃（デジタル地図特別会計）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〃（物品特別会計）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〃（退職手当特別会計）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〃（消防救急無線特別会計）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〃（公平委員会特別会計）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三重地方税管理回収機構（一般会計）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〃（滞納整理拡充事業特別会計）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LyzZM78NFYXsIo4Nsz/BsB2sCfNRcmT6Rv4I0MVzsF7OBcKcuc/TJcBG4aw0MfZ7wvP9zkRXISdZVQd4YCfaQ==" saltValue="OwzSFc2ShdA7llHrShUQ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8.07</v>
      </c>
      <c r="G34" s="33">
        <v>8.65</v>
      </c>
      <c r="H34" s="33">
        <v>9.8800000000000008</v>
      </c>
      <c r="I34" s="33">
        <v>11.44</v>
      </c>
      <c r="J34" s="34">
        <v>12.63</v>
      </c>
      <c r="K34" s="22"/>
      <c r="L34" s="22"/>
      <c r="M34" s="22"/>
      <c r="N34" s="22"/>
      <c r="O34" s="22"/>
      <c r="P34" s="22"/>
    </row>
    <row r="35" spans="1:16" ht="39" customHeight="1" x14ac:dyDescent="0.2">
      <c r="A35" s="22"/>
      <c r="B35" s="35"/>
      <c r="C35" s="1145" t="s">
        <v>533</v>
      </c>
      <c r="D35" s="1146"/>
      <c r="E35" s="1147"/>
      <c r="F35" s="36">
        <v>6.96</v>
      </c>
      <c r="G35" s="37">
        <v>9.41</v>
      </c>
      <c r="H35" s="37">
        <v>10.76</v>
      </c>
      <c r="I35" s="37">
        <v>7.73</v>
      </c>
      <c r="J35" s="38">
        <v>8.2200000000000006</v>
      </c>
      <c r="K35" s="22"/>
      <c r="L35" s="22"/>
      <c r="M35" s="22"/>
      <c r="N35" s="22"/>
      <c r="O35" s="22"/>
      <c r="P35" s="22"/>
    </row>
    <row r="36" spans="1:16" ht="39" customHeight="1" x14ac:dyDescent="0.2">
      <c r="A36" s="22"/>
      <c r="B36" s="35"/>
      <c r="C36" s="1145" t="s">
        <v>534</v>
      </c>
      <c r="D36" s="1146"/>
      <c r="E36" s="1147"/>
      <c r="F36" s="36">
        <v>2.69</v>
      </c>
      <c r="G36" s="37">
        <v>2.85</v>
      </c>
      <c r="H36" s="37">
        <v>2.6</v>
      </c>
      <c r="I36" s="37">
        <v>3.15</v>
      </c>
      <c r="J36" s="38">
        <v>4.34</v>
      </c>
      <c r="K36" s="22"/>
      <c r="L36" s="22"/>
      <c r="M36" s="22"/>
      <c r="N36" s="22"/>
      <c r="O36" s="22"/>
      <c r="P36" s="22"/>
    </row>
    <row r="37" spans="1:16" ht="39" customHeight="1" x14ac:dyDescent="0.2">
      <c r="A37" s="22"/>
      <c r="B37" s="35"/>
      <c r="C37" s="1145" t="s">
        <v>535</v>
      </c>
      <c r="D37" s="1146"/>
      <c r="E37" s="1147"/>
      <c r="F37" s="36">
        <v>1.1100000000000001</v>
      </c>
      <c r="G37" s="37">
        <v>1.1599999999999999</v>
      </c>
      <c r="H37" s="37">
        <v>1.36</v>
      </c>
      <c r="I37" s="37">
        <v>1.32</v>
      </c>
      <c r="J37" s="38">
        <v>0.65</v>
      </c>
      <c r="K37" s="22"/>
      <c r="L37" s="22"/>
      <c r="M37" s="22"/>
      <c r="N37" s="22"/>
      <c r="O37" s="22"/>
      <c r="P37" s="22"/>
    </row>
    <row r="38" spans="1:16" ht="39" customHeight="1" x14ac:dyDescent="0.2">
      <c r="A38" s="22"/>
      <c r="B38" s="35"/>
      <c r="C38" s="1145" t="s">
        <v>536</v>
      </c>
      <c r="D38" s="1146"/>
      <c r="E38" s="1147"/>
      <c r="F38" s="36">
        <v>0.24</v>
      </c>
      <c r="G38" s="37">
        <v>0.19</v>
      </c>
      <c r="H38" s="37">
        <v>2.2400000000000002</v>
      </c>
      <c r="I38" s="37">
        <v>1.08</v>
      </c>
      <c r="J38" s="38">
        <v>0.32</v>
      </c>
      <c r="K38" s="22"/>
      <c r="L38" s="22"/>
      <c r="M38" s="22"/>
      <c r="N38" s="22"/>
      <c r="O38" s="22"/>
      <c r="P38" s="22"/>
    </row>
    <row r="39" spans="1:16" ht="39" customHeight="1" x14ac:dyDescent="0.2">
      <c r="A39" s="22"/>
      <c r="B39" s="35"/>
      <c r="C39" s="1145" t="s">
        <v>537</v>
      </c>
      <c r="D39" s="1146"/>
      <c r="E39" s="1147"/>
      <c r="F39" s="36">
        <v>0.01</v>
      </c>
      <c r="G39" s="37">
        <v>0.01</v>
      </c>
      <c r="H39" s="37">
        <v>0.01</v>
      </c>
      <c r="I39" s="37">
        <v>0.21</v>
      </c>
      <c r="J39" s="38">
        <v>0.12</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0.03</v>
      </c>
      <c r="G43" s="42">
        <v>0.05</v>
      </c>
      <c r="H43" s="42">
        <v>0</v>
      </c>
      <c r="I43" s="42">
        <v>0.13</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lmno+xWeYj0cCiTtaI7dTpfKWIUb1SoYC9lcru1VFC7QaQRyhmYx9169i6w39/iKW8LTyrwRe3douFbRILLVQ==" saltValue="yqYPd12CUjvp68yxenE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6495</v>
      </c>
      <c r="L45" s="60">
        <v>6437</v>
      </c>
      <c r="M45" s="60">
        <v>6617</v>
      </c>
      <c r="N45" s="60">
        <v>6488</v>
      </c>
      <c r="O45" s="61">
        <v>6179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1707</v>
      </c>
      <c r="L48" s="64">
        <v>1735</v>
      </c>
      <c r="M48" s="64">
        <v>1705</v>
      </c>
      <c r="N48" s="64">
        <v>1674</v>
      </c>
      <c r="O48" s="65">
        <v>1687</v>
      </c>
      <c r="P48" s="48"/>
      <c r="Q48" s="48"/>
      <c r="R48" s="48"/>
      <c r="S48" s="48"/>
      <c r="T48" s="48"/>
      <c r="U48" s="48"/>
    </row>
    <row r="49" spans="1:21" ht="30.75" customHeight="1" x14ac:dyDescent="0.2">
      <c r="A49" s="48"/>
      <c r="B49" s="1155"/>
      <c r="C49" s="1156"/>
      <c r="D49" s="62"/>
      <c r="E49" s="1161" t="s">
        <v>14</v>
      </c>
      <c r="F49" s="1161"/>
      <c r="G49" s="1161"/>
      <c r="H49" s="1161"/>
      <c r="I49" s="1161"/>
      <c r="J49" s="1162"/>
      <c r="K49" s="63">
        <v>128</v>
      </c>
      <c r="L49" s="64">
        <v>141</v>
      </c>
      <c r="M49" s="64">
        <v>382</v>
      </c>
      <c r="N49" s="64">
        <v>575</v>
      </c>
      <c r="O49" s="65">
        <v>549</v>
      </c>
      <c r="P49" s="48"/>
      <c r="Q49" s="48"/>
      <c r="R49" s="48"/>
      <c r="S49" s="48"/>
      <c r="T49" s="48"/>
      <c r="U49" s="48"/>
    </row>
    <row r="50" spans="1:21" ht="30.75" customHeight="1" x14ac:dyDescent="0.2">
      <c r="A50" s="48"/>
      <c r="B50" s="1155"/>
      <c r="C50" s="1156"/>
      <c r="D50" s="62"/>
      <c r="E50" s="1161" t="s">
        <v>15</v>
      </c>
      <c r="F50" s="1161"/>
      <c r="G50" s="1161"/>
      <c r="H50" s="1161"/>
      <c r="I50" s="1161"/>
      <c r="J50" s="1162"/>
      <c r="K50" s="63">
        <v>118</v>
      </c>
      <c r="L50" s="64">
        <v>117</v>
      </c>
      <c r="M50" s="64">
        <v>117</v>
      </c>
      <c r="N50" s="64">
        <v>117</v>
      </c>
      <c r="O50" s="65">
        <v>107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6358</v>
      </c>
      <c r="L52" s="64">
        <v>6409</v>
      </c>
      <c r="M52" s="64">
        <v>6885</v>
      </c>
      <c r="N52" s="64">
        <v>6922</v>
      </c>
      <c r="O52" s="65">
        <v>6788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2090</v>
      </c>
      <c r="L53" s="69">
        <v>2021</v>
      </c>
      <c r="M53" s="69">
        <v>1936</v>
      </c>
      <c r="N53" s="69">
        <v>1932</v>
      </c>
      <c r="O53" s="70">
        <v>1734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EMdDfaxyjofXFoKAOen9OTaQ4fFfgpmNoNnnu6nmE/Vwmt25+O3cUo9q2evd5DvjOlSkg6QYxvmqDmoZg6pbg==" saltValue="uVG+otif5l4i6uqLw3Xp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69292</v>
      </c>
      <c r="J41" s="344">
        <v>67895</v>
      </c>
      <c r="K41" s="344">
        <v>65565</v>
      </c>
      <c r="L41" s="344">
        <v>62822</v>
      </c>
      <c r="M41" s="345">
        <v>63155</v>
      </c>
    </row>
    <row r="42" spans="2:13" ht="27.75" customHeight="1" x14ac:dyDescent="0.2">
      <c r="B42" s="1186"/>
      <c r="C42" s="1187"/>
      <c r="D42" s="106"/>
      <c r="E42" s="1192" t="s">
        <v>32</v>
      </c>
      <c r="F42" s="1192"/>
      <c r="G42" s="1192"/>
      <c r="H42" s="1193"/>
      <c r="I42" s="346">
        <v>1523</v>
      </c>
      <c r="J42" s="347">
        <v>1406</v>
      </c>
      <c r="K42" s="347">
        <v>1289</v>
      </c>
      <c r="L42" s="347">
        <v>1172</v>
      </c>
      <c r="M42" s="348">
        <v>1065</v>
      </c>
    </row>
    <row r="43" spans="2:13" ht="27.75" customHeight="1" x14ac:dyDescent="0.2">
      <c r="B43" s="1186"/>
      <c r="C43" s="1187"/>
      <c r="D43" s="106"/>
      <c r="E43" s="1192" t="s">
        <v>33</v>
      </c>
      <c r="F43" s="1192"/>
      <c r="G43" s="1192"/>
      <c r="H43" s="1193"/>
      <c r="I43" s="346">
        <v>18693</v>
      </c>
      <c r="J43" s="347">
        <v>18350</v>
      </c>
      <c r="K43" s="347">
        <v>18220</v>
      </c>
      <c r="L43" s="347">
        <v>18077</v>
      </c>
      <c r="M43" s="348">
        <v>18427</v>
      </c>
    </row>
    <row r="44" spans="2:13" ht="27.75" customHeight="1" x14ac:dyDescent="0.2">
      <c r="B44" s="1186"/>
      <c r="C44" s="1187"/>
      <c r="D44" s="106"/>
      <c r="E44" s="1192" t="s">
        <v>34</v>
      </c>
      <c r="F44" s="1192"/>
      <c r="G44" s="1192"/>
      <c r="H44" s="1193"/>
      <c r="I44" s="346">
        <v>6820</v>
      </c>
      <c r="J44" s="347">
        <v>6685</v>
      </c>
      <c r="K44" s="347">
        <v>6289</v>
      </c>
      <c r="L44" s="347">
        <v>5716</v>
      </c>
      <c r="M44" s="348">
        <v>5170</v>
      </c>
    </row>
    <row r="45" spans="2:13" ht="27.75" customHeight="1" x14ac:dyDescent="0.2">
      <c r="B45" s="1186"/>
      <c r="C45" s="1187"/>
      <c r="D45" s="106"/>
      <c r="E45" s="1192" t="s">
        <v>35</v>
      </c>
      <c r="F45" s="1192"/>
      <c r="G45" s="1192"/>
      <c r="H45" s="1193"/>
      <c r="I45" s="346">
        <v>6849</v>
      </c>
      <c r="J45" s="347">
        <v>6891</v>
      </c>
      <c r="K45" s="347">
        <v>6985</v>
      </c>
      <c r="L45" s="347">
        <v>7238</v>
      </c>
      <c r="M45" s="348">
        <v>7310</v>
      </c>
    </row>
    <row r="46" spans="2:13" ht="27.75" customHeight="1" x14ac:dyDescent="0.2">
      <c r="B46" s="1186"/>
      <c r="C46" s="1187"/>
      <c r="D46" s="107"/>
      <c r="E46" s="1192" t="s">
        <v>36</v>
      </c>
      <c r="F46" s="1192"/>
      <c r="G46" s="1192"/>
      <c r="H46" s="1193"/>
      <c r="I46" s="346">
        <v>7730</v>
      </c>
      <c r="J46" s="347">
        <v>7570</v>
      </c>
      <c r="K46" s="347">
        <v>7354</v>
      </c>
      <c r="L46" s="347">
        <v>7570</v>
      </c>
      <c r="M46" s="348">
        <v>7697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12098</v>
      </c>
      <c r="J50" s="347">
        <v>14097</v>
      </c>
      <c r="K50" s="347">
        <v>16244</v>
      </c>
      <c r="L50" s="347">
        <v>17682</v>
      </c>
      <c r="M50" s="348">
        <v>17924</v>
      </c>
    </row>
    <row r="51" spans="2:13" ht="27.75" customHeight="1" x14ac:dyDescent="0.2">
      <c r="B51" s="1186"/>
      <c r="C51" s="1187"/>
      <c r="D51" s="106"/>
      <c r="E51" s="1192" t="s">
        <v>42</v>
      </c>
      <c r="F51" s="1192"/>
      <c r="G51" s="1192"/>
      <c r="H51" s="1193"/>
      <c r="I51" s="346">
        <v>19107</v>
      </c>
      <c r="J51" s="347">
        <v>17513</v>
      </c>
      <c r="K51" s="347">
        <v>17294</v>
      </c>
      <c r="L51" s="347">
        <v>16905</v>
      </c>
      <c r="M51" s="348">
        <v>17481</v>
      </c>
    </row>
    <row r="52" spans="2:13" ht="27.75" customHeight="1" x14ac:dyDescent="0.2">
      <c r="B52" s="1188"/>
      <c r="C52" s="1189"/>
      <c r="D52" s="106"/>
      <c r="E52" s="1192" t="s">
        <v>43</v>
      </c>
      <c r="F52" s="1192"/>
      <c r="G52" s="1192"/>
      <c r="H52" s="1193"/>
      <c r="I52" s="346">
        <v>64707</v>
      </c>
      <c r="J52" s="347">
        <v>63358</v>
      </c>
      <c r="K52" s="347">
        <v>60853</v>
      </c>
      <c r="L52" s="347">
        <v>58125</v>
      </c>
      <c r="M52" s="348">
        <v>56741</v>
      </c>
    </row>
    <row r="53" spans="2:13" ht="27.75" customHeight="1" thickBot="1" x14ac:dyDescent="0.25">
      <c r="B53" s="1199" t="s">
        <v>19</v>
      </c>
      <c r="C53" s="1200"/>
      <c r="D53" s="110"/>
      <c r="E53" s="1201" t="s">
        <v>44</v>
      </c>
      <c r="F53" s="1201"/>
      <c r="G53" s="1201"/>
      <c r="H53" s="1202"/>
      <c r="I53" s="349">
        <v>14995</v>
      </c>
      <c r="J53" s="350">
        <v>13829</v>
      </c>
      <c r="K53" s="350">
        <v>11311</v>
      </c>
      <c r="L53" s="350">
        <v>9883</v>
      </c>
      <c r="M53" s="351">
        <v>10679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LjZq5FFuRpnv7udzEjOjbOohQnwSYj7gebE5Zicy1y7YC5Uc/dxeHITIZaUmMuLTzl9jO7dFuBfy+ALZsBA4nA==" saltValue="k7oFae6s4xf6ptbnhKNI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7038</v>
      </c>
      <c r="G55" s="352">
        <v>6557</v>
      </c>
      <c r="H55" s="353">
        <v>5778</v>
      </c>
    </row>
    <row r="56" spans="2:8" ht="52.5" customHeight="1" x14ac:dyDescent="0.2">
      <c r="B56" s="122"/>
      <c r="C56" s="1213" t="s">
        <v>47</v>
      </c>
      <c r="D56" s="1213"/>
      <c r="E56" s="1214"/>
      <c r="F56" s="354">
        <v>1322</v>
      </c>
      <c r="G56" s="354">
        <v>1575</v>
      </c>
      <c r="H56" s="355">
        <v>1732</v>
      </c>
    </row>
    <row r="57" spans="2:8" ht="53.25" customHeight="1" x14ac:dyDescent="0.2">
      <c r="B57" s="122"/>
      <c r="C57" s="1215" t="s">
        <v>48</v>
      </c>
      <c r="D57" s="1215"/>
      <c r="E57" s="1216"/>
      <c r="F57" s="356">
        <v>6997</v>
      </c>
      <c r="G57" s="356">
        <v>7838</v>
      </c>
      <c r="H57" s="357">
        <v>7939</v>
      </c>
    </row>
    <row r="58" spans="2:8" ht="45.75" customHeight="1" x14ac:dyDescent="0.2">
      <c r="B58" s="123"/>
      <c r="C58" s="1203" t="s">
        <v>546</v>
      </c>
      <c r="D58" s="1204"/>
      <c r="E58" s="1205"/>
      <c r="F58" s="358">
        <v>1466</v>
      </c>
      <c r="G58" s="358">
        <v>1458</v>
      </c>
      <c r="H58" s="359">
        <v>2183</v>
      </c>
    </row>
    <row r="59" spans="2:8" ht="45.75" customHeight="1" x14ac:dyDescent="0.2">
      <c r="B59" s="123"/>
      <c r="C59" s="1203" t="s">
        <v>547</v>
      </c>
      <c r="D59" s="1204"/>
      <c r="E59" s="1205"/>
      <c r="F59" s="358">
        <v>0</v>
      </c>
      <c r="G59" s="358">
        <v>1114</v>
      </c>
      <c r="H59" s="359">
        <v>1132</v>
      </c>
    </row>
    <row r="60" spans="2:8" ht="45.75" customHeight="1" x14ac:dyDescent="0.2">
      <c r="B60" s="123"/>
      <c r="C60" s="1203" t="s">
        <v>548</v>
      </c>
      <c r="D60" s="1204"/>
      <c r="E60" s="1205"/>
      <c r="F60" s="358">
        <v>750</v>
      </c>
      <c r="G60" s="358">
        <v>801</v>
      </c>
      <c r="H60" s="359">
        <v>722</v>
      </c>
    </row>
    <row r="61" spans="2:8" ht="45.75" customHeight="1" x14ac:dyDescent="0.2">
      <c r="B61" s="123"/>
      <c r="C61" s="1203" t="s">
        <v>549</v>
      </c>
      <c r="D61" s="1204"/>
      <c r="E61" s="1205"/>
      <c r="F61" s="358">
        <v>450</v>
      </c>
      <c r="G61" s="358">
        <v>500</v>
      </c>
      <c r="H61" s="359">
        <v>550</v>
      </c>
    </row>
    <row r="62" spans="2:8" ht="45.75" customHeight="1" thickBot="1" x14ac:dyDescent="0.25">
      <c r="B62" s="124"/>
      <c r="C62" s="1206" t="s">
        <v>550</v>
      </c>
      <c r="D62" s="1207"/>
      <c r="E62" s="1208"/>
      <c r="F62" s="360">
        <v>921</v>
      </c>
      <c r="G62" s="360">
        <v>682</v>
      </c>
      <c r="H62" s="361">
        <v>469</v>
      </c>
    </row>
    <row r="63" spans="2:8" ht="52.5" customHeight="1" thickBot="1" x14ac:dyDescent="0.25">
      <c r="B63" s="125"/>
      <c r="C63" s="1209" t="s">
        <v>49</v>
      </c>
      <c r="D63" s="1209"/>
      <c r="E63" s="1210"/>
      <c r="F63" s="362">
        <v>15357</v>
      </c>
      <c r="G63" s="362">
        <v>15971</v>
      </c>
      <c r="H63" s="363">
        <v>15449</v>
      </c>
    </row>
    <row r="64" spans="2:8" ht="13" x14ac:dyDescent="0.2"/>
  </sheetData>
  <sheetProtection algorithmName="SHA-512" hashValue="KPJhUY/ehKVINpS7U54/Rs7ERT56yKnzDL6BrHhS0+tnxotbBv1TJirGDMyWzxgETHaXWPt+mTsHZ1oCxhRKfQ==" saltValue="wFqnlkl5XFsvoyE/jJJr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52138</v>
      </c>
      <c r="E3" s="144"/>
      <c r="F3" s="145">
        <v>56416</v>
      </c>
      <c r="G3" s="146"/>
      <c r="H3" s="147"/>
    </row>
    <row r="4" spans="1:8" x14ac:dyDescent="0.2">
      <c r="A4" s="148"/>
      <c r="B4" s="149"/>
      <c r="C4" s="150"/>
      <c r="D4" s="151">
        <v>23785</v>
      </c>
      <c r="E4" s="152"/>
      <c r="F4" s="153">
        <v>32623</v>
      </c>
      <c r="G4" s="154"/>
      <c r="H4" s="155"/>
    </row>
    <row r="5" spans="1:8" x14ac:dyDescent="0.2">
      <c r="A5" s="136" t="s">
        <v>519</v>
      </c>
      <c r="B5" s="141"/>
      <c r="C5" s="142"/>
      <c r="D5" s="143">
        <v>43189</v>
      </c>
      <c r="E5" s="144"/>
      <c r="F5" s="145">
        <v>49217</v>
      </c>
      <c r="G5" s="146"/>
      <c r="H5" s="147"/>
    </row>
    <row r="6" spans="1:8" x14ac:dyDescent="0.2">
      <c r="A6" s="148"/>
      <c r="B6" s="149"/>
      <c r="C6" s="150"/>
      <c r="D6" s="151">
        <v>30532</v>
      </c>
      <c r="E6" s="152"/>
      <c r="F6" s="153">
        <v>27232</v>
      </c>
      <c r="G6" s="154"/>
      <c r="H6" s="155"/>
    </row>
    <row r="7" spans="1:8" x14ac:dyDescent="0.2">
      <c r="A7" s="136" t="s">
        <v>520</v>
      </c>
      <c r="B7" s="141"/>
      <c r="C7" s="142"/>
      <c r="D7" s="143">
        <v>34582</v>
      </c>
      <c r="E7" s="144"/>
      <c r="F7" s="145">
        <v>49211</v>
      </c>
      <c r="G7" s="146"/>
      <c r="H7" s="147"/>
    </row>
    <row r="8" spans="1:8" x14ac:dyDescent="0.2">
      <c r="A8" s="148"/>
      <c r="B8" s="149"/>
      <c r="C8" s="150"/>
      <c r="D8" s="151">
        <v>26934</v>
      </c>
      <c r="E8" s="152"/>
      <c r="F8" s="153">
        <v>28367</v>
      </c>
      <c r="G8" s="154"/>
      <c r="H8" s="155"/>
    </row>
    <row r="9" spans="1:8" x14ac:dyDescent="0.2">
      <c r="A9" s="136" t="s">
        <v>521</v>
      </c>
      <c r="B9" s="141"/>
      <c r="C9" s="142"/>
      <c r="D9" s="143">
        <v>42155</v>
      </c>
      <c r="E9" s="144"/>
      <c r="F9" s="145">
        <v>51738</v>
      </c>
      <c r="G9" s="146"/>
      <c r="H9" s="147"/>
    </row>
    <row r="10" spans="1:8" x14ac:dyDescent="0.2">
      <c r="A10" s="148"/>
      <c r="B10" s="149"/>
      <c r="C10" s="150"/>
      <c r="D10" s="151">
        <v>30131</v>
      </c>
      <c r="E10" s="152"/>
      <c r="F10" s="153">
        <v>30360</v>
      </c>
      <c r="G10" s="154"/>
      <c r="H10" s="155"/>
    </row>
    <row r="11" spans="1:8" x14ac:dyDescent="0.2">
      <c r="A11" s="136" t="s">
        <v>522</v>
      </c>
      <c r="B11" s="141"/>
      <c r="C11" s="142"/>
      <c r="D11" s="143">
        <v>67963</v>
      </c>
      <c r="E11" s="144"/>
      <c r="F11" s="145">
        <v>67158</v>
      </c>
      <c r="G11" s="146"/>
      <c r="H11" s="147"/>
    </row>
    <row r="12" spans="1:8" x14ac:dyDescent="0.2">
      <c r="A12" s="148"/>
      <c r="B12" s="149"/>
      <c r="C12" s="156"/>
      <c r="D12" s="151">
        <v>50026</v>
      </c>
      <c r="E12" s="152"/>
      <c r="F12" s="153">
        <v>42077</v>
      </c>
      <c r="G12" s="154"/>
      <c r="H12" s="155"/>
    </row>
    <row r="13" spans="1:8" x14ac:dyDescent="0.2">
      <c r="A13" s="136"/>
      <c r="B13" s="141"/>
      <c r="C13" s="157"/>
      <c r="D13" s="158">
        <v>48005</v>
      </c>
      <c r="E13" s="159"/>
      <c r="F13" s="160">
        <v>54748</v>
      </c>
      <c r="G13" s="161"/>
      <c r="H13" s="147"/>
    </row>
    <row r="14" spans="1:8" x14ac:dyDescent="0.2">
      <c r="A14" s="148"/>
      <c r="B14" s="149"/>
      <c r="C14" s="150"/>
      <c r="D14" s="151">
        <v>32282</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7.01</v>
      </c>
      <c r="C19" s="162">
        <f>ROUND(VALUE(SUBSTITUTE(実質収支比率等に係る経年分析!G$48,"▲","-")),2)</f>
        <v>9.4700000000000006</v>
      </c>
      <c r="D19" s="162">
        <f>ROUND(VALUE(SUBSTITUTE(実質収支比率等に係る経年分析!H$48,"▲","-")),2)</f>
        <v>10.77</v>
      </c>
      <c r="E19" s="162">
        <f>ROUND(VALUE(SUBSTITUTE(実質収支比率等に係る経年分析!I$48,"▲","-")),2)</f>
        <v>7.73</v>
      </c>
      <c r="F19" s="162">
        <f>ROUND(VALUE(SUBSTITUTE(実質収支比率等に係る経年分析!J$48,"▲","-")),2)</f>
        <v>8.23</v>
      </c>
    </row>
    <row r="20" spans="1:11" x14ac:dyDescent="0.2">
      <c r="A20" s="162" t="s">
        <v>53</v>
      </c>
      <c r="B20" s="162">
        <f>ROUND(VALUE(SUBSTITUTE(実質収支比率等に係る経年分析!F$47,"▲","-")),2)</f>
        <v>13.99</v>
      </c>
      <c r="C20" s="162">
        <f>ROUND(VALUE(SUBSTITUTE(実質収支比率等に係る経年分析!G$47,"▲","-")),2)</f>
        <v>17.23</v>
      </c>
      <c r="D20" s="162">
        <f>ROUND(VALUE(SUBSTITUTE(実質収支比率等に係る経年分析!H$47,"▲","-")),2)</f>
        <v>22.03</v>
      </c>
      <c r="E20" s="162">
        <f>ROUND(VALUE(SUBSTITUTE(実質収支比率等に係る経年分析!I$47,"▲","-")),2)</f>
        <v>20.18</v>
      </c>
      <c r="F20" s="162">
        <f>ROUND(VALUE(SUBSTITUTE(実質収支比率等に係る経年分析!J$47,"▲","-")),2)</f>
        <v>17.36</v>
      </c>
    </row>
    <row r="21" spans="1:11" x14ac:dyDescent="0.2">
      <c r="A21" s="162" t="s">
        <v>54</v>
      </c>
      <c r="B21" s="162">
        <f>IF(ISNUMBER(VALUE(SUBSTITUTE(実質収支比率等に係る経年分析!F$49,"▲","-"))),ROUND(VALUE(SUBSTITUTE(実質収支比率等に係る経年分析!F$49,"▲","-")),2),NA())</f>
        <v>0.56999999999999995</v>
      </c>
      <c r="C21" s="162">
        <f>IF(ISNUMBER(VALUE(SUBSTITUTE(実質収支比率等に係る経年分析!G$49,"▲","-"))),ROUND(VALUE(SUBSTITUTE(実質収支比率等に係る経年分析!G$49,"▲","-")),2),NA())</f>
        <v>9.73</v>
      </c>
      <c r="D21" s="162">
        <f>IF(ISNUMBER(VALUE(SUBSTITUTE(実質収支比率等に係る経年分析!H$49,"▲","-"))),ROUND(VALUE(SUBSTITUTE(実質収支比率等に係る経年分析!H$49,"▲","-")),2),NA())</f>
        <v>5.7</v>
      </c>
      <c r="E21" s="162">
        <f>IF(ISNUMBER(VALUE(SUBSTITUTE(実質収支比率等に係る経年分析!I$49,"▲","-"))),ROUND(VALUE(SUBSTITUTE(実質収支比率等に係る経年分析!I$49,"▲","-")),2),NA())</f>
        <v>-4.33</v>
      </c>
      <c r="F21" s="162">
        <f>IF(ISNUMBER(VALUE(SUBSTITUTE(実質収支比率等に係る経年分析!J$49,"▲","-"))),ROUND(VALUE(SUBSTITUTE(実質収支比率等に係る経年分析!J$49,"▲","-")),2),NA())</f>
        <v>-1.66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地方独立行政法人桑名市総合医療センター施設整備等貸付事業特別会計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2.2400000000000002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0.32</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1.1599999999999999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8.2200000000000006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12.63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6358</v>
      </c>
      <c r="E42" s="164"/>
      <c r="F42" s="164"/>
      <c r="G42" s="164">
        <f>'実質公債費比率（分子）の構造'!L$52</f>
        <v>6409</v>
      </c>
      <c r="H42" s="164"/>
      <c r="I42" s="164"/>
      <c r="J42" s="164">
        <f>'実質公債費比率（分子）の構造'!M$52</f>
        <v>6885</v>
      </c>
      <c r="K42" s="164"/>
      <c r="L42" s="164"/>
      <c r="M42" s="164">
        <f>'実質公債費比率（分子）の構造'!N$52</f>
        <v>6922</v>
      </c>
      <c r="N42" s="164"/>
      <c r="O42" s="164"/>
      <c r="P42" s="164">
        <f>'実質公債費比率（分子）の構造'!O$52</f>
        <v>6788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118</v>
      </c>
      <c r="C44" s="164"/>
      <c r="D44" s="164"/>
      <c r="E44" s="164">
        <f>'実質公債費比率（分子）の構造'!L$50</f>
        <v>117</v>
      </c>
      <c r="F44" s="164"/>
      <c r="G44" s="164"/>
      <c r="H44" s="164">
        <f>'実質公債費比率（分子）の構造'!M$50</f>
        <v>117</v>
      </c>
      <c r="I44" s="164"/>
      <c r="J44" s="164"/>
      <c r="K44" s="164">
        <f>'実質公債費比率（分子）の構造'!N$50</f>
        <v>117</v>
      </c>
      <c r="L44" s="164"/>
      <c r="M44" s="164"/>
      <c r="N44" s="164">
        <f>'実質公債費比率（分子）の構造'!O$50</f>
        <v>107</v>
      </c>
      <c r="O44" s="164"/>
      <c r="P44" s="164"/>
    </row>
    <row r="45" spans="1:16" x14ac:dyDescent="0.2">
      <c r="A45" s="164" t="s">
        <v>63</v>
      </c>
      <c r="B45" s="164">
        <f>'実質公債費比率（分子）の構造'!K$49</f>
        <v>128</v>
      </c>
      <c r="C45" s="164"/>
      <c r="D45" s="164"/>
      <c r="E45" s="164">
        <f>'実質公債費比率（分子）の構造'!L$49</f>
        <v>141</v>
      </c>
      <c r="F45" s="164"/>
      <c r="G45" s="164"/>
      <c r="H45" s="164">
        <f>'実質公債費比率（分子）の構造'!M$49</f>
        <v>382</v>
      </c>
      <c r="I45" s="164"/>
      <c r="J45" s="164"/>
      <c r="K45" s="164">
        <f>'実質公債費比率（分子）の構造'!N$49</f>
        <v>575</v>
      </c>
      <c r="L45" s="164"/>
      <c r="M45" s="164"/>
      <c r="N45" s="164">
        <f>'実質公債費比率（分子）の構造'!O$49</f>
        <v>549</v>
      </c>
      <c r="O45" s="164"/>
      <c r="P45" s="164"/>
    </row>
    <row r="46" spans="1:16" x14ac:dyDescent="0.2">
      <c r="A46" s="164" t="s">
        <v>64</v>
      </c>
      <c r="B46" s="164">
        <f>'実質公債費比率（分子）の構造'!K$48</f>
        <v>1707</v>
      </c>
      <c r="C46" s="164"/>
      <c r="D46" s="164"/>
      <c r="E46" s="164">
        <f>'実質公債費比率（分子）の構造'!L$48</f>
        <v>1735</v>
      </c>
      <c r="F46" s="164"/>
      <c r="G46" s="164"/>
      <c r="H46" s="164">
        <f>'実質公債費比率（分子）の構造'!M$48</f>
        <v>1705</v>
      </c>
      <c r="I46" s="164"/>
      <c r="J46" s="164"/>
      <c r="K46" s="164">
        <f>'実質公債費比率（分子）の構造'!N$48</f>
        <v>1674</v>
      </c>
      <c r="L46" s="164"/>
      <c r="M46" s="164"/>
      <c r="N46" s="164">
        <f>'実質公債費比率（分子）の構造'!O$48</f>
        <v>1687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6495</v>
      </c>
      <c r="C49" s="164"/>
      <c r="D49" s="164"/>
      <c r="E49" s="164">
        <f>'実質公債費比率（分子）の構造'!L$45</f>
        <v>6437</v>
      </c>
      <c r="F49" s="164"/>
      <c r="G49" s="164"/>
      <c r="H49" s="164">
        <f>'実質公債費比率（分子）の構造'!M$45</f>
        <v>6617</v>
      </c>
      <c r="I49" s="164"/>
      <c r="J49" s="164"/>
      <c r="K49" s="164">
        <f>'実質公債費比率（分子）の構造'!N$45</f>
        <v>6488</v>
      </c>
      <c r="L49" s="164"/>
      <c r="M49" s="164"/>
      <c r="N49" s="164">
        <f>'実質公債費比率（分子）の構造'!O$45</f>
        <v>6179</v>
      </c>
      <c r="O49" s="164"/>
      <c r="P49" s="164"/>
    </row>
    <row r="50" spans="1:16" x14ac:dyDescent="0.2">
      <c r="A50" s="164" t="s">
        <v>67</v>
      </c>
      <c r="B50" s="164" t="e">
        <f>NA()</f>
        <v>#N/A</v>
      </c>
      <c r="C50" s="164">
        <f>IF(ISNUMBER('実質公債費比率（分子）の構造'!K$53),'実質公債費比率（分子）の構造'!K$53,NA())</f>
        <v>2090</v>
      </c>
      <c r="D50" s="164" t="e">
        <f>NA()</f>
        <v>#N/A</v>
      </c>
      <c r="E50" s="164" t="e">
        <f>NA()</f>
        <v>#N/A</v>
      </c>
      <c r="F50" s="164">
        <f>IF(ISNUMBER('実質公債費比率（分子）の構造'!L$53),'実質公債費比率（分子）の構造'!L$53,NA())</f>
        <v>2021</v>
      </c>
      <c r="G50" s="164" t="e">
        <f>NA()</f>
        <v>#N/A</v>
      </c>
      <c r="H50" s="164" t="e">
        <f>NA()</f>
        <v>#N/A</v>
      </c>
      <c r="I50" s="164">
        <f>IF(ISNUMBER('実質公債費比率（分子）の構造'!M$53),'実質公債費比率（分子）の構造'!M$53,NA())</f>
        <v>1936</v>
      </c>
      <c r="J50" s="164" t="e">
        <f>NA()</f>
        <v>#N/A</v>
      </c>
      <c r="K50" s="164" t="e">
        <f>NA()</f>
        <v>#N/A</v>
      </c>
      <c r="L50" s="164">
        <f>IF(ISNUMBER('実質公債費比率（分子）の構造'!N$53),'実質公債費比率（分子）の構造'!N$53,NA())</f>
        <v>1932</v>
      </c>
      <c r="M50" s="164" t="e">
        <f>NA()</f>
        <v>#N/A</v>
      </c>
      <c r="N50" s="164" t="e">
        <f>NA()</f>
        <v>#N/A</v>
      </c>
      <c r="O50" s="164">
        <f>IF(ISNUMBER('実質公債費比率（分子）の構造'!O$53),'実質公債費比率（分子）の構造'!O$53,NA())</f>
        <v>1734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64707</v>
      </c>
      <c r="E56" s="163"/>
      <c r="F56" s="163"/>
      <c r="G56" s="163">
        <f>'将来負担比率（分子）の構造'!J$52</f>
        <v>63358</v>
      </c>
      <c r="H56" s="163"/>
      <c r="I56" s="163"/>
      <c r="J56" s="163">
        <f>'将来負担比率（分子）の構造'!K$52</f>
        <v>60853</v>
      </c>
      <c r="K56" s="163"/>
      <c r="L56" s="163"/>
      <c r="M56" s="163">
        <f>'将来負担比率（分子）の構造'!L$52</f>
        <v>58125</v>
      </c>
      <c r="N56" s="163"/>
      <c r="O56" s="163"/>
      <c r="P56" s="163">
        <f>'将来負担比率（分子）の構造'!M$52</f>
        <v>56741</v>
      </c>
    </row>
    <row r="57" spans="1:16" x14ac:dyDescent="0.2">
      <c r="A57" s="163" t="s">
        <v>42</v>
      </c>
      <c r="B57" s="163"/>
      <c r="C57" s="163"/>
      <c r="D57" s="163">
        <f>'将来負担比率（分子）の構造'!I$51</f>
        <v>19107</v>
      </c>
      <c r="E57" s="163"/>
      <c r="F57" s="163"/>
      <c r="G57" s="163">
        <f>'将来負担比率（分子）の構造'!J$51</f>
        <v>17513</v>
      </c>
      <c r="H57" s="163"/>
      <c r="I57" s="163"/>
      <c r="J57" s="163">
        <f>'将来負担比率（分子）の構造'!K$51</f>
        <v>17294</v>
      </c>
      <c r="K57" s="163"/>
      <c r="L57" s="163"/>
      <c r="M57" s="163">
        <f>'将来負担比率（分子）の構造'!L$51</f>
        <v>16905</v>
      </c>
      <c r="N57" s="163"/>
      <c r="O57" s="163"/>
      <c r="P57" s="163">
        <f>'将来負担比率（分子）の構造'!M$51</f>
        <v>17481</v>
      </c>
    </row>
    <row r="58" spans="1:16" x14ac:dyDescent="0.2">
      <c r="A58" s="163" t="s">
        <v>41</v>
      </c>
      <c r="B58" s="163"/>
      <c r="C58" s="163"/>
      <c r="D58" s="163">
        <f>'将来負担比率（分子）の構造'!I$50</f>
        <v>12098</v>
      </c>
      <c r="E58" s="163"/>
      <c r="F58" s="163"/>
      <c r="G58" s="163">
        <f>'将来負担比率（分子）の構造'!J$50</f>
        <v>14097</v>
      </c>
      <c r="H58" s="163"/>
      <c r="I58" s="163"/>
      <c r="J58" s="163">
        <f>'将来負担比率（分子）の構造'!K$50</f>
        <v>16244</v>
      </c>
      <c r="K58" s="163"/>
      <c r="L58" s="163"/>
      <c r="M58" s="163">
        <f>'将来負担比率（分子）の構造'!L$50</f>
        <v>17682</v>
      </c>
      <c r="N58" s="163"/>
      <c r="O58" s="163"/>
      <c r="P58" s="163">
        <f>'将来負担比率（分子）の構造'!M$50</f>
        <v>17924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7730</v>
      </c>
      <c r="C61" s="163"/>
      <c r="D61" s="163"/>
      <c r="E61" s="163">
        <f>'将来負担比率（分子）の構造'!J$46</f>
        <v>7570</v>
      </c>
      <c r="F61" s="163"/>
      <c r="G61" s="163"/>
      <c r="H61" s="163">
        <f>'将来負担比率（分子）の構造'!K$46</f>
        <v>7354</v>
      </c>
      <c r="I61" s="163"/>
      <c r="J61" s="163"/>
      <c r="K61" s="163">
        <f>'将来負担比率（分子）の構造'!L$46</f>
        <v>7570</v>
      </c>
      <c r="L61" s="163"/>
      <c r="M61" s="163"/>
      <c r="N61" s="163">
        <f>'将来負担比率（分子）の構造'!M$46</f>
        <v>7697</v>
      </c>
      <c r="O61" s="163"/>
      <c r="P61" s="163"/>
    </row>
    <row r="62" spans="1:16" x14ac:dyDescent="0.2">
      <c r="A62" s="163" t="s">
        <v>35</v>
      </c>
      <c r="B62" s="163">
        <f>'将来負担比率（分子）の構造'!I$45</f>
        <v>6849</v>
      </c>
      <c r="C62" s="163"/>
      <c r="D62" s="163"/>
      <c r="E62" s="163">
        <f>'将来負担比率（分子）の構造'!J$45</f>
        <v>6891</v>
      </c>
      <c r="F62" s="163"/>
      <c r="G62" s="163"/>
      <c r="H62" s="163">
        <f>'将来負担比率（分子）の構造'!K$45</f>
        <v>6985</v>
      </c>
      <c r="I62" s="163"/>
      <c r="J62" s="163"/>
      <c r="K62" s="163">
        <f>'将来負担比率（分子）の構造'!L$45</f>
        <v>7238</v>
      </c>
      <c r="L62" s="163"/>
      <c r="M62" s="163"/>
      <c r="N62" s="163">
        <f>'将来負担比率（分子）の構造'!M$45</f>
        <v>7310</v>
      </c>
      <c r="O62" s="163"/>
      <c r="P62" s="163"/>
    </row>
    <row r="63" spans="1:16" x14ac:dyDescent="0.2">
      <c r="A63" s="163" t="s">
        <v>34</v>
      </c>
      <c r="B63" s="163">
        <f>'将来負担比率（分子）の構造'!I$44</f>
        <v>6820</v>
      </c>
      <c r="C63" s="163"/>
      <c r="D63" s="163"/>
      <c r="E63" s="163">
        <f>'将来負担比率（分子）の構造'!J$44</f>
        <v>6685</v>
      </c>
      <c r="F63" s="163"/>
      <c r="G63" s="163"/>
      <c r="H63" s="163">
        <f>'将来負担比率（分子）の構造'!K$44</f>
        <v>6289</v>
      </c>
      <c r="I63" s="163"/>
      <c r="J63" s="163"/>
      <c r="K63" s="163">
        <f>'将来負担比率（分子）の構造'!L$44</f>
        <v>5716</v>
      </c>
      <c r="L63" s="163"/>
      <c r="M63" s="163"/>
      <c r="N63" s="163">
        <f>'将来負担比率（分子）の構造'!M$44</f>
        <v>5170</v>
      </c>
      <c r="O63" s="163"/>
      <c r="P63" s="163"/>
    </row>
    <row r="64" spans="1:16" x14ac:dyDescent="0.2">
      <c r="A64" s="163" t="s">
        <v>33</v>
      </c>
      <c r="B64" s="163">
        <f>'将来負担比率（分子）の構造'!I$43</f>
        <v>18693</v>
      </c>
      <c r="C64" s="163"/>
      <c r="D64" s="163"/>
      <c r="E64" s="163">
        <f>'将来負担比率（分子）の構造'!J$43</f>
        <v>18350</v>
      </c>
      <c r="F64" s="163"/>
      <c r="G64" s="163"/>
      <c r="H64" s="163">
        <f>'将来負担比率（分子）の構造'!K$43</f>
        <v>18220</v>
      </c>
      <c r="I64" s="163"/>
      <c r="J64" s="163"/>
      <c r="K64" s="163">
        <f>'将来負担比率（分子）の構造'!L$43</f>
        <v>18077</v>
      </c>
      <c r="L64" s="163"/>
      <c r="M64" s="163"/>
      <c r="N64" s="163">
        <f>'将来負担比率（分子）の構造'!M$43</f>
        <v>18427</v>
      </c>
      <c r="O64" s="163"/>
      <c r="P64" s="163"/>
    </row>
    <row r="65" spans="1:16" x14ac:dyDescent="0.2">
      <c r="A65" s="163" t="s">
        <v>32</v>
      </c>
      <c r="B65" s="163">
        <f>'将来負担比率（分子）の構造'!I$42</f>
        <v>1523</v>
      </c>
      <c r="C65" s="163"/>
      <c r="D65" s="163"/>
      <c r="E65" s="163">
        <f>'将来負担比率（分子）の構造'!J$42</f>
        <v>1406</v>
      </c>
      <c r="F65" s="163"/>
      <c r="G65" s="163"/>
      <c r="H65" s="163">
        <f>'将来負担比率（分子）の構造'!K$42</f>
        <v>1289</v>
      </c>
      <c r="I65" s="163"/>
      <c r="J65" s="163"/>
      <c r="K65" s="163">
        <f>'将来負担比率（分子）の構造'!L$42</f>
        <v>1172</v>
      </c>
      <c r="L65" s="163"/>
      <c r="M65" s="163"/>
      <c r="N65" s="163">
        <f>'将来負担比率（分子）の構造'!M$42</f>
        <v>1065</v>
      </c>
      <c r="O65" s="163"/>
      <c r="P65" s="163"/>
    </row>
    <row r="66" spans="1:16" x14ac:dyDescent="0.2">
      <c r="A66" s="163" t="s">
        <v>31</v>
      </c>
      <c r="B66" s="163">
        <f>'将来負担比率（分子）の構造'!I$41</f>
        <v>69292</v>
      </c>
      <c r="C66" s="163"/>
      <c r="D66" s="163"/>
      <c r="E66" s="163">
        <f>'将来負担比率（分子）の構造'!J$41</f>
        <v>67895</v>
      </c>
      <c r="F66" s="163"/>
      <c r="G66" s="163"/>
      <c r="H66" s="163">
        <f>'将来負担比率（分子）の構造'!K$41</f>
        <v>65565</v>
      </c>
      <c r="I66" s="163"/>
      <c r="J66" s="163"/>
      <c r="K66" s="163">
        <f>'将来負担比率（分子）の構造'!L$41</f>
        <v>62822</v>
      </c>
      <c r="L66" s="163"/>
      <c r="M66" s="163"/>
      <c r="N66" s="163">
        <f>'将来負担比率（分子）の構造'!M$41</f>
        <v>63155</v>
      </c>
      <c r="O66" s="163"/>
      <c r="P66" s="163"/>
    </row>
    <row r="67" spans="1:16" x14ac:dyDescent="0.2">
      <c r="A67" s="163" t="s">
        <v>71</v>
      </c>
      <c r="B67" s="163" t="e">
        <f>NA()</f>
        <v>#N/A</v>
      </c>
      <c r="C67" s="163">
        <f>IF(ISNUMBER('将来負担比率（分子）の構造'!I$53), IF('将来負担比率（分子）の構造'!I$53 &lt; 0, 0, '将来負担比率（分子）の構造'!I$53), NA())</f>
        <v>14995</v>
      </c>
      <c r="D67" s="163" t="e">
        <f>NA()</f>
        <v>#N/A</v>
      </c>
      <c r="E67" s="163" t="e">
        <f>NA()</f>
        <v>#N/A</v>
      </c>
      <c r="F67" s="163">
        <f>IF(ISNUMBER('将来負担比率（分子）の構造'!J$53), IF('将来負担比率（分子）の構造'!J$53 &lt; 0, 0, '将来負担比率（分子）の構造'!J$53), NA())</f>
        <v>13829</v>
      </c>
      <c r="G67" s="163" t="e">
        <f>NA()</f>
        <v>#N/A</v>
      </c>
      <c r="H67" s="163" t="e">
        <f>NA()</f>
        <v>#N/A</v>
      </c>
      <c r="I67" s="163">
        <f>IF(ISNUMBER('将来負担比率（分子）の構造'!K$53), IF('将来負担比率（分子）の構造'!K$53 &lt; 0, 0, '将来負担比率（分子）の構造'!K$53), NA())</f>
        <v>11311</v>
      </c>
      <c r="J67" s="163" t="e">
        <f>NA()</f>
        <v>#N/A</v>
      </c>
      <c r="K67" s="163" t="e">
        <f>NA()</f>
        <v>#N/A</v>
      </c>
      <c r="L67" s="163">
        <f>IF(ISNUMBER('将来負担比率（分子）の構造'!L$53), IF('将来負担比率（分子）の構造'!L$53 &lt; 0, 0, '将来負担比率（分子）の構造'!L$53), NA())</f>
        <v>9883</v>
      </c>
      <c r="M67" s="163" t="e">
        <f>NA()</f>
        <v>#N/A</v>
      </c>
      <c r="N67" s="163" t="e">
        <f>NA()</f>
        <v>#N/A</v>
      </c>
      <c r="O67" s="163">
        <f>IF(ISNUMBER('将来負担比率（分子）の構造'!M$53), IF('将来負担比率（分子）の構造'!M$53 &lt; 0, 0, '将来負担比率（分子）の構造'!M$53), NA())</f>
        <v>10679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7038</v>
      </c>
      <c r="C72" s="167">
        <f>基金残高に係る経年分析!G55</f>
        <v>6557</v>
      </c>
      <c r="D72" s="167">
        <f>基金残高に係る経年分析!H55</f>
        <v>5778</v>
      </c>
    </row>
    <row r="73" spans="1:16" x14ac:dyDescent="0.2">
      <c r="A73" s="166" t="s">
        <v>74</v>
      </c>
      <c r="B73" s="167">
        <f>基金残高に係る経年分析!F56</f>
        <v>1322</v>
      </c>
      <c r="C73" s="167">
        <f>基金残高に係る経年分析!G56</f>
        <v>1575</v>
      </c>
      <c r="D73" s="167">
        <f>基金残高に係る経年分析!H56</f>
        <v>1732</v>
      </c>
    </row>
    <row r="74" spans="1:16" x14ac:dyDescent="0.2">
      <c r="A74" s="166" t="s">
        <v>75</v>
      </c>
      <c r="B74" s="167">
        <f>基金残高に係る経年分析!F57</f>
        <v>6997</v>
      </c>
      <c r="C74" s="167">
        <f>基金残高に係る経年分析!G57</f>
        <v>7838</v>
      </c>
      <c r="D74" s="167">
        <f>基金残高に係る経年分析!H57</f>
        <v>7939</v>
      </c>
    </row>
  </sheetData>
  <sheetProtection algorithmName="SHA-512" hashValue="anjNS5taQd4UOUV/XuDWNYPELKRmXKeGB20KLoRFrp9H6+seUr7Nemz0n5cTHl0FhePVwW8lCF7cFyYVQ+Is0w==" saltValue="JpNEh2mPmIAO81BjYPAr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23191410</v>
      </c>
      <c r="S5" s="613"/>
      <c r="T5" s="613"/>
      <c r="U5" s="613"/>
      <c r="V5" s="613"/>
      <c r="W5" s="613"/>
      <c r="X5" s="613"/>
      <c r="Y5" s="614"/>
      <c r="Z5" s="615">
        <v>34</v>
      </c>
      <c r="AA5" s="615"/>
      <c r="AB5" s="615"/>
      <c r="AC5" s="615"/>
      <c r="AD5" s="616">
        <v>22108125</v>
      </c>
      <c r="AE5" s="616"/>
      <c r="AF5" s="616"/>
      <c r="AG5" s="616"/>
      <c r="AH5" s="616"/>
      <c r="AI5" s="616"/>
      <c r="AJ5" s="616"/>
      <c r="AK5" s="616"/>
      <c r="AL5" s="617">
        <v>65.7</v>
      </c>
      <c r="AM5" s="618"/>
      <c r="AN5" s="618"/>
      <c r="AO5" s="619"/>
      <c r="AP5" s="609" t="s">
        <v>216</v>
      </c>
      <c r="AQ5" s="610"/>
      <c r="AR5" s="610"/>
      <c r="AS5" s="610"/>
      <c r="AT5" s="610"/>
      <c r="AU5" s="610"/>
      <c r="AV5" s="610"/>
      <c r="AW5" s="610"/>
      <c r="AX5" s="610"/>
      <c r="AY5" s="610"/>
      <c r="AZ5" s="610"/>
      <c r="BA5" s="610"/>
      <c r="BB5" s="610"/>
      <c r="BC5" s="610"/>
      <c r="BD5" s="610"/>
      <c r="BE5" s="610"/>
      <c r="BF5" s="611"/>
      <c r="BG5" s="623">
        <v>22038780</v>
      </c>
      <c r="BH5" s="624"/>
      <c r="BI5" s="624"/>
      <c r="BJ5" s="624"/>
      <c r="BK5" s="624"/>
      <c r="BL5" s="624"/>
      <c r="BM5" s="624"/>
      <c r="BN5" s="625"/>
      <c r="BO5" s="626">
        <v>95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423317</v>
      </c>
      <c r="S6" s="624"/>
      <c r="T6" s="624"/>
      <c r="U6" s="624"/>
      <c r="V6" s="624"/>
      <c r="W6" s="624"/>
      <c r="X6" s="624"/>
      <c r="Y6" s="625"/>
      <c r="Z6" s="626">
        <v>0.6</v>
      </c>
      <c r="AA6" s="626"/>
      <c r="AB6" s="626"/>
      <c r="AC6" s="626"/>
      <c r="AD6" s="627">
        <v>423317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22038780</v>
      </c>
      <c r="BH6" s="624"/>
      <c r="BI6" s="624"/>
      <c r="BJ6" s="624"/>
      <c r="BK6" s="624"/>
      <c r="BL6" s="624"/>
      <c r="BM6" s="624"/>
      <c r="BN6" s="625"/>
      <c r="BO6" s="626">
        <v>95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353780</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352314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11572</v>
      </c>
      <c r="S7" s="624"/>
      <c r="T7" s="624"/>
      <c r="U7" s="624"/>
      <c r="V7" s="624"/>
      <c r="W7" s="624"/>
      <c r="X7" s="624"/>
      <c r="Y7" s="625"/>
      <c r="Z7" s="626">
        <v>0</v>
      </c>
      <c r="AA7" s="626"/>
      <c r="AB7" s="626"/>
      <c r="AC7" s="626"/>
      <c r="AD7" s="627">
        <v>11572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10234681</v>
      </c>
      <c r="BH7" s="624"/>
      <c r="BI7" s="624"/>
      <c r="BJ7" s="624"/>
      <c r="BK7" s="624"/>
      <c r="BL7" s="624"/>
      <c r="BM7" s="624"/>
      <c r="BN7" s="625"/>
      <c r="BO7" s="626">
        <v>44.1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8694503</v>
      </c>
      <c r="CS7" s="624"/>
      <c r="CT7" s="624"/>
      <c r="CU7" s="624"/>
      <c r="CV7" s="624"/>
      <c r="CW7" s="624"/>
      <c r="CX7" s="624"/>
      <c r="CY7" s="625"/>
      <c r="CZ7" s="626">
        <v>13.4</v>
      </c>
      <c r="DA7" s="626"/>
      <c r="DB7" s="626"/>
      <c r="DC7" s="626"/>
      <c r="DD7" s="632">
        <v>806367</v>
      </c>
      <c r="DE7" s="624"/>
      <c r="DF7" s="624"/>
      <c r="DG7" s="624"/>
      <c r="DH7" s="624"/>
      <c r="DI7" s="624"/>
      <c r="DJ7" s="624"/>
      <c r="DK7" s="624"/>
      <c r="DL7" s="624"/>
      <c r="DM7" s="624"/>
      <c r="DN7" s="624"/>
      <c r="DO7" s="624"/>
      <c r="DP7" s="625"/>
      <c r="DQ7" s="632">
        <v>5756367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271096</v>
      </c>
      <c r="S8" s="624"/>
      <c r="T8" s="624"/>
      <c r="U8" s="624"/>
      <c r="V8" s="624"/>
      <c r="W8" s="624"/>
      <c r="X8" s="624"/>
      <c r="Y8" s="625"/>
      <c r="Z8" s="626">
        <v>0.4</v>
      </c>
      <c r="AA8" s="626"/>
      <c r="AB8" s="626"/>
      <c r="AC8" s="626"/>
      <c r="AD8" s="627">
        <v>271096</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228216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22837735</v>
      </c>
      <c r="CS8" s="624"/>
      <c r="CT8" s="624"/>
      <c r="CU8" s="624"/>
      <c r="CV8" s="624"/>
      <c r="CW8" s="624"/>
      <c r="CX8" s="624"/>
      <c r="CY8" s="625"/>
      <c r="CZ8" s="626">
        <v>35.200000000000003</v>
      </c>
      <c r="DA8" s="626"/>
      <c r="DB8" s="626"/>
      <c r="DC8" s="626"/>
      <c r="DD8" s="632">
        <v>275864</v>
      </c>
      <c r="DE8" s="624"/>
      <c r="DF8" s="624"/>
      <c r="DG8" s="624"/>
      <c r="DH8" s="624"/>
      <c r="DI8" s="624"/>
      <c r="DJ8" s="624"/>
      <c r="DK8" s="624"/>
      <c r="DL8" s="624"/>
      <c r="DM8" s="624"/>
      <c r="DN8" s="624"/>
      <c r="DO8" s="624"/>
      <c r="DP8" s="625"/>
      <c r="DQ8" s="632">
        <v>12070728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375743</v>
      </c>
      <c r="S9" s="624"/>
      <c r="T9" s="624"/>
      <c r="U9" s="624"/>
      <c r="V9" s="624"/>
      <c r="W9" s="624"/>
      <c r="X9" s="624"/>
      <c r="Y9" s="625"/>
      <c r="Z9" s="626">
        <v>0.6</v>
      </c>
      <c r="AA9" s="626"/>
      <c r="AB9" s="626"/>
      <c r="AC9" s="626"/>
      <c r="AD9" s="627">
        <v>375743</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8799366</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5444405</v>
      </c>
      <c r="CS9" s="624"/>
      <c r="CT9" s="624"/>
      <c r="CU9" s="624"/>
      <c r="CV9" s="624"/>
      <c r="CW9" s="624"/>
      <c r="CX9" s="624"/>
      <c r="CY9" s="625"/>
      <c r="CZ9" s="626">
        <v>8.4</v>
      </c>
      <c r="DA9" s="626"/>
      <c r="DB9" s="626"/>
      <c r="DC9" s="626"/>
      <c r="DD9" s="632">
        <v>4502</v>
      </c>
      <c r="DE9" s="624"/>
      <c r="DF9" s="624"/>
      <c r="DG9" s="624"/>
      <c r="DH9" s="624"/>
      <c r="DI9" s="624"/>
      <c r="DJ9" s="624"/>
      <c r="DK9" s="624"/>
      <c r="DL9" s="624"/>
      <c r="DM9" s="624"/>
      <c r="DN9" s="624"/>
      <c r="DO9" s="624"/>
      <c r="DP9" s="625"/>
      <c r="DQ9" s="632">
        <v>4683847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419378</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69342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24342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3550717</v>
      </c>
      <c r="S11" s="624"/>
      <c r="T11" s="624"/>
      <c r="U11" s="624"/>
      <c r="V11" s="624"/>
      <c r="W11" s="624"/>
      <c r="X11" s="624"/>
      <c r="Y11" s="625"/>
      <c r="Z11" s="628">
        <v>5.2</v>
      </c>
      <c r="AA11" s="629"/>
      <c r="AB11" s="629"/>
      <c r="AC11" s="635"/>
      <c r="AD11" s="632">
        <v>3550717</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787721</v>
      </c>
      <c r="BH11" s="624"/>
      <c r="BI11" s="624"/>
      <c r="BJ11" s="624"/>
      <c r="BK11" s="624"/>
      <c r="BL11" s="624"/>
      <c r="BM11" s="624"/>
      <c r="BN11" s="625"/>
      <c r="BO11" s="626">
        <v>3.4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1649677</v>
      </c>
      <c r="CS11" s="624"/>
      <c r="CT11" s="624"/>
      <c r="CU11" s="624"/>
      <c r="CV11" s="624"/>
      <c r="CW11" s="624"/>
      <c r="CX11" s="624"/>
      <c r="CY11" s="625"/>
      <c r="CZ11" s="626">
        <v>2.5</v>
      </c>
      <c r="DA11" s="626"/>
      <c r="DB11" s="626"/>
      <c r="DC11" s="626"/>
      <c r="DD11" s="632">
        <v>164901</v>
      </c>
      <c r="DE11" s="624"/>
      <c r="DF11" s="624"/>
      <c r="DG11" s="624"/>
      <c r="DH11" s="624"/>
      <c r="DI11" s="624"/>
      <c r="DJ11" s="624"/>
      <c r="DK11" s="624"/>
      <c r="DL11" s="624"/>
      <c r="DM11" s="624"/>
      <c r="DN11" s="624"/>
      <c r="DO11" s="624"/>
      <c r="DP11" s="625"/>
      <c r="DQ11" s="632">
        <v>511505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40656</v>
      </c>
      <c r="S12" s="624"/>
      <c r="T12" s="624"/>
      <c r="U12" s="624"/>
      <c r="V12" s="624"/>
      <c r="W12" s="624"/>
      <c r="X12" s="624"/>
      <c r="Y12" s="625"/>
      <c r="Z12" s="626">
        <v>0.1</v>
      </c>
      <c r="AA12" s="626"/>
      <c r="AB12" s="626"/>
      <c r="AC12" s="626"/>
      <c r="AD12" s="627">
        <v>40656</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10465853</v>
      </c>
      <c r="BH12" s="624"/>
      <c r="BI12" s="624"/>
      <c r="BJ12" s="624"/>
      <c r="BK12" s="624"/>
      <c r="BL12" s="624"/>
      <c r="BM12" s="624"/>
      <c r="BN12" s="625"/>
      <c r="BO12" s="626">
        <v>45.1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332559</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233390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10446396</v>
      </c>
      <c r="BH13" s="624"/>
      <c r="BI13" s="624"/>
      <c r="BJ13" s="624"/>
      <c r="BK13" s="624"/>
      <c r="BL13" s="624"/>
      <c r="BM13" s="624"/>
      <c r="BN13" s="625"/>
      <c r="BO13" s="626">
        <v>45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6752567</v>
      </c>
      <c r="CS13" s="624"/>
      <c r="CT13" s="624"/>
      <c r="CU13" s="624"/>
      <c r="CV13" s="624"/>
      <c r="CW13" s="624"/>
      <c r="CX13" s="624"/>
      <c r="CY13" s="625"/>
      <c r="CZ13" s="626">
        <v>10.4</v>
      </c>
      <c r="DA13" s="626"/>
      <c r="DB13" s="626"/>
      <c r="DC13" s="626"/>
      <c r="DD13" s="632">
        <v>3429179</v>
      </c>
      <c r="DE13" s="624"/>
      <c r="DF13" s="624"/>
      <c r="DG13" s="624"/>
      <c r="DH13" s="624"/>
      <c r="DI13" s="624"/>
      <c r="DJ13" s="624"/>
      <c r="DK13" s="624"/>
      <c r="DL13" s="624"/>
      <c r="DM13" s="624"/>
      <c r="DN13" s="624"/>
      <c r="DO13" s="624"/>
      <c r="DP13" s="625"/>
      <c r="DQ13" s="632">
        <v>3805627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407356</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4354479</v>
      </c>
      <c r="CS14" s="624"/>
      <c r="CT14" s="624"/>
      <c r="CU14" s="624"/>
      <c r="CV14" s="624"/>
      <c r="CW14" s="624"/>
      <c r="CX14" s="624"/>
      <c r="CY14" s="625"/>
      <c r="CZ14" s="626">
        <v>6.7</v>
      </c>
      <c r="DA14" s="626"/>
      <c r="DB14" s="626"/>
      <c r="DC14" s="626"/>
      <c r="DD14" s="632">
        <v>1839049</v>
      </c>
      <c r="DE14" s="624"/>
      <c r="DF14" s="624"/>
      <c r="DG14" s="624"/>
      <c r="DH14" s="624"/>
      <c r="DI14" s="624"/>
      <c r="DJ14" s="624"/>
      <c r="DK14" s="624"/>
      <c r="DL14" s="624"/>
      <c r="DM14" s="624"/>
      <c r="DN14" s="624"/>
      <c r="DO14" s="624"/>
      <c r="DP14" s="625"/>
      <c r="DQ14" s="632">
        <v>1688277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74146</v>
      </c>
      <c r="S15" s="624"/>
      <c r="T15" s="624"/>
      <c r="U15" s="624"/>
      <c r="V15" s="624"/>
      <c r="W15" s="624"/>
      <c r="X15" s="624"/>
      <c r="Y15" s="625"/>
      <c r="Z15" s="626">
        <v>0.1</v>
      </c>
      <c r="AA15" s="626"/>
      <c r="AB15" s="626"/>
      <c r="AC15" s="626"/>
      <c r="AD15" s="627">
        <v>74146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930890</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8264212</v>
      </c>
      <c r="CS15" s="624"/>
      <c r="CT15" s="624"/>
      <c r="CU15" s="624"/>
      <c r="CV15" s="624"/>
      <c r="CW15" s="624"/>
      <c r="CX15" s="624"/>
      <c r="CY15" s="625"/>
      <c r="CZ15" s="626">
        <v>12.7</v>
      </c>
      <c r="DA15" s="626"/>
      <c r="DB15" s="626"/>
      <c r="DC15" s="626"/>
      <c r="DD15" s="632">
        <v>2857578</v>
      </c>
      <c r="DE15" s="624"/>
      <c r="DF15" s="624"/>
      <c r="DG15" s="624"/>
      <c r="DH15" s="624"/>
      <c r="DI15" s="624"/>
      <c r="DJ15" s="624"/>
      <c r="DK15" s="624"/>
      <c r="DL15" s="624"/>
      <c r="DM15" s="624"/>
      <c r="DN15" s="624"/>
      <c r="DO15" s="624"/>
      <c r="DP15" s="625"/>
      <c r="DQ15" s="632">
        <v>5115511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402459</v>
      </c>
      <c r="S16" s="624"/>
      <c r="T16" s="624"/>
      <c r="U16" s="624"/>
      <c r="V16" s="624"/>
      <c r="W16" s="624"/>
      <c r="X16" s="624"/>
      <c r="Y16" s="625"/>
      <c r="Z16" s="626">
        <v>0.6</v>
      </c>
      <c r="AA16" s="626"/>
      <c r="AB16" s="626"/>
      <c r="AC16" s="626"/>
      <c r="AD16" s="627">
        <v>402459</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827878</v>
      </c>
      <c r="S17" s="624"/>
      <c r="T17" s="624"/>
      <c r="U17" s="624"/>
      <c r="V17" s="624"/>
      <c r="W17" s="624"/>
      <c r="X17" s="624"/>
      <c r="Y17" s="625"/>
      <c r="Z17" s="626">
        <v>1.2</v>
      </c>
      <c r="AA17" s="626"/>
      <c r="AB17" s="626"/>
      <c r="AC17" s="626"/>
      <c r="AD17" s="627">
        <v>827878</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6178551</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5416093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121179</v>
      </c>
      <c r="S18" s="624"/>
      <c r="T18" s="624"/>
      <c r="U18" s="624"/>
      <c r="V18" s="624"/>
      <c r="W18" s="624"/>
      <c r="X18" s="624"/>
      <c r="Y18" s="625"/>
      <c r="Z18" s="626">
        <v>0.2</v>
      </c>
      <c r="AA18" s="626"/>
      <c r="AB18" s="626"/>
      <c r="AC18" s="626"/>
      <c r="AD18" s="627">
        <v>121179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662606</v>
      </c>
      <c r="S19" s="624"/>
      <c r="T19" s="624"/>
      <c r="U19" s="624"/>
      <c r="V19" s="624"/>
      <c r="W19" s="624"/>
      <c r="X19" s="624"/>
      <c r="Y19" s="625"/>
      <c r="Z19" s="626">
        <v>1</v>
      </c>
      <c r="AA19" s="626"/>
      <c r="AB19" s="626"/>
      <c r="AC19" s="626"/>
      <c r="AD19" s="627">
        <v>662606</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1152630</v>
      </c>
      <c r="BH19" s="624"/>
      <c r="BI19" s="624"/>
      <c r="BJ19" s="624"/>
      <c r="BK19" s="624"/>
      <c r="BL19" s="624"/>
      <c r="BM19" s="624"/>
      <c r="BN19" s="625"/>
      <c r="BO19" s="626">
        <v>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44093</v>
      </c>
      <c r="S20" s="624"/>
      <c r="T20" s="624"/>
      <c r="U20" s="624"/>
      <c r="V20" s="624"/>
      <c r="W20" s="624"/>
      <c r="X20" s="624"/>
      <c r="Y20" s="625"/>
      <c r="Z20" s="626">
        <v>0.1</v>
      </c>
      <c r="AA20" s="626"/>
      <c r="AB20" s="626"/>
      <c r="AC20" s="626"/>
      <c r="AD20" s="627">
        <v>44093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1152630</v>
      </c>
      <c r="BH20" s="624"/>
      <c r="BI20" s="624"/>
      <c r="BJ20" s="624"/>
      <c r="BK20" s="624"/>
      <c r="BL20" s="624"/>
      <c r="BM20" s="624"/>
      <c r="BN20" s="625"/>
      <c r="BO20" s="626">
        <v>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64931810</v>
      </c>
      <c r="CS20" s="624"/>
      <c r="CT20" s="624"/>
      <c r="CU20" s="624"/>
      <c r="CV20" s="624"/>
      <c r="CW20" s="624"/>
      <c r="CX20" s="624"/>
      <c r="CY20" s="625"/>
      <c r="CZ20" s="626">
        <v>100</v>
      </c>
      <c r="DA20" s="626"/>
      <c r="DB20" s="626"/>
      <c r="DC20" s="626"/>
      <c r="DD20" s="632">
        <v>9377440</v>
      </c>
      <c r="DE20" s="624"/>
      <c r="DF20" s="624"/>
      <c r="DG20" s="624"/>
      <c r="DH20" s="624"/>
      <c r="DI20" s="624"/>
      <c r="DJ20" s="624"/>
      <c r="DK20" s="624"/>
      <c r="DL20" s="624"/>
      <c r="DM20" s="624"/>
      <c r="DN20" s="624"/>
      <c r="DO20" s="624"/>
      <c r="DP20" s="625"/>
      <c r="DQ20" s="632">
        <v>39658001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6261189</v>
      </c>
      <c r="S21" s="624"/>
      <c r="T21" s="624"/>
      <c r="U21" s="624"/>
      <c r="V21" s="624"/>
      <c r="W21" s="624"/>
      <c r="X21" s="624"/>
      <c r="Y21" s="625"/>
      <c r="Z21" s="626">
        <v>9.1999999999999993</v>
      </c>
      <c r="AA21" s="626"/>
      <c r="AB21" s="626"/>
      <c r="AC21" s="626"/>
      <c r="AD21" s="627">
        <v>5432360</v>
      </c>
      <c r="AE21" s="627"/>
      <c r="AF21" s="627"/>
      <c r="AG21" s="627"/>
      <c r="AH21" s="627"/>
      <c r="AI21" s="627"/>
      <c r="AJ21" s="627"/>
      <c r="AK21" s="627"/>
      <c r="AL21" s="628">
        <v>16.100000000000001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69345</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5432360</v>
      </c>
      <c r="S22" s="624"/>
      <c r="T22" s="624"/>
      <c r="U22" s="624"/>
      <c r="V22" s="624"/>
      <c r="W22" s="624"/>
      <c r="X22" s="624"/>
      <c r="Y22" s="625"/>
      <c r="Z22" s="626">
        <v>8</v>
      </c>
      <c r="AA22" s="626"/>
      <c r="AB22" s="626"/>
      <c r="AC22" s="626"/>
      <c r="AD22" s="627">
        <v>5432360</v>
      </c>
      <c r="AE22" s="627"/>
      <c r="AF22" s="627"/>
      <c r="AG22" s="627"/>
      <c r="AH22" s="627"/>
      <c r="AI22" s="627"/>
      <c r="AJ22" s="627"/>
      <c r="AK22" s="627"/>
      <c r="AL22" s="628">
        <v>16.100000000000001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828829</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1083285</v>
      </c>
      <c r="BH23" s="624"/>
      <c r="BI23" s="624"/>
      <c r="BJ23" s="624"/>
      <c r="BK23" s="624"/>
      <c r="BL23" s="624"/>
      <c r="BM23" s="624"/>
      <c r="BN23" s="625"/>
      <c r="BO23" s="626">
        <v>4.7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30784711</v>
      </c>
      <c r="CS24" s="613"/>
      <c r="CT24" s="613"/>
      <c r="CU24" s="613"/>
      <c r="CV24" s="613"/>
      <c r="CW24" s="613"/>
      <c r="CX24" s="613"/>
      <c r="CY24" s="614"/>
      <c r="CZ24" s="617">
        <v>47.4</v>
      </c>
      <c r="DA24" s="618"/>
      <c r="DB24" s="618"/>
      <c r="DC24" s="634"/>
      <c r="DD24" s="658">
        <v>19795737</v>
      </c>
      <c r="DE24" s="613"/>
      <c r="DF24" s="613"/>
      <c r="DG24" s="613"/>
      <c r="DH24" s="613"/>
      <c r="DI24" s="613"/>
      <c r="DJ24" s="613"/>
      <c r="DK24" s="614"/>
      <c r="DL24" s="658">
        <v>18036765</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35430183</v>
      </c>
      <c r="S25" s="624"/>
      <c r="T25" s="624"/>
      <c r="U25" s="624"/>
      <c r="V25" s="624"/>
      <c r="W25" s="624"/>
      <c r="X25" s="624"/>
      <c r="Y25" s="625"/>
      <c r="Z25" s="626">
        <v>51.9</v>
      </c>
      <c r="AA25" s="626"/>
      <c r="AB25" s="626"/>
      <c r="AC25" s="626"/>
      <c r="AD25" s="627">
        <v>33518069</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10207880</v>
      </c>
      <c r="CS25" s="655"/>
      <c r="CT25" s="655"/>
      <c r="CU25" s="655"/>
      <c r="CV25" s="655"/>
      <c r="CW25" s="655"/>
      <c r="CX25" s="655"/>
      <c r="CY25" s="656"/>
      <c r="CZ25" s="628">
        <v>15.7</v>
      </c>
      <c r="DA25" s="653"/>
      <c r="DB25" s="653"/>
      <c r="DC25" s="657"/>
      <c r="DD25" s="632">
        <v>8621096</v>
      </c>
      <c r="DE25" s="655"/>
      <c r="DF25" s="655"/>
      <c r="DG25" s="655"/>
      <c r="DH25" s="655"/>
      <c r="DI25" s="655"/>
      <c r="DJ25" s="655"/>
      <c r="DK25" s="656"/>
      <c r="DL25" s="632">
        <v>8555901</v>
      </c>
      <c r="DM25" s="655"/>
      <c r="DN25" s="655"/>
      <c r="DO25" s="655"/>
      <c r="DP25" s="655"/>
      <c r="DQ25" s="655"/>
      <c r="DR25" s="655"/>
      <c r="DS25" s="655"/>
      <c r="DT25" s="655"/>
      <c r="DU25" s="655"/>
      <c r="DV25" s="656"/>
      <c r="DW25" s="628">
        <v>25.3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12829</v>
      </c>
      <c r="S26" s="624"/>
      <c r="T26" s="624"/>
      <c r="U26" s="624"/>
      <c r="V26" s="624"/>
      <c r="W26" s="624"/>
      <c r="X26" s="624"/>
      <c r="Y26" s="625"/>
      <c r="Z26" s="626">
        <v>0</v>
      </c>
      <c r="AA26" s="626"/>
      <c r="AB26" s="626"/>
      <c r="AC26" s="626"/>
      <c r="AD26" s="627">
        <v>12829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6720998</v>
      </c>
      <c r="CS26" s="624"/>
      <c r="CT26" s="624"/>
      <c r="CU26" s="624"/>
      <c r="CV26" s="624"/>
      <c r="CW26" s="624"/>
      <c r="CX26" s="624"/>
      <c r="CY26" s="625"/>
      <c r="CZ26" s="628">
        <v>10.4</v>
      </c>
      <c r="DA26" s="653"/>
      <c r="DB26" s="653"/>
      <c r="DC26" s="657"/>
      <c r="DD26" s="632">
        <v>5134214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1416042</v>
      </c>
      <c r="S27" s="624"/>
      <c r="T27" s="624"/>
      <c r="U27" s="624"/>
      <c r="V27" s="624"/>
      <c r="W27" s="624"/>
      <c r="X27" s="624"/>
      <c r="Y27" s="625"/>
      <c r="Z27" s="626">
        <v>2.1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23191410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14398280</v>
      </c>
      <c r="CS27" s="655"/>
      <c r="CT27" s="655"/>
      <c r="CU27" s="655"/>
      <c r="CV27" s="655"/>
      <c r="CW27" s="655"/>
      <c r="CX27" s="655"/>
      <c r="CY27" s="656"/>
      <c r="CZ27" s="628">
        <v>22.2</v>
      </c>
      <c r="DA27" s="653"/>
      <c r="DB27" s="653"/>
      <c r="DC27" s="657"/>
      <c r="DD27" s="632">
        <v>5758548</v>
      </c>
      <c r="DE27" s="655"/>
      <c r="DF27" s="655"/>
      <c r="DG27" s="655"/>
      <c r="DH27" s="655"/>
      <c r="DI27" s="655"/>
      <c r="DJ27" s="655"/>
      <c r="DK27" s="656"/>
      <c r="DL27" s="632">
        <v>4064771</v>
      </c>
      <c r="DM27" s="655"/>
      <c r="DN27" s="655"/>
      <c r="DO27" s="655"/>
      <c r="DP27" s="655"/>
      <c r="DQ27" s="655"/>
      <c r="DR27" s="655"/>
      <c r="DS27" s="655"/>
      <c r="DT27" s="655"/>
      <c r="DU27" s="655"/>
      <c r="DV27" s="656"/>
      <c r="DW27" s="628">
        <v>12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591316</v>
      </c>
      <c r="S28" s="624"/>
      <c r="T28" s="624"/>
      <c r="U28" s="624"/>
      <c r="V28" s="624"/>
      <c r="W28" s="624"/>
      <c r="X28" s="624"/>
      <c r="Y28" s="625"/>
      <c r="Z28" s="626">
        <v>0.9</v>
      </c>
      <c r="AA28" s="626"/>
      <c r="AB28" s="626"/>
      <c r="AC28" s="626"/>
      <c r="AD28" s="627">
        <v>128509</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6178551</v>
      </c>
      <c r="CS28" s="624"/>
      <c r="CT28" s="624"/>
      <c r="CU28" s="624"/>
      <c r="CV28" s="624"/>
      <c r="CW28" s="624"/>
      <c r="CX28" s="624"/>
      <c r="CY28" s="625"/>
      <c r="CZ28" s="628">
        <v>9.5</v>
      </c>
      <c r="DA28" s="653"/>
      <c r="DB28" s="653"/>
      <c r="DC28" s="657"/>
      <c r="DD28" s="632">
        <v>5416093</v>
      </c>
      <c r="DE28" s="624"/>
      <c r="DF28" s="624"/>
      <c r="DG28" s="624"/>
      <c r="DH28" s="624"/>
      <c r="DI28" s="624"/>
      <c r="DJ28" s="624"/>
      <c r="DK28" s="625"/>
      <c r="DL28" s="632">
        <v>5416093</v>
      </c>
      <c r="DM28" s="624"/>
      <c r="DN28" s="624"/>
      <c r="DO28" s="624"/>
      <c r="DP28" s="624"/>
      <c r="DQ28" s="624"/>
      <c r="DR28" s="624"/>
      <c r="DS28" s="624"/>
      <c r="DT28" s="624"/>
      <c r="DU28" s="624"/>
      <c r="DV28" s="625"/>
      <c r="DW28" s="628">
        <v>16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239782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6178551</v>
      </c>
      <c r="CS29" s="655"/>
      <c r="CT29" s="655"/>
      <c r="CU29" s="655"/>
      <c r="CV29" s="655"/>
      <c r="CW29" s="655"/>
      <c r="CX29" s="655"/>
      <c r="CY29" s="656"/>
      <c r="CZ29" s="628">
        <v>9.5</v>
      </c>
      <c r="DA29" s="653"/>
      <c r="DB29" s="653"/>
      <c r="DC29" s="657"/>
      <c r="DD29" s="632">
        <v>5416093</v>
      </c>
      <c r="DE29" s="655"/>
      <c r="DF29" s="655"/>
      <c r="DG29" s="655"/>
      <c r="DH29" s="655"/>
      <c r="DI29" s="655"/>
      <c r="DJ29" s="655"/>
      <c r="DK29" s="656"/>
      <c r="DL29" s="632">
        <v>5416093</v>
      </c>
      <c r="DM29" s="655"/>
      <c r="DN29" s="655"/>
      <c r="DO29" s="655"/>
      <c r="DP29" s="655"/>
      <c r="DQ29" s="655"/>
      <c r="DR29" s="655"/>
      <c r="DS29" s="655"/>
      <c r="DT29" s="655"/>
      <c r="DU29" s="655"/>
      <c r="DV29" s="656"/>
      <c r="DW29" s="628">
        <v>16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10438283</v>
      </c>
      <c r="S30" s="624"/>
      <c r="T30" s="624"/>
      <c r="U30" s="624"/>
      <c r="V30" s="624"/>
      <c r="W30" s="624"/>
      <c r="X30" s="624"/>
      <c r="Y30" s="625"/>
      <c r="Z30" s="626">
        <v>15.3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5948290</v>
      </c>
      <c r="CS30" s="624"/>
      <c r="CT30" s="624"/>
      <c r="CU30" s="624"/>
      <c r="CV30" s="624"/>
      <c r="CW30" s="624"/>
      <c r="CX30" s="624"/>
      <c r="CY30" s="625"/>
      <c r="CZ30" s="628">
        <v>9.1999999999999993</v>
      </c>
      <c r="DA30" s="653"/>
      <c r="DB30" s="653"/>
      <c r="DC30" s="657"/>
      <c r="DD30" s="632">
        <v>5258205</v>
      </c>
      <c r="DE30" s="624"/>
      <c r="DF30" s="624"/>
      <c r="DG30" s="624"/>
      <c r="DH30" s="624"/>
      <c r="DI30" s="624"/>
      <c r="DJ30" s="624"/>
      <c r="DK30" s="625"/>
      <c r="DL30" s="632">
        <v>5258205</v>
      </c>
      <c r="DM30" s="624"/>
      <c r="DN30" s="624"/>
      <c r="DO30" s="624"/>
      <c r="DP30" s="624"/>
      <c r="DQ30" s="624"/>
      <c r="DR30" s="624"/>
      <c r="DS30" s="624"/>
      <c r="DT30" s="624"/>
      <c r="DU30" s="624"/>
      <c r="DV30" s="625"/>
      <c r="DW30" s="628">
        <v>15.6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99.3</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230261</v>
      </c>
      <c r="CS31" s="655"/>
      <c r="CT31" s="655"/>
      <c r="CU31" s="655"/>
      <c r="CV31" s="655"/>
      <c r="CW31" s="655"/>
      <c r="CX31" s="655"/>
      <c r="CY31" s="656"/>
      <c r="CZ31" s="628">
        <v>0.4</v>
      </c>
      <c r="DA31" s="653"/>
      <c r="DB31" s="653"/>
      <c r="DC31" s="657"/>
      <c r="DD31" s="632">
        <v>157888</v>
      </c>
      <c r="DE31" s="655"/>
      <c r="DF31" s="655"/>
      <c r="DG31" s="655"/>
      <c r="DH31" s="655"/>
      <c r="DI31" s="655"/>
      <c r="DJ31" s="655"/>
      <c r="DK31" s="656"/>
      <c r="DL31" s="632">
        <v>157888</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3839397</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97.6</v>
      </c>
      <c r="BN32" s="655"/>
      <c r="BO32" s="655"/>
      <c r="BP32" s="655"/>
      <c r="BQ32" s="678"/>
      <c r="BR32" s="680">
        <v>99.2</v>
      </c>
      <c r="BS32" s="655"/>
      <c r="BT32" s="655"/>
      <c r="BU32" s="655"/>
      <c r="BV32" s="655"/>
      <c r="BW32" s="655"/>
      <c r="BX32" s="629">
        <v>97.2</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421760</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98.3</v>
      </c>
      <c r="BN33" s="682"/>
      <c r="BO33" s="682"/>
      <c r="BP33" s="682"/>
      <c r="BQ33" s="684"/>
      <c r="BR33" s="681">
        <v>99.5</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24769659</v>
      </c>
      <c r="CS33" s="655"/>
      <c r="CT33" s="655"/>
      <c r="CU33" s="655"/>
      <c r="CV33" s="655"/>
      <c r="CW33" s="655"/>
      <c r="CX33" s="655"/>
      <c r="CY33" s="656"/>
      <c r="CZ33" s="628">
        <v>38.1</v>
      </c>
      <c r="DA33" s="653"/>
      <c r="DB33" s="653"/>
      <c r="DC33" s="657"/>
      <c r="DD33" s="632">
        <v>18093544</v>
      </c>
      <c r="DE33" s="655"/>
      <c r="DF33" s="655"/>
      <c r="DG33" s="655"/>
      <c r="DH33" s="655"/>
      <c r="DI33" s="655"/>
      <c r="DJ33" s="655"/>
      <c r="DK33" s="656"/>
      <c r="DL33" s="632">
        <v>13372899</v>
      </c>
      <c r="DM33" s="655"/>
      <c r="DN33" s="655"/>
      <c r="DO33" s="655"/>
      <c r="DP33" s="655"/>
      <c r="DQ33" s="655"/>
      <c r="DR33" s="655"/>
      <c r="DS33" s="655"/>
      <c r="DT33" s="655"/>
      <c r="DU33" s="655"/>
      <c r="DV33" s="656"/>
      <c r="DW33" s="628">
        <v>39.6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500076</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8955293</v>
      </c>
      <c r="CS34" s="624"/>
      <c r="CT34" s="624"/>
      <c r="CU34" s="624"/>
      <c r="CV34" s="624"/>
      <c r="CW34" s="624"/>
      <c r="CX34" s="624"/>
      <c r="CY34" s="625"/>
      <c r="CZ34" s="628">
        <v>13.8</v>
      </c>
      <c r="DA34" s="653"/>
      <c r="DB34" s="653"/>
      <c r="DC34" s="657"/>
      <c r="DD34" s="632">
        <v>6258197</v>
      </c>
      <c r="DE34" s="624"/>
      <c r="DF34" s="624"/>
      <c r="DG34" s="624"/>
      <c r="DH34" s="624"/>
      <c r="DI34" s="624"/>
      <c r="DJ34" s="624"/>
      <c r="DK34" s="625"/>
      <c r="DL34" s="632">
        <v>5333439</v>
      </c>
      <c r="DM34" s="624"/>
      <c r="DN34" s="624"/>
      <c r="DO34" s="624"/>
      <c r="DP34" s="624"/>
      <c r="DQ34" s="624"/>
      <c r="DR34" s="624"/>
      <c r="DS34" s="624"/>
      <c r="DT34" s="624"/>
      <c r="DU34" s="624"/>
      <c r="DV34" s="625"/>
      <c r="DW34" s="628">
        <v>15.8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3816295</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517588</v>
      </c>
      <c r="CS35" s="655"/>
      <c r="CT35" s="655"/>
      <c r="CU35" s="655"/>
      <c r="CV35" s="655"/>
      <c r="CW35" s="655"/>
      <c r="CX35" s="655"/>
      <c r="CY35" s="656"/>
      <c r="CZ35" s="628">
        <v>0.8</v>
      </c>
      <c r="DA35" s="653"/>
      <c r="DB35" s="653"/>
      <c r="DC35" s="657"/>
      <c r="DD35" s="632">
        <v>243997</v>
      </c>
      <c r="DE35" s="655"/>
      <c r="DF35" s="655"/>
      <c r="DG35" s="655"/>
      <c r="DH35" s="655"/>
      <c r="DI35" s="655"/>
      <c r="DJ35" s="655"/>
      <c r="DK35" s="656"/>
      <c r="DL35" s="632">
        <v>159244</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2988786</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6334706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107364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7366247</v>
      </c>
      <c r="CS36" s="624"/>
      <c r="CT36" s="624"/>
      <c r="CU36" s="624"/>
      <c r="CV36" s="624"/>
      <c r="CW36" s="624"/>
      <c r="CX36" s="624"/>
      <c r="CY36" s="625"/>
      <c r="CZ36" s="628">
        <v>11.3</v>
      </c>
      <c r="DA36" s="653"/>
      <c r="DB36" s="653"/>
      <c r="DC36" s="657"/>
      <c r="DD36" s="632">
        <v>6047956</v>
      </c>
      <c r="DE36" s="624"/>
      <c r="DF36" s="624"/>
      <c r="DG36" s="624"/>
      <c r="DH36" s="624"/>
      <c r="DI36" s="624"/>
      <c r="DJ36" s="624"/>
      <c r="DK36" s="625"/>
      <c r="DL36" s="632">
        <v>4247824</v>
      </c>
      <c r="DM36" s="624"/>
      <c r="DN36" s="624"/>
      <c r="DO36" s="624"/>
      <c r="DP36" s="624"/>
      <c r="DQ36" s="624"/>
      <c r="DR36" s="624"/>
      <c r="DS36" s="624"/>
      <c r="DT36" s="624"/>
      <c r="DU36" s="624"/>
      <c r="DV36" s="625"/>
      <c r="DW36" s="628">
        <v>12.6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2312825</v>
      </c>
      <c r="S37" s="624"/>
      <c r="T37" s="624"/>
      <c r="U37" s="624"/>
      <c r="V37" s="624"/>
      <c r="W37" s="624"/>
      <c r="X37" s="624"/>
      <c r="Y37" s="625"/>
      <c r="Z37" s="626">
        <v>3.4</v>
      </c>
      <c r="AA37" s="626"/>
      <c r="AB37" s="626"/>
      <c r="AC37" s="626"/>
      <c r="AD37" s="627">
        <v>2672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1818867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66535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1397309</v>
      </c>
      <c r="CS37" s="655"/>
      <c r="CT37" s="655"/>
      <c r="CU37" s="655"/>
      <c r="CV37" s="655"/>
      <c r="CW37" s="655"/>
      <c r="CX37" s="655"/>
      <c r="CY37" s="656"/>
      <c r="CZ37" s="628">
        <v>2.2000000000000002</v>
      </c>
      <c r="DA37" s="653"/>
      <c r="DB37" s="653"/>
      <c r="DC37" s="657"/>
      <c r="DD37" s="632">
        <v>1397309</v>
      </c>
      <c r="DE37" s="655"/>
      <c r="DF37" s="655"/>
      <c r="DG37" s="655"/>
      <c r="DH37" s="655"/>
      <c r="DI37" s="655"/>
      <c r="DJ37" s="655"/>
      <c r="DK37" s="656"/>
      <c r="DL37" s="632">
        <v>1190660</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6281600</v>
      </c>
      <c r="S38" s="624"/>
      <c r="T38" s="624"/>
      <c r="U38" s="624"/>
      <c r="V38" s="624"/>
      <c r="W38" s="624"/>
      <c r="X38" s="624"/>
      <c r="Y38" s="625"/>
      <c r="Z38" s="626">
        <v>9.1999999999999993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39866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14160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4475973</v>
      </c>
      <c r="CS38" s="624"/>
      <c r="CT38" s="624"/>
      <c r="CU38" s="624"/>
      <c r="CV38" s="624"/>
      <c r="CW38" s="624"/>
      <c r="CX38" s="624"/>
      <c r="CY38" s="625"/>
      <c r="CZ38" s="628">
        <v>6.9</v>
      </c>
      <c r="DA38" s="653"/>
      <c r="DB38" s="653"/>
      <c r="DC38" s="657"/>
      <c r="DD38" s="632">
        <v>3638594</v>
      </c>
      <c r="DE38" s="624"/>
      <c r="DF38" s="624"/>
      <c r="DG38" s="624"/>
      <c r="DH38" s="624"/>
      <c r="DI38" s="624"/>
      <c r="DJ38" s="624"/>
      <c r="DK38" s="625"/>
      <c r="DL38" s="632">
        <v>3632392</v>
      </c>
      <c r="DM38" s="624"/>
      <c r="DN38" s="624"/>
      <c r="DO38" s="624"/>
      <c r="DP38" s="624"/>
      <c r="DQ38" s="624"/>
      <c r="DR38" s="624"/>
      <c r="DS38" s="624"/>
      <c r="DT38" s="624"/>
      <c r="DU38" s="624"/>
      <c r="DV38" s="625"/>
      <c r="DW38" s="628">
        <v>10.7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20630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3228859</v>
      </c>
      <c r="CS39" s="655"/>
      <c r="CT39" s="655"/>
      <c r="CU39" s="655"/>
      <c r="CV39" s="655"/>
      <c r="CW39" s="655"/>
      <c r="CX39" s="655"/>
      <c r="CY39" s="656"/>
      <c r="CZ39" s="628">
        <v>5</v>
      </c>
      <c r="DA39" s="653"/>
      <c r="DB39" s="653"/>
      <c r="DC39" s="657"/>
      <c r="DD39" s="632">
        <v>1893221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146600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129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225699</v>
      </c>
      <c r="CS40" s="624"/>
      <c r="CT40" s="624"/>
      <c r="CU40" s="624"/>
      <c r="CV40" s="624"/>
      <c r="CW40" s="624"/>
      <c r="CX40" s="624"/>
      <c r="CY40" s="625"/>
      <c r="CZ40" s="628">
        <v>0.3</v>
      </c>
      <c r="DA40" s="653"/>
      <c r="DB40" s="653"/>
      <c r="DC40" s="657"/>
      <c r="DD40" s="632">
        <v>11579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68289174</v>
      </c>
      <c r="S41" s="696"/>
      <c r="T41" s="696"/>
      <c r="U41" s="696"/>
      <c r="V41" s="696"/>
      <c r="W41" s="696"/>
      <c r="X41" s="696"/>
      <c r="Y41" s="700"/>
      <c r="Z41" s="701">
        <v>100</v>
      </c>
      <c r="AA41" s="701"/>
      <c r="AB41" s="701"/>
      <c r="AC41" s="701"/>
      <c r="AD41" s="702">
        <v>33662079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986657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3489316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9377440</v>
      </c>
      <c r="CS42" s="655"/>
      <c r="CT42" s="655"/>
      <c r="CU42" s="655"/>
      <c r="CV42" s="655"/>
      <c r="CW42" s="655"/>
      <c r="CX42" s="655"/>
      <c r="CY42" s="656"/>
      <c r="CZ42" s="628">
        <v>14.4</v>
      </c>
      <c r="DA42" s="653"/>
      <c r="DB42" s="653"/>
      <c r="DC42" s="657"/>
      <c r="DD42" s="632">
        <v>1768720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395736</v>
      </c>
      <c r="CS43" s="655"/>
      <c r="CT43" s="655"/>
      <c r="CU43" s="655"/>
      <c r="CV43" s="655"/>
      <c r="CW43" s="655"/>
      <c r="CX43" s="655"/>
      <c r="CY43" s="656"/>
      <c r="CZ43" s="628">
        <v>0.6</v>
      </c>
      <c r="DA43" s="653"/>
      <c r="DB43" s="653"/>
      <c r="DC43" s="657"/>
      <c r="DD43" s="632">
        <v>395736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9377440</v>
      </c>
      <c r="CS44" s="624"/>
      <c r="CT44" s="624"/>
      <c r="CU44" s="624"/>
      <c r="CV44" s="624"/>
      <c r="CW44" s="624"/>
      <c r="CX44" s="624"/>
      <c r="CY44" s="625"/>
      <c r="CZ44" s="628">
        <v>14.4</v>
      </c>
      <c r="DA44" s="629"/>
      <c r="DB44" s="629"/>
      <c r="DC44" s="635"/>
      <c r="DD44" s="632">
        <v>1768720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2346532</v>
      </c>
      <c r="CS45" s="655"/>
      <c r="CT45" s="655"/>
      <c r="CU45" s="655"/>
      <c r="CV45" s="655"/>
      <c r="CW45" s="655"/>
      <c r="CX45" s="655"/>
      <c r="CY45" s="656"/>
      <c r="CZ45" s="628">
        <v>3.6</v>
      </c>
      <c r="DA45" s="653"/>
      <c r="DB45" s="653"/>
      <c r="DC45" s="657"/>
      <c r="DD45" s="632">
        <v>364119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6902458</v>
      </c>
      <c r="CS46" s="624"/>
      <c r="CT46" s="624"/>
      <c r="CU46" s="624"/>
      <c r="CV46" s="624"/>
      <c r="CW46" s="624"/>
      <c r="CX46" s="624"/>
      <c r="CY46" s="625"/>
      <c r="CZ46" s="628">
        <v>10.6</v>
      </c>
      <c r="DA46" s="629"/>
      <c r="DB46" s="629"/>
      <c r="DC46" s="635"/>
      <c r="DD46" s="632">
        <v>1396851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64931810</v>
      </c>
      <c r="CS49" s="682"/>
      <c r="CT49" s="682"/>
      <c r="CU49" s="682"/>
      <c r="CV49" s="682"/>
      <c r="CW49" s="682"/>
      <c r="CX49" s="682"/>
      <c r="CY49" s="711"/>
      <c r="CZ49" s="703">
        <v>100</v>
      </c>
      <c r="DA49" s="712"/>
      <c r="DB49" s="712"/>
      <c r="DC49" s="713"/>
      <c r="DD49" s="714">
        <v>39658001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MNpyQMyNoj9JPlksa9GvrzM3QjIsge94tN8NqyuYqc9OQBY5CqCGrEuYPl4vjnu3vepi6rM5ES5dkQF2mRvvA==" saltValue="rotbsvU+dmD7KocO18BnW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67796</v>
      </c>
      <c r="R7" s="753"/>
      <c r="S7" s="753"/>
      <c r="T7" s="753"/>
      <c r="U7" s="753"/>
      <c r="V7" s="753">
        <v>64438</v>
      </c>
      <c r="W7" s="753"/>
      <c r="X7" s="753"/>
      <c r="Y7" s="753"/>
      <c r="Z7" s="753"/>
      <c r="AA7" s="753">
        <v>3357</v>
      </c>
      <c r="AB7" s="753"/>
      <c r="AC7" s="753"/>
      <c r="AD7" s="753"/>
      <c r="AE7" s="754"/>
      <c r="AF7" s="755">
        <v>2739</v>
      </c>
      <c r="AG7" s="756"/>
      <c r="AH7" s="756"/>
      <c r="AI7" s="756"/>
      <c r="AJ7" s="757"/>
      <c r="AK7" s="758">
        <v>3854</v>
      </c>
      <c r="AL7" s="759"/>
      <c r="AM7" s="759"/>
      <c r="AN7" s="759"/>
      <c r="AO7" s="759"/>
      <c r="AP7" s="759">
        <v>51677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-127</v>
      </c>
      <c r="CI7" s="744"/>
      <c r="CJ7" s="744"/>
      <c r="CK7" s="744"/>
      <c r="CL7" s="745"/>
      <c r="CM7" s="743">
        <v>553</v>
      </c>
      <c r="CN7" s="744"/>
      <c r="CO7" s="744"/>
      <c r="CP7" s="744"/>
      <c r="CQ7" s="745"/>
      <c r="CR7" s="743">
        <v>5257</v>
      </c>
      <c r="CS7" s="744"/>
      <c r="CT7" s="744"/>
      <c r="CU7" s="744"/>
      <c r="CV7" s="745"/>
      <c r="CW7" s="743">
        <v>1025</v>
      </c>
      <c r="CX7" s="744"/>
      <c r="CY7" s="744"/>
      <c r="CZ7" s="744"/>
      <c r="DA7" s="745"/>
      <c r="DB7" s="743">
        <v>11825</v>
      </c>
      <c r="DC7" s="744"/>
      <c r="DD7" s="744"/>
      <c r="DE7" s="744"/>
      <c r="DF7" s="745"/>
      <c r="DG7" s="743" t="s">
        <v>551</v>
      </c>
      <c r="DH7" s="744"/>
      <c r="DI7" s="744"/>
      <c r="DJ7" s="744"/>
      <c r="DK7" s="745"/>
      <c r="DL7" s="743" t="s">
        <v>551</v>
      </c>
      <c r="DM7" s="744"/>
      <c r="DN7" s="744"/>
      <c r="DO7" s="744"/>
      <c r="DP7" s="745"/>
      <c r="DQ7" s="743">
        <v>7697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950</v>
      </c>
      <c r="R8" s="784"/>
      <c r="S8" s="784"/>
      <c r="T8" s="784"/>
      <c r="U8" s="784"/>
      <c r="V8" s="784">
        <v>950</v>
      </c>
      <c r="W8" s="784"/>
      <c r="X8" s="784"/>
      <c r="Y8" s="784"/>
      <c r="Z8" s="784"/>
      <c r="AA8" s="784" t="s">
        <v>551</v>
      </c>
      <c r="AB8" s="784"/>
      <c r="AC8" s="784"/>
      <c r="AD8" s="784"/>
      <c r="AE8" s="785"/>
      <c r="AF8" s="786" t="s">
        <v>122</v>
      </c>
      <c r="AG8" s="787"/>
      <c r="AH8" s="787"/>
      <c r="AI8" s="787"/>
      <c r="AJ8" s="788"/>
      <c r="AK8" s="769" t="s">
        <v>551</v>
      </c>
      <c r="AL8" s="770"/>
      <c r="AM8" s="770"/>
      <c r="AN8" s="770"/>
      <c r="AO8" s="770"/>
      <c r="AP8" s="770">
        <v>11478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68706</v>
      </c>
      <c r="R23" s="793"/>
      <c r="S23" s="793"/>
      <c r="T23" s="793"/>
      <c r="U23" s="793"/>
      <c r="V23" s="793">
        <v>65348</v>
      </c>
      <c r="W23" s="793"/>
      <c r="X23" s="793"/>
      <c r="Y23" s="793"/>
      <c r="Z23" s="793"/>
      <c r="AA23" s="793">
        <v>3357</v>
      </c>
      <c r="AB23" s="793"/>
      <c r="AC23" s="793"/>
      <c r="AD23" s="793"/>
      <c r="AE23" s="794"/>
      <c r="AF23" s="795">
        <v>2739</v>
      </c>
      <c r="AG23" s="793"/>
      <c r="AH23" s="793"/>
      <c r="AI23" s="793"/>
      <c r="AJ23" s="796"/>
      <c r="AK23" s="797"/>
      <c r="AL23" s="798"/>
      <c r="AM23" s="798"/>
      <c r="AN23" s="798"/>
      <c r="AO23" s="798"/>
      <c r="AP23" s="793">
        <v>63155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13218</v>
      </c>
      <c r="R28" s="823"/>
      <c r="S28" s="823"/>
      <c r="T28" s="823"/>
      <c r="U28" s="823"/>
      <c r="V28" s="823">
        <v>13110</v>
      </c>
      <c r="W28" s="823"/>
      <c r="X28" s="823"/>
      <c r="Y28" s="823"/>
      <c r="Z28" s="823"/>
      <c r="AA28" s="823">
        <v>107</v>
      </c>
      <c r="AB28" s="823"/>
      <c r="AC28" s="823"/>
      <c r="AD28" s="823"/>
      <c r="AE28" s="824"/>
      <c r="AF28" s="825">
        <v>107</v>
      </c>
      <c r="AG28" s="823"/>
      <c r="AH28" s="823"/>
      <c r="AI28" s="823"/>
      <c r="AJ28" s="826"/>
      <c r="AK28" s="827">
        <v>987</v>
      </c>
      <c r="AL28" s="828"/>
      <c r="AM28" s="828"/>
      <c r="AN28" s="828"/>
      <c r="AO28" s="828"/>
      <c r="AP28" s="828"/>
      <c r="AQ28" s="828"/>
      <c r="AR28" s="828"/>
      <c r="AS28" s="828"/>
      <c r="AT28" s="828"/>
      <c r="AU28" s="828" t="s">
        <v>551</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11663</v>
      </c>
      <c r="R29" s="784"/>
      <c r="S29" s="784"/>
      <c r="T29" s="784"/>
      <c r="U29" s="784"/>
      <c r="V29" s="784">
        <v>11444</v>
      </c>
      <c r="W29" s="784"/>
      <c r="X29" s="784"/>
      <c r="Y29" s="784"/>
      <c r="Z29" s="784"/>
      <c r="AA29" s="784">
        <v>218</v>
      </c>
      <c r="AB29" s="784"/>
      <c r="AC29" s="784"/>
      <c r="AD29" s="784"/>
      <c r="AE29" s="785"/>
      <c r="AF29" s="786">
        <v>218</v>
      </c>
      <c r="AG29" s="787"/>
      <c r="AH29" s="787"/>
      <c r="AI29" s="787"/>
      <c r="AJ29" s="788"/>
      <c r="AK29" s="834">
        <v>1895</v>
      </c>
      <c r="AL29" s="830"/>
      <c r="AM29" s="830"/>
      <c r="AN29" s="830"/>
      <c r="AO29" s="830"/>
      <c r="AP29" s="830"/>
      <c r="AQ29" s="830"/>
      <c r="AR29" s="830"/>
      <c r="AS29" s="830"/>
      <c r="AT29" s="830"/>
      <c r="AU29" s="830" t="s">
        <v>551</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4073</v>
      </c>
      <c r="R30" s="784"/>
      <c r="S30" s="784"/>
      <c r="T30" s="784"/>
      <c r="U30" s="784"/>
      <c r="V30" s="784">
        <v>4033</v>
      </c>
      <c r="W30" s="784"/>
      <c r="X30" s="784"/>
      <c r="Y30" s="784"/>
      <c r="Z30" s="784"/>
      <c r="AA30" s="784">
        <v>41</v>
      </c>
      <c r="AB30" s="784"/>
      <c r="AC30" s="784"/>
      <c r="AD30" s="784"/>
      <c r="AE30" s="785"/>
      <c r="AF30" s="786">
        <v>41</v>
      </c>
      <c r="AG30" s="787"/>
      <c r="AH30" s="787"/>
      <c r="AI30" s="787"/>
      <c r="AJ30" s="788"/>
      <c r="AK30" s="834">
        <v>1835</v>
      </c>
      <c r="AL30" s="830"/>
      <c r="AM30" s="830"/>
      <c r="AN30" s="830"/>
      <c r="AO30" s="830"/>
      <c r="AP30" s="830"/>
      <c r="AQ30" s="830"/>
      <c r="AR30" s="830"/>
      <c r="AS30" s="830"/>
      <c r="AT30" s="830"/>
      <c r="AU30" s="830" t="s">
        <v>551</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3048</v>
      </c>
      <c r="R31" s="784"/>
      <c r="S31" s="784"/>
      <c r="T31" s="784"/>
      <c r="U31" s="784"/>
      <c r="V31" s="784">
        <v>2891</v>
      </c>
      <c r="W31" s="784"/>
      <c r="X31" s="784"/>
      <c r="Y31" s="784"/>
      <c r="Z31" s="784"/>
      <c r="AA31" s="784">
        <v>157</v>
      </c>
      <c r="AB31" s="784"/>
      <c r="AC31" s="784"/>
      <c r="AD31" s="784"/>
      <c r="AE31" s="785"/>
      <c r="AF31" s="786">
        <v>4204</v>
      </c>
      <c r="AG31" s="787"/>
      <c r="AH31" s="787"/>
      <c r="AI31" s="787"/>
      <c r="AJ31" s="788"/>
      <c r="AK31" s="834">
        <v>46</v>
      </c>
      <c r="AL31" s="830"/>
      <c r="AM31" s="830"/>
      <c r="AN31" s="830"/>
      <c r="AO31" s="830"/>
      <c r="AP31" s="830">
        <v>8490</v>
      </c>
      <c r="AQ31" s="830"/>
      <c r="AR31" s="830"/>
      <c r="AS31" s="830"/>
      <c r="AT31" s="830"/>
      <c r="AU31" s="830">
        <v>25</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5345</v>
      </c>
      <c r="R32" s="784"/>
      <c r="S32" s="784"/>
      <c r="T32" s="784"/>
      <c r="U32" s="784"/>
      <c r="V32" s="784">
        <v>4770</v>
      </c>
      <c r="W32" s="784"/>
      <c r="X32" s="784"/>
      <c r="Y32" s="784"/>
      <c r="Z32" s="784"/>
      <c r="AA32" s="784">
        <v>576</v>
      </c>
      <c r="AB32" s="784"/>
      <c r="AC32" s="784"/>
      <c r="AD32" s="784"/>
      <c r="AE32" s="785"/>
      <c r="AF32" s="786">
        <v>1446</v>
      </c>
      <c r="AG32" s="787"/>
      <c r="AH32" s="787"/>
      <c r="AI32" s="787"/>
      <c r="AJ32" s="788"/>
      <c r="AK32" s="834">
        <v>1918</v>
      </c>
      <c r="AL32" s="830"/>
      <c r="AM32" s="830"/>
      <c r="AN32" s="830"/>
      <c r="AO32" s="830"/>
      <c r="AP32" s="830">
        <v>23234</v>
      </c>
      <c r="AQ32" s="830"/>
      <c r="AR32" s="830"/>
      <c r="AS32" s="830"/>
      <c r="AT32" s="830"/>
      <c r="AU32" s="830">
        <v>18402</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6017</v>
      </c>
      <c r="AG63" s="844"/>
      <c r="AH63" s="844"/>
      <c r="AI63" s="844"/>
      <c r="AJ63" s="845"/>
      <c r="AK63" s="846"/>
      <c r="AL63" s="841"/>
      <c r="AM63" s="841"/>
      <c r="AN63" s="841"/>
      <c r="AO63" s="841"/>
      <c r="AP63" s="844">
        <v>31724</v>
      </c>
      <c r="AQ63" s="844"/>
      <c r="AR63" s="844"/>
      <c r="AS63" s="844"/>
      <c r="AT63" s="844"/>
      <c r="AU63" s="844">
        <v>18427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1929</v>
      </c>
      <c r="R68" s="866"/>
      <c r="S68" s="866"/>
      <c r="T68" s="866"/>
      <c r="U68" s="866"/>
      <c r="V68" s="866">
        <v>1836</v>
      </c>
      <c r="W68" s="866"/>
      <c r="X68" s="866"/>
      <c r="Y68" s="866"/>
      <c r="Z68" s="866"/>
      <c r="AA68" s="866">
        <v>92</v>
      </c>
      <c r="AB68" s="866"/>
      <c r="AC68" s="866"/>
      <c r="AD68" s="866"/>
      <c r="AE68" s="866"/>
      <c r="AF68" s="866">
        <v>92</v>
      </c>
      <c r="AG68" s="866"/>
      <c r="AH68" s="866"/>
      <c r="AI68" s="866"/>
      <c r="AJ68" s="866"/>
      <c r="AK68" s="866">
        <v>328</v>
      </c>
      <c r="AL68" s="866"/>
      <c r="AM68" s="866"/>
      <c r="AN68" s="866"/>
      <c r="AO68" s="866"/>
      <c r="AP68" s="866">
        <v>6554</v>
      </c>
      <c r="AQ68" s="866"/>
      <c r="AR68" s="866"/>
      <c r="AS68" s="866"/>
      <c r="AT68" s="866"/>
      <c r="AU68" s="866">
        <v>5170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313</v>
      </c>
      <c r="R69" s="830"/>
      <c r="S69" s="830"/>
      <c r="T69" s="830"/>
      <c r="U69" s="830"/>
      <c r="V69" s="830">
        <v>303</v>
      </c>
      <c r="W69" s="830"/>
      <c r="X69" s="830"/>
      <c r="Y69" s="830"/>
      <c r="Z69" s="830"/>
      <c r="AA69" s="830">
        <v>10</v>
      </c>
      <c r="AB69" s="830"/>
      <c r="AC69" s="830"/>
      <c r="AD69" s="830"/>
      <c r="AE69" s="830"/>
      <c r="AF69" s="830">
        <v>10</v>
      </c>
      <c r="AG69" s="830"/>
      <c r="AH69" s="830"/>
      <c r="AI69" s="830"/>
      <c r="AJ69" s="830"/>
      <c r="AK69" s="830">
        <v>82</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64</v>
      </c>
      <c r="R70" s="830"/>
      <c r="S70" s="830"/>
      <c r="T70" s="830"/>
      <c r="U70" s="830"/>
      <c r="V70" s="830">
        <v>62</v>
      </c>
      <c r="W70" s="830"/>
      <c r="X70" s="830"/>
      <c r="Y70" s="830"/>
      <c r="Z70" s="830"/>
      <c r="AA70" s="877">
        <v>2</v>
      </c>
      <c r="AB70" s="878"/>
      <c r="AC70" s="878"/>
      <c r="AD70" s="878"/>
      <c r="AE70" s="834"/>
      <c r="AF70" s="830">
        <v>2</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134</v>
      </c>
      <c r="R71" s="830"/>
      <c r="S71" s="830"/>
      <c r="T71" s="830"/>
      <c r="U71" s="830"/>
      <c r="V71" s="830">
        <v>120</v>
      </c>
      <c r="W71" s="830"/>
      <c r="X71" s="830"/>
      <c r="Y71" s="830"/>
      <c r="Z71" s="830"/>
      <c r="AA71" s="830">
        <v>14</v>
      </c>
      <c r="AB71" s="830"/>
      <c r="AC71" s="830"/>
      <c r="AD71" s="830"/>
      <c r="AE71" s="830"/>
      <c r="AF71" s="830">
        <v>14</v>
      </c>
      <c r="AG71" s="830"/>
      <c r="AH71" s="830"/>
      <c r="AI71" s="830"/>
      <c r="AJ71" s="830"/>
      <c r="AK71" s="830" t="s">
        <v>551</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7</v>
      </c>
      <c r="R72" s="830"/>
      <c r="S72" s="830"/>
      <c r="T72" s="830"/>
      <c r="U72" s="830"/>
      <c r="V72" s="830">
        <v>5</v>
      </c>
      <c r="W72" s="830"/>
      <c r="X72" s="830"/>
      <c r="Y72" s="830"/>
      <c r="Z72" s="830"/>
      <c r="AA72" s="830">
        <v>2</v>
      </c>
      <c r="AB72" s="830"/>
      <c r="AC72" s="830"/>
      <c r="AD72" s="830"/>
      <c r="AE72" s="830"/>
      <c r="AF72" s="830">
        <v>2</v>
      </c>
      <c r="AG72" s="830"/>
      <c r="AH72" s="830"/>
      <c r="AI72" s="830"/>
      <c r="AJ72" s="830"/>
      <c r="AK72" s="830" t="s">
        <v>551</v>
      </c>
      <c r="AL72" s="830"/>
      <c r="AM72" s="830"/>
      <c r="AN72" s="830"/>
      <c r="AO72" s="830"/>
      <c r="AP72" s="830" t="s">
        <v>551</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6749</v>
      </c>
      <c r="R73" s="830"/>
      <c r="S73" s="830"/>
      <c r="T73" s="830"/>
      <c r="U73" s="830"/>
      <c r="V73" s="830">
        <v>5729</v>
      </c>
      <c r="W73" s="830"/>
      <c r="X73" s="830"/>
      <c r="Y73" s="830"/>
      <c r="Z73" s="830"/>
      <c r="AA73" s="830">
        <v>1019</v>
      </c>
      <c r="AB73" s="830"/>
      <c r="AC73" s="830"/>
      <c r="AD73" s="830"/>
      <c r="AE73" s="830"/>
      <c r="AF73" s="830">
        <v>1019</v>
      </c>
      <c r="AG73" s="830"/>
      <c r="AH73" s="830"/>
      <c r="AI73" s="830"/>
      <c r="AJ73" s="830"/>
      <c r="AK73" s="830">
        <v>17</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223</v>
      </c>
      <c r="R74" s="830"/>
      <c r="S74" s="830"/>
      <c r="T74" s="830"/>
      <c r="U74" s="830"/>
      <c r="V74" s="830">
        <v>213</v>
      </c>
      <c r="W74" s="830"/>
      <c r="X74" s="830"/>
      <c r="Y74" s="830"/>
      <c r="Z74" s="830"/>
      <c r="AA74" s="830">
        <v>10</v>
      </c>
      <c r="AB74" s="830"/>
      <c r="AC74" s="830"/>
      <c r="AD74" s="830"/>
      <c r="AE74" s="830"/>
      <c r="AF74" s="830">
        <v>10</v>
      </c>
      <c r="AG74" s="830"/>
      <c r="AH74" s="830"/>
      <c r="AI74" s="830"/>
      <c r="AJ74" s="830"/>
      <c r="AK74" s="830" t="s">
        <v>551</v>
      </c>
      <c r="AL74" s="830"/>
      <c r="AM74" s="830"/>
      <c r="AN74" s="830"/>
      <c r="AO74" s="830"/>
      <c r="AP74" s="830" t="s">
        <v>551</v>
      </c>
      <c r="AQ74" s="830"/>
      <c r="AR74" s="830"/>
      <c r="AS74" s="830"/>
      <c r="AT74" s="830"/>
      <c r="AU74" s="830" t="s">
        <v>551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9">
        <v>5</v>
      </c>
      <c r="R75" s="878"/>
      <c r="S75" s="878"/>
      <c r="T75" s="878"/>
      <c r="U75" s="834"/>
      <c r="V75" s="877">
        <v>2</v>
      </c>
      <c r="W75" s="878"/>
      <c r="X75" s="878"/>
      <c r="Y75" s="878"/>
      <c r="Z75" s="834"/>
      <c r="AA75" s="877">
        <v>2</v>
      </c>
      <c r="AB75" s="878"/>
      <c r="AC75" s="878"/>
      <c r="AD75" s="878"/>
      <c r="AE75" s="834"/>
      <c r="AF75" s="877">
        <v>2</v>
      </c>
      <c r="AG75" s="878"/>
      <c r="AH75" s="878"/>
      <c r="AI75" s="878"/>
      <c r="AJ75" s="834"/>
      <c r="AK75" s="877" t="s">
        <v>551</v>
      </c>
      <c r="AL75" s="878"/>
      <c r="AM75" s="878"/>
      <c r="AN75" s="878"/>
      <c r="AO75" s="834"/>
      <c r="AP75" s="877" t="s">
        <v>551</v>
      </c>
      <c r="AQ75" s="878"/>
      <c r="AR75" s="878"/>
      <c r="AS75" s="878"/>
      <c r="AT75" s="834"/>
      <c r="AU75" s="877" t="s">
        <v>551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560</v>
      </c>
      <c r="C76" s="874"/>
      <c r="D76" s="874"/>
      <c r="E76" s="874"/>
      <c r="F76" s="874"/>
      <c r="G76" s="874"/>
      <c r="H76" s="874"/>
      <c r="I76" s="874"/>
      <c r="J76" s="874"/>
      <c r="K76" s="874"/>
      <c r="L76" s="874"/>
      <c r="M76" s="874"/>
      <c r="N76" s="874"/>
      <c r="O76" s="874"/>
      <c r="P76" s="875"/>
      <c r="Q76" s="879">
        <v>258</v>
      </c>
      <c r="R76" s="878"/>
      <c r="S76" s="878"/>
      <c r="T76" s="878"/>
      <c r="U76" s="834"/>
      <c r="V76" s="877">
        <v>174</v>
      </c>
      <c r="W76" s="878"/>
      <c r="X76" s="878"/>
      <c r="Y76" s="878"/>
      <c r="Z76" s="834"/>
      <c r="AA76" s="877">
        <v>84</v>
      </c>
      <c r="AB76" s="878"/>
      <c r="AC76" s="878"/>
      <c r="AD76" s="878"/>
      <c r="AE76" s="834"/>
      <c r="AF76" s="877">
        <v>84</v>
      </c>
      <c r="AG76" s="878"/>
      <c r="AH76" s="878"/>
      <c r="AI76" s="878"/>
      <c r="AJ76" s="834"/>
      <c r="AK76" s="877" t="s">
        <v>551</v>
      </c>
      <c r="AL76" s="878"/>
      <c r="AM76" s="878"/>
      <c r="AN76" s="878"/>
      <c r="AO76" s="834"/>
      <c r="AP76" s="877" t="s">
        <v>551</v>
      </c>
      <c r="AQ76" s="878"/>
      <c r="AR76" s="878"/>
      <c r="AS76" s="878"/>
      <c r="AT76" s="834"/>
      <c r="AU76" s="877"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561</v>
      </c>
      <c r="C77" s="874"/>
      <c r="D77" s="874"/>
      <c r="E77" s="874"/>
      <c r="F77" s="874"/>
      <c r="G77" s="874"/>
      <c r="H77" s="874"/>
      <c r="I77" s="874"/>
      <c r="J77" s="874"/>
      <c r="K77" s="874"/>
      <c r="L77" s="874"/>
      <c r="M77" s="874"/>
      <c r="N77" s="874"/>
      <c r="O77" s="874"/>
      <c r="P77" s="875"/>
      <c r="Q77" s="879">
        <v>46</v>
      </c>
      <c r="R77" s="878"/>
      <c r="S77" s="878"/>
      <c r="T77" s="878"/>
      <c r="U77" s="834"/>
      <c r="V77" s="877">
        <v>25</v>
      </c>
      <c r="W77" s="878"/>
      <c r="X77" s="878"/>
      <c r="Y77" s="878"/>
      <c r="Z77" s="834"/>
      <c r="AA77" s="877">
        <v>22</v>
      </c>
      <c r="AB77" s="878"/>
      <c r="AC77" s="878"/>
      <c r="AD77" s="878"/>
      <c r="AE77" s="834"/>
      <c r="AF77" s="877">
        <v>22</v>
      </c>
      <c r="AG77" s="878"/>
      <c r="AH77" s="878"/>
      <c r="AI77" s="878"/>
      <c r="AJ77" s="834"/>
      <c r="AK77" s="877" t="s">
        <v>551</v>
      </c>
      <c r="AL77" s="878"/>
      <c r="AM77" s="878"/>
      <c r="AN77" s="878"/>
      <c r="AO77" s="834"/>
      <c r="AP77" s="877" t="s">
        <v>551</v>
      </c>
      <c r="AQ77" s="878"/>
      <c r="AR77" s="878"/>
      <c r="AS77" s="878"/>
      <c r="AT77" s="834"/>
      <c r="AU77" s="877" t="s">
        <v>551</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562</v>
      </c>
      <c r="C78" s="874"/>
      <c r="D78" s="874"/>
      <c r="E78" s="874"/>
      <c r="F78" s="874"/>
      <c r="G78" s="874"/>
      <c r="H78" s="874"/>
      <c r="I78" s="874"/>
      <c r="J78" s="874"/>
      <c r="K78" s="874"/>
      <c r="L78" s="874"/>
      <c r="M78" s="874"/>
      <c r="N78" s="874"/>
      <c r="O78" s="874"/>
      <c r="P78" s="875"/>
      <c r="Q78" s="876">
        <v>551</v>
      </c>
      <c r="R78" s="830"/>
      <c r="S78" s="830"/>
      <c r="T78" s="830"/>
      <c r="U78" s="830"/>
      <c r="V78" s="830">
        <v>547</v>
      </c>
      <c r="W78" s="830"/>
      <c r="X78" s="830"/>
      <c r="Y78" s="830"/>
      <c r="Z78" s="830"/>
      <c r="AA78" s="830">
        <v>4</v>
      </c>
      <c r="AB78" s="830"/>
      <c r="AC78" s="830"/>
      <c r="AD78" s="830"/>
      <c r="AE78" s="830"/>
      <c r="AF78" s="830">
        <v>4</v>
      </c>
      <c r="AG78" s="830"/>
      <c r="AH78" s="830"/>
      <c r="AI78" s="830"/>
      <c r="AJ78" s="830"/>
      <c r="AK78" s="830" t="s">
        <v>551</v>
      </c>
      <c r="AL78" s="830"/>
      <c r="AM78" s="830"/>
      <c r="AN78" s="830"/>
      <c r="AO78" s="830"/>
      <c r="AP78" s="830" t="s">
        <v>551</v>
      </c>
      <c r="AQ78" s="830"/>
      <c r="AR78" s="830"/>
      <c r="AS78" s="830"/>
      <c r="AT78" s="830"/>
      <c r="AU78" s="830" t="s">
        <v>551</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563</v>
      </c>
      <c r="C79" s="874"/>
      <c r="D79" s="874"/>
      <c r="E79" s="874"/>
      <c r="F79" s="874"/>
      <c r="G79" s="874"/>
      <c r="H79" s="874"/>
      <c r="I79" s="874"/>
      <c r="J79" s="874"/>
      <c r="K79" s="874"/>
      <c r="L79" s="874"/>
      <c r="M79" s="874"/>
      <c r="N79" s="874"/>
      <c r="O79" s="874"/>
      <c r="P79" s="875"/>
      <c r="Q79" s="876">
        <v>247</v>
      </c>
      <c r="R79" s="830"/>
      <c r="S79" s="830"/>
      <c r="T79" s="830"/>
      <c r="U79" s="830"/>
      <c r="V79" s="830">
        <v>243</v>
      </c>
      <c r="W79" s="830"/>
      <c r="X79" s="830"/>
      <c r="Y79" s="830"/>
      <c r="Z79" s="830"/>
      <c r="AA79" s="830">
        <v>4</v>
      </c>
      <c r="AB79" s="830"/>
      <c r="AC79" s="830"/>
      <c r="AD79" s="830"/>
      <c r="AE79" s="830"/>
      <c r="AF79" s="830">
        <v>4</v>
      </c>
      <c r="AG79" s="830"/>
      <c r="AH79" s="830"/>
      <c r="AI79" s="830"/>
      <c r="AJ79" s="830"/>
      <c r="AK79" s="830">
        <v>12</v>
      </c>
      <c r="AL79" s="830"/>
      <c r="AM79" s="830"/>
      <c r="AN79" s="830"/>
      <c r="AO79" s="830"/>
      <c r="AP79" s="830" t="s">
        <v>551</v>
      </c>
      <c r="AQ79" s="830"/>
      <c r="AR79" s="830"/>
      <c r="AS79" s="830"/>
      <c r="AT79" s="830"/>
      <c r="AU79" s="830" t="s">
        <v>551</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564</v>
      </c>
      <c r="C80" s="874"/>
      <c r="D80" s="874"/>
      <c r="E80" s="874"/>
      <c r="F80" s="874"/>
      <c r="G80" s="874"/>
      <c r="H80" s="874"/>
      <c r="I80" s="874"/>
      <c r="J80" s="874"/>
      <c r="K80" s="874"/>
      <c r="L80" s="874"/>
      <c r="M80" s="874"/>
      <c r="N80" s="874"/>
      <c r="O80" s="874"/>
      <c r="P80" s="875"/>
      <c r="Q80" s="876">
        <v>261956</v>
      </c>
      <c r="R80" s="830"/>
      <c r="S80" s="830"/>
      <c r="T80" s="830"/>
      <c r="U80" s="830"/>
      <c r="V80" s="830">
        <v>256155</v>
      </c>
      <c r="W80" s="830"/>
      <c r="X80" s="830"/>
      <c r="Y80" s="830"/>
      <c r="Z80" s="830"/>
      <c r="AA80" s="830">
        <v>5801</v>
      </c>
      <c r="AB80" s="830"/>
      <c r="AC80" s="830"/>
      <c r="AD80" s="830"/>
      <c r="AE80" s="830"/>
      <c r="AF80" s="830">
        <v>5801</v>
      </c>
      <c r="AG80" s="830"/>
      <c r="AH80" s="830"/>
      <c r="AI80" s="830"/>
      <c r="AJ80" s="830"/>
      <c r="AK80" s="830" t="s">
        <v>551</v>
      </c>
      <c r="AL80" s="830"/>
      <c r="AM80" s="830"/>
      <c r="AN80" s="830"/>
      <c r="AO80" s="830"/>
      <c r="AP80" s="830" t="s">
        <v>551</v>
      </c>
      <c r="AQ80" s="830"/>
      <c r="AR80" s="830"/>
      <c r="AS80" s="830"/>
      <c r="AT80" s="830"/>
      <c r="AU80" s="830" t="s">
        <v>551</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7066</v>
      </c>
      <c r="AG88" s="844"/>
      <c r="AH88" s="844"/>
      <c r="AI88" s="844"/>
      <c r="AJ88" s="844"/>
      <c r="AK88" s="841"/>
      <c r="AL88" s="841"/>
      <c r="AM88" s="841"/>
      <c r="AN88" s="841"/>
      <c r="AO88" s="841"/>
      <c r="AP88" s="844">
        <v>6554</v>
      </c>
      <c r="AQ88" s="844"/>
      <c r="AR88" s="844"/>
      <c r="AS88" s="844"/>
      <c r="AT88" s="844"/>
      <c r="AU88" s="844">
        <v>5170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5257</v>
      </c>
      <c r="CS102" s="852"/>
      <c r="CT102" s="852"/>
      <c r="CU102" s="852"/>
      <c r="CV102" s="891"/>
      <c r="CW102" s="890">
        <v>1025</v>
      </c>
      <c r="CX102" s="852"/>
      <c r="CY102" s="852"/>
      <c r="CZ102" s="852"/>
      <c r="DA102" s="891"/>
      <c r="DB102" s="890">
        <v>11825</v>
      </c>
      <c r="DC102" s="852"/>
      <c r="DD102" s="852"/>
      <c r="DE102" s="852"/>
      <c r="DF102" s="891"/>
      <c r="DG102" s="890"/>
      <c r="DH102" s="852"/>
      <c r="DI102" s="852"/>
      <c r="DJ102" s="852"/>
      <c r="DK102" s="891"/>
      <c r="DL102" s="890"/>
      <c r="DM102" s="852"/>
      <c r="DN102" s="852"/>
      <c r="DO102" s="852"/>
      <c r="DP102" s="891"/>
      <c r="DQ102" s="890">
        <v>7697</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6617363</v>
      </c>
      <c r="AB110" s="900"/>
      <c r="AC110" s="900"/>
      <c r="AD110" s="900"/>
      <c r="AE110" s="901"/>
      <c r="AF110" s="902">
        <v>6487820</v>
      </c>
      <c r="AG110" s="900"/>
      <c r="AH110" s="900"/>
      <c r="AI110" s="900"/>
      <c r="AJ110" s="901"/>
      <c r="AK110" s="902">
        <v>6178551</v>
      </c>
      <c r="AL110" s="900"/>
      <c r="AM110" s="900"/>
      <c r="AN110" s="900"/>
      <c r="AO110" s="901"/>
      <c r="AP110" s="903">
        <v>22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65564825</v>
      </c>
      <c r="BR110" s="931"/>
      <c r="BS110" s="931"/>
      <c r="BT110" s="931"/>
      <c r="BU110" s="931"/>
      <c r="BV110" s="931">
        <v>62821648</v>
      </c>
      <c r="BW110" s="931"/>
      <c r="BX110" s="931"/>
      <c r="BY110" s="931"/>
      <c r="BZ110" s="931"/>
      <c r="CA110" s="931">
        <v>63154959</v>
      </c>
      <c r="CB110" s="931"/>
      <c r="CC110" s="931"/>
      <c r="CD110" s="931"/>
      <c r="CE110" s="931"/>
      <c r="CF110" s="944">
        <v>224.4</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1289231</v>
      </c>
      <c r="DH110" s="931"/>
      <c r="DI110" s="931"/>
      <c r="DJ110" s="931"/>
      <c r="DK110" s="931"/>
      <c r="DL110" s="931">
        <v>1172234</v>
      </c>
      <c r="DM110" s="931"/>
      <c r="DN110" s="931"/>
      <c r="DO110" s="931"/>
      <c r="DP110" s="931"/>
      <c r="DQ110" s="931">
        <v>1065373</v>
      </c>
      <c r="DR110" s="931"/>
      <c r="DS110" s="931"/>
      <c r="DT110" s="931"/>
      <c r="DU110" s="931"/>
      <c r="DV110" s="932">
        <v>3.8</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1289231</v>
      </c>
      <c r="BR111" s="926"/>
      <c r="BS111" s="926"/>
      <c r="BT111" s="926"/>
      <c r="BU111" s="926"/>
      <c r="BV111" s="926">
        <v>1172234</v>
      </c>
      <c r="BW111" s="926"/>
      <c r="BX111" s="926"/>
      <c r="BY111" s="926"/>
      <c r="BZ111" s="926"/>
      <c r="CA111" s="926">
        <v>1065373</v>
      </c>
      <c r="CB111" s="926"/>
      <c r="CC111" s="926"/>
      <c r="CD111" s="926"/>
      <c r="CE111" s="926"/>
      <c r="CF111" s="920">
        <v>3.8</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18219926</v>
      </c>
      <c r="BR112" s="926"/>
      <c r="BS112" s="926"/>
      <c r="BT112" s="926"/>
      <c r="BU112" s="926"/>
      <c r="BV112" s="926">
        <v>18077490</v>
      </c>
      <c r="BW112" s="926"/>
      <c r="BX112" s="926"/>
      <c r="BY112" s="926"/>
      <c r="BZ112" s="926"/>
      <c r="CA112" s="926">
        <v>18427059</v>
      </c>
      <c r="CB112" s="926"/>
      <c r="CC112" s="926"/>
      <c r="CD112" s="926"/>
      <c r="CE112" s="926"/>
      <c r="CF112" s="920">
        <v>65.5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1704905</v>
      </c>
      <c r="AB113" s="938"/>
      <c r="AC113" s="938"/>
      <c r="AD113" s="938"/>
      <c r="AE113" s="939"/>
      <c r="AF113" s="940">
        <v>1674106</v>
      </c>
      <c r="AG113" s="938"/>
      <c r="AH113" s="938"/>
      <c r="AI113" s="938"/>
      <c r="AJ113" s="939"/>
      <c r="AK113" s="940">
        <v>1686582</v>
      </c>
      <c r="AL113" s="938"/>
      <c r="AM113" s="938"/>
      <c r="AN113" s="938"/>
      <c r="AO113" s="939"/>
      <c r="AP113" s="941">
        <v>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6288543</v>
      </c>
      <c r="BR113" s="926"/>
      <c r="BS113" s="926"/>
      <c r="BT113" s="926"/>
      <c r="BU113" s="926"/>
      <c r="BV113" s="926">
        <v>5716070</v>
      </c>
      <c r="BW113" s="926"/>
      <c r="BX113" s="926"/>
      <c r="BY113" s="926"/>
      <c r="BZ113" s="926"/>
      <c r="CA113" s="926">
        <v>5169736</v>
      </c>
      <c r="CB113" s="926"/>
      <c r="CC113" s="926"/>
      <c r="CD113" s="926"/>
      <c r="CE113" s="926"/>
      <c r="CF113" s="920">
        <v>18.399999999999999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382012</v>
      </c>
      <c r="AB114" s="959"/>
      <c r="AC114" s="959"/>
      <c r="AD114" s="959"/>
      <c r="AE114" s="960"/>
      <c r="AF114" s="961">
        <v>575464</v>
      </c>
      <c r="AG114" s="959"/>
      <c r="AH114" s="959"/>
      <c r="AI114" s="959"/>
      <c r="AJ114" s="960"/>
      <c r="AK114" s="961">
        <v>549482</v>
      </c>
      <c r="AL114" s="959"/>
      <c r="AM114" s="959"/>
      <c r="AN114" s="959"/>
      <c r="AO114" s="960"/>
      <c r="AP114" s="962">
        <v>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6984767</v>
      </c>
      <c r="BR114" s="926"/>
      <c r="BS114" s="926"/>
      <c r="BT114" s="926"/>
      <c r="BU114" s="926"/>
      <c r="BV114" s="926">
        <v>7237869</v>
      </c>
      <c r="BW114" s="926"/>
      <c r="BX114" s="926"/>
      <c r="BY114" s="926"/>
      <c r="BZ114" s="926"/>
      <c r="CA114" s="926">
        <v>7309779</v>
      </c>
      <c r="CB114" s="926"/>
      <c r="CC114" s="926"/>
      <c r="CD114" s="926"/>
      <c r="CE114" s="926"/>
      <c r="CF114" s="920">
        <v>26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117357</v>
      </c>
      <c r="AB115" s="938"/>
      <c r="AC115" s="938"/>
      <c r="AD115" s="938"/>
      <c r="AE115" s="939"/>
      <c r="AF115" s="940">
        <v>117262</v>
      </c>
      <c r="AG115" s="938"/>
      <c r="AH115" s="938"/>
      <c r="AI115" s="938"/>
      <c r="AJ115" s="939"/>
      <c r="AK115" s="940">
        <v>107069</v>
      </c>
      <c r="AL115" s="938"/>
      <c r="AM115" s="938"/>
      <c r="AN115" s="938"/>
      <c r="AO115" s="939"/>
      <c r="AP115" s="941">
        <v>0.4</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7353816</v>
      </c>
      <c r="BR115" s="926"/>
      <c r="BS115" s="926"/>
      <c r="BT115" s="926"/>
      <c r="BU115" s="926"/>
      <c r="BV115" s="926">
        <v>7570035</v>
      </c>
      <c r="BW115" s="926"/>
      <c r="BX115" s="926"/>
      <c r="BY115" s="926"/>
      <c r="BZ115" s="926"/>
      <c r="CA115" s="926">
        <v>7697426</v>
      </c>
      <c r="CB115" s="926"/>
      <c r="CC115" s="926"/>
      <c r="CD115" s="926"/>
      <c r="CE115" s="926"/>
      <c r="CF115" s="920">
        <v>27.3</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8821637</v>
      </c>
      <c r="AB117" s="979"/>
      <c r="AC117" s="979"/>
      <c r="AD117" s="979"/>
      <c r="AE117" s="980"/>
      <c r="AF117" s="981">
        <v>8854652</v>
      </c>
      <c r="AG117" s="979"/>
      <c r="AH117" s="979"/>
      <c r="AI117" s="979"/>
      <c r="AJ117" s="980"/>
      <c r="AK117" s="981">
        <v>8521684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116996</v>
      </c>
      <c r="AB119" s="900"/>
      <c r="AC119" s="900"/>
      <c r="AD119" s="900"/>
      <c r="AE119" s="901"/>
      <c r="AF119" s="902">
        <v>116996</v>
      </c>
      <c r="AG119" s="900"/>
      <c r="AH119" s="900"/>
      <c r="AI119" s="900"/>
      <c r="AJ119" s="901"/>
      <c r="AK119" s="902">
        <v>106861</v>
      </c>
      <c r="AL119" s="900"/>
      <c r="AM119" s="900"/>
      <c r="AN119" s="900"/>
      <c r="AO119" s="901"/>
      <c r="AP119" s="903">
        <v>0.4</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105701108</v>
      </c>
      <c r="BR119" s="1000"/>
      <c r="BS119" s="1000"/>
      <c r="BT119" s="1000"/>
      <c r="BU119" s="1000"/>
      <c r="BV119" s="1000">
        <v>102595346</v>
      </c>
      <c r="BW119" s="1000"/>
      <c r="BX119" s="1000"/>
      <c r="BY119" s="1000"/>
      <c r="BZ119" s="1000"/>
      <c r="CA119" s="1000">
        <v>102824332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16243629</v>
      </c>
      <c r="BR120" s="931"/>
      <c r="BS120" s="931"/>
      <c r="BT120" s="931"/>
      <c r="BU120" s="931"/>
      <c r="BV120" s="931">
        <v>17682079</v>
      </c>
      <c r="BW120" s="931"/>
      <c r="BX120" s="931"/>
      <c r="BY120" s="931"/>
      <c r="BZ120" s="931"/>
      <c r="CA120" s="931">
        <v>17924094</v>
      </c>
      <c r="CB120" s="931"/>
      <c r="CC120" s="931"/>
      <c r="CD120" s="931"/>
      <c r="CE120" s="931"/>
      <c r="CF120" s="944">
        <v>63.7</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17868535</v>
      </c>
      <c r="DH120" s="931"/>
      <c r="DI120" s="931"/>
      <c r="DJ120" s="931"/>
      <c r="DK120" s="931"/>
      <c r="DL120" s="931">
        <v>17789063</v>
      </c>
      <c r="DM120" s="931"/>
      <c r="DN120" s="931"/>
      <c r="DO120" s="931"/>
      <c r="DP120" s="931"/>
      <c r="DQ120" s="931">
        <v>18401589</v>
      </c>
      <c r="DR120" s="931"/>
      <c r="DS120" s="931"/>
      <c r="DT120" s="931"/>
      <c r="DU120" s="931"/>
      <c r="DV120" s="932">
        <v>65.400000000000006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17293887</v>
      </c>
      <c r="BR121" s="926"/>
      <c r="BS121" s="926"/>
      <c r="BT121" s="926"/>
      <c r="BU121" s="926"/>
      <c r="BV121" s="926">
        <v>16905070</v>
      </c>
      <c r="BW121" s="926"/>
      <c r="BX121" s="926"/>
      <c r="BY121" s="926"/>
      <c r="BZ121" s="926"/>
      <c r="CA121" s="926">
        <v>17480605</v>
      </c>
      <c r="CB121" s="926"/>
      <c r="CC121" s="926"/>
      <c r="CD121" s="926"/>
      <c r="CE121" s="926"/>
      <c r="CF121" s="920">
        <v>62.1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21390</v>
      </c>
      <c r="DH121" s="926"/>
      <c r="DI121" s="926"/>
      <c r="DJ121" s="926"/>
      <c r="DK121" s="926"/>
      <c r="DL121" s="926">
        <v>16026</v>
      </c>
      <c r="DM121" s="926"/>
      <c r="DN121" s="926"/>
      <c r="DO121" s="926"/>
      <c r="DP121" s="926"/>
      <c r="DQ121" s="926">
        <v>25470</v>
      </c>
      <c r="DR121" s="926"/>
      <c r="DS121" s="926"/>
      <c r="DT121" s="926"/>
      <c r="DU121" s="926"/>
      <c r="DV121" s="927">
        <v>0.1</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60852694</v>
      </c>
      <c r="BR122" s="1000"/>
      <c r="BS122" s="1000"/>
      <c r="BT122" s="1000"/>
      <c r="BU122" s="1000"/>
      <c r="BV122" s="1000">
        <v>58124807</v>
      </c>
      <c r="BW122" s="1000"/>
      <c r="BX122" s="1000"/>
      <c r="BY122" s="1000"/>
      <c r="BZ122" s="1000"/>
      <c r="CA122" s="1000">
        <v>56740851</v>
      </c>
      <c r="CB122" s="1000"/>
      <c r="CC122" s="1000"/>
      <c r="CD122" s="1000"/>
      <c r="CE122" s="1000"/>
      <c r="CF122" s="1017">
        <v>201.6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94390210</v>
      </c>
      <c r="BR123" s="1064"/>
      <c r="BS123" s="1064"/>
      <c r="BT123" s="1064"/>
      <c r="BU123" s="1064"/>
      <c r="BV123" s="1064">
        <v>92711956</v>
      </c>
      <c r="BW123" s="1064"/>
      <c r="BX123" s="1064"/>
      <c r="BY123" s="1064"/>
      <c r="BZ123" s="1064"/>
      <c r="CA123" s="1064">
        <v>92145550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42.5</v>
      </c>
      <c r="BR124" s="1027"/>
      <c r="BS124" s="1027"/>
      <c r="BT124" s="1027"/>
      <c r="BU124" s="1027"/>
      <c r="BV124" s="1027">
        <v>36.4</v>
      </c>
      <c r="BW124" s="1027"/>
      <c r="BX124" s="1027"/>
      <c r="BY124" s="1027"/>
      <c r="BZ124" s="1027"/>
      <c r="CA124" s="1027">
        <v>37.9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330001</v>
      </c>
      <c r="DH124" s="986"/>
      <c r="DI124" s="986"/>
      <c r="DJ124" s="986"/>
      <c r="DK124" s="987"/>
      <c r="DL124" s="985">
        <v>272401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361</v>
      </c>
      <c r="AB127" s="959"/>
      <c r="AC127" s="959"/>
      <c r="AD127" s="959"/>
      <c r="AE127" s="960"/>
      <c r="AF127" s="961">
        <v>266</v>
      </c>
      <c r="AG127" s="959"/>
      <c r="AH127" s="959"/>
      <c r="AI127" s="959"/>
      <c r="AJ127" s="960"/>
      <c r="AK127" s="961">
        <v>208</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v>7353816</v>
      </c>
      <c r="DH127" s="926"/>
      <c r="DI127" s="926"/>
      <c r="DJ127" s="926"/>
      <c r="DK127" s="926"/>
      <c r="DL127" s="926">
        <v>7570035</v>
      </c>
      <c r="DM127" s="926"/>
      <c r="DN127" s="926"/>
      <c r="DO127" s="926"/>
      <c r="DP127" s="926"/>
      <c r="DQ127" s="926">
        <v>7697426</v>
      </c>
      <c r="DR127" s="926"/>
      <c r="DS127" s="926"/>
      <c r="DT127" s="926"/>
      <c r="DU127" s="926"/>
      <c r="DV127" s="927">
        <v>27.3</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1520314</v>
      </c>
      <c r="AB128" s="1046"/>
      <c r="AC128" s="1046"/>
      <c r="AD128" s="1046"/>
      <c r="AE128" s="1047"/>
      <c r="AF128" s="1048">
        <v>1571636</v>
      </c>
      <c r="AG128" s="1046"/>
      <c r="AH128" s="1046"/>
      <c r="AI128" s="1046"/>
      <c r="AJ128" s="1047"/>
      <c r="AK128" s="1048">
        <v>1654874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11.67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31953151</v>
      </c>
      <c r="AB129" s="959"/>
      <c r="AC129" s="959"/>
      <c r="AD129" s="959"/>
      <c r="AE129" s="960"/>
      <c r="AF129" s="961">
        <v>32498215</v>
      </c>
      <c r="AG129" s="959"/>
      <c r="AH129" s="959"/>
      <c r="AI129" s="959"/>
      <c r="AJ129" s="960"/>
      <c r="AK129" s="961">
        <v>33278403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16.670000000000002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5365099</v>
      </c>
      <c r="AB130" s="959"/>
      <c r="AC130" s="959"/>
      <c r="AD130" s="959"/>
      <c r="AE130" s="960"/>
      <c r="AF130" s="961">
        <v>5349655</v>
      </c>
      <c r="AG130" s="959"/>
      <c r="AH130" s="959"/>
      <c r="AI130" s="959"/>
      <c r="AJ130" s="960"/>
      <c r="AK130" s="961">
        <v>5132694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26588052</v>
      </c>
      <c r="AB131" s="986"/>
      <c r="AC131" s="986"/>
      <c r="AD131" s="986"/>
      <c r="AE131" s="987"/>
      <c r="AF131" s="985">
        <v>27148560</v>
      </c>
      <c r="AG131" s="986"/>
      <c r="AH131" s="986"/>
      <c r="AI131" s="986"/>
      <c r="AJ131" s="987"/>
      <c r="AK131" s="985">
        <v>28145709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37.9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7.2823086100000003</v>
      </c>
      <c r="AB132" s="1097"/>
      <c r="AC132" s="1097"/>
      <c r="AD132" s="1097"/>
      <c r="AE132" s="1098"/>
      <c r="AF132" s="1099">
        <v>7.1214127009999997</v>
      </c>
      <c r="AG132" s="1097"/>
      <c r="AH132" s="1097"/>
      <c r="AI132" s="1097"/>
      <c r="AJ132" s="1098"/>
      <c r="AK132" s="1099">
        <v>6.1612098450000001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7.5</v>
      </c>
      <c r="AB133" s="1080"/>
      <c r="AC133" s="1080"/>
      <c r="AD133" s="1080"/>
      <c r="AE133" s="1081"/>
      <c r="AF133" s="1079">
        <v>7.2</v>
      </c>
      <c r="AG133" s="1080"/>
      <c r="AH133" s="1080"/>
      <c r="AI133" s="1080"/>
      <c r="AJ133" s="1081"/>
      <c r="AK133" s="1079">
        <v>6.8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pAQ3NrtyK1mRcUcUPFbGfrP+UinXP2c1Pf/qtDfiYQYQ+WWy6T4O7unllH34yx69cUHhdizBsXiR13CRp/0jw==" saltValue="e0JoqVQblTf6ryI3xLwk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VS7L2EVk8/UPRoeIwCVOkF7Qc2DJ9GTPBLT3zMTm8TqQ4YNqbjztMKkH2a+9IqNsil7eZbcqD45BEWw7iMRQ==" saltValue="/rGB81LZdZgUo0mP8jc7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38gW5F5feqy7jBP1gUGCbI9WXuVCdDag6x99lJ/xDGkC0OCgYkCXcfuaFZsg+gTpKYwqTdnspp6ITjSPkPvIA==" saltValue="5AQqLYgJzg/MHilKO5MW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10207880</v>
      </c>
      <c r="AP9" s="269">
        <v>73982</v>
      </c>
      <c r="AQ9" s="270">
        <v>74190</v>
      </c>
      <c r="AR9" s="271">
        <v>-0.3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15846</v>
      </c>
      <c r="AP10" s="272">
        <v>115</v>
      </c>
      <c r="AQ10" s="273">
        <v>4494</v>
      </c>
      <c r="AR10" s="274">
        <v>-97.4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2883</v>
      </c>
      <c r="AP11" s="272">
        <v>21</v>
      </c>
      <c r="AQ11" s="273">
        <v>2274</v>
      </c>
      <c r="AR11" s="274">
        <v>-99.1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289240</v>
      </c>
      <c r="AP13" s="272">
        <v>2096</v>
      </c>
      <c r="AQ13" s="273">
        <v>2538</v>
      </c>
      <c r="AR13" s="274">
        <v>-17.399999999999999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395736</v>
      </c>
      <c r="AP14" s="272">
        <v>2868</v>
      </c>
      <c r="AQ14" s="273">
        <v>2009</v>
      </c>
      <c r="AR14" s="274">
        <v>42.8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-553235</v>
      </c>
      <c r="AP15" s="272">
        <v>-4010</v>
      </c>
      <c r="AQ15" s="273">
        <v>-4396</v>
      </c>
      <c r="AR15" s="274">
        <v>-8.8000000000000007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10358350</v>
      </c>
      <c r="AP16" s="272">
        <v>75072</v>
      </c>
      <c r="AQ16" s="273">
        <v>81133</v>
      </c>
      <c r="AR16" s="274">
        <v>-7.5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7.25</v>
      </c>
      <c r="AP21" s="286">
        <v>7.09</v>
      </c>
      <c r="AQ21" s="287">
        <v>0.16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100.5</v>
      </c>
      <c r="AP22" s="291">
        <v>99.1</v>
      </c>
      <c r="AQ22" s="292">
        <v>1.4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6178551</v>
      </c>
      <c r="AP32" s="300">
        <v>44779</v>
      </c>
      <c r="AQ32" s="301">
        <v>38069</v>
      </c>
      <c r="AR32" s="302">
        <v>17.600000000000001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1686582</v>
      </c>
      <c r="AP35" s="300">
        <v>12224</v>
      </c>
      <c r="AQ35" s="301">
        <v>11274</v>
      </c>
      <c r="AR35" s="302">
        <v>8.4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549482</v>
      </c>
      <c r="AP36" s="300">
        <v>3982</v>
      </c>
      <c r="AQ36" s="301">
        <v>1710</v>
      </c>
      <c r="AR36" s="302">
        <v>132.9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107069</v>
      </c>
      <c r="AP37" s="300">
        <v>776</v>
      </c>
      <c r="AQ37" s="301">
        <v>731</v>
      </c>
      <c r="AR37" s="302">
        <v>6.2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1</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-1654874</v>
      </c>
      <c r="AP39" s="300">
        <v>-11994</v>
      </c>
      <c r="AQ39" s="301">
        <v>-7408</v>
      </c>
      <c r="AR39" s="302">
        <v>61.9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-5132694</v>
      </c>
      <c r="AP40" s="300">
        <v>-37199</v>
      </c>
      <c r="AQ40" s="301">
        <v>-32910</v>
      </c>
      <c r="AR40" s="302">
        <v>13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1734116</v>
      </c>
      <c r="AP41" s="300">
        <v>12568</v>
      </c>
      <c r="AQ41" s="301">
        <v>11466</v>
      </c>
      <c r="AR41" s="302">
        <v>9.6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7366569</v>
      </c>
      <c r="AN51" s="322">
        <v>52138</v>
      </c>
      <c r="AO51" s="323">
        <v>16.899999999999999</v>
      </c>
      <c r="AP51" s="324">
        <v>56416</v>
      </c>
      <c r="AQ51" s="325">
        <v>-15</v>
      </c>
      <c r="AR51" s="326">
        <v>31.9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3360657</v>
      </c>
      <c r="AN52" s="330">
        <v>23785</v>
      </c>
      <c r="AO52" s="331">
        <v>42</v>
      </c>
      <c r="AP52" s="332">
        <v>32623</v>
      </c>
      <c r="AQ52" s="333">
        <v>-5.5</v>
      </c>
      <c r="AR52" s="334">
        <v>47.5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6052199</v>
      </c>
      <c r="AN53" s="322">
        <v>43189</v>
      </c>
      <c r="AO53" s="323">
        <v>-17.2</v>
      </c>
      <c r="AP53" s="324">
        <v>49217</v>
      </c>
      <c r="AQ53" s="325">
        <v>-12.8</v>
      </c>
      <c r="AR53" s="326">
        <v>-4.4000000000000004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4278609</v>
      </c>
      <c r="AN54" s="330">
        <v>30532</v>
      </c>
      <c r="AO54" s="331">
        <v>28.4</v>
      </c>
      <c r="AP54" s="332">
        <v>27232</v>
      </c>
      <c r="AQ54" s="333">
        <v>-16.5</v>
      </c>
      <c r="AR54" s="334">
        <v>44.9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4826331</v>
      </c>
      <c r="AN55" s="322">
        <v>34582</v>
      </c>
      <c r="AO55" s="323">
        <v>-19.899999999999999</v>
      </c>
      <c r="AP55" s="324">
        <v>49211</v>
      </c>
      <c r="AQ55" s="325">
        <v>0</v>
      </c>
      <c r="AR55" s="326">
        <v>-19.899999999999999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3758921</v>
      </c>
      <c r="AN56" s="330">
        <v>26934</v>
      </c>
      <c r="AO56" s="331">
        <v>-11.8</v>
      </c>
      <c r="AP56" s="332">
        <v>28367</v>
      </c>
      <c r="AQ56" s="333">
        <v>4.2</v>
      </c>
      <c r="AR56" s="334">
        <v>-16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5858014</v>
      </c>
      <c r="AN57" s="322">
        <v>42155</v>
      </c>
      <c r="AO57" s="323">
        <v>21.9</v>
      </c>
      <c r="AP57" s="324">
        <v>51738</v>
      </c>
      <c r="AQ57" s="325">
        <v>5.0999999999999996</v>
      </c>
      <c r="AR57" s="326">
        <v>16.8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4187143</v>
      </c>
      <c r="AN58" s="330">
        <v>30131</v>
      </c>
      <c r="AO58" s="331">
        <v>11.9</v>
      </c>
      <c r="AP58" s="332">
        <v>30360</v>
      </c>
      <c r="AQ58" s="333">
        <v>7</v>
      </c>
      <c r="AR58" s="334">
        <v>4.9000000000000004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9377440</v>
      </c>
      <c r="AN59" s="322">
        <v>67963</v>
      </c>
      <c r="AO59" s="323">
        <v>61.2</v>
      </c>
      <c r="AP59" s="324">
        <v>67158</v>
      </c>
      <c r="AQ59" s="325">
        <v>29.8</v>
      </c>
      <c r="AR59" s="326">
        <v>31.4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6902458</v>
      </c>
      <c r="AN60" s="330">
        <v>50026</v>
      </c>
      <c r="AO60" s="331">
        <v>66</v>
      </c>
      <c r="AP60" s="332">
        <v>42077</v>
      </c>
      <c r="AQ60" s="333">
        <v>38.6</v>
      </c>
      <c r="AR60" s="334">
        <v>27.4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6696111</v>
      </c>
      <c r="AN61" s="337">
        <v>48005</v>
      </c>
      <c r="AO61" s="338">
        <v>12.6</v>
      </c>
      <c r="AP61" s="339">
        <v>54748</v>
      </c>
      <c r="AQ61" s="340">
        <v>1.4</v>
      </c>
      <c r="AR61" s="326">
        <v>11.2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4497558</v>
      </c>
      <c r="AN62" s="330">
        <v>32282</v>
      </c>
      <c r="AO62" s="331">
        <v>27.3</v>
      </c>
      <c r="AP62" s="332">
        <v>32132</v>
      </c>
      <c r="AQ62" s="333">
        <v>5.6</v>
      </c>
      <c r="AR62" s="334">
        <v>21.7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u3tW8tAznVh7fNcs5MB63crNH8TIt10b942kiVo7vNTb46cSpvS9UGv3pPMk0UdoUXXLj2olrN8A9D6K1BlqA==" saltValue="U7Qcvb7WBLJn6g+ZHLG8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otmSgwn/L2+a+9nq8ffSlBqNC73UEBBqcrOxRvoh1ggRKJ0ZIsCPzRikqi7pFeHV9jVrsu26gk2y+tOBoZFgiw==" saltValue="Ae+lRgB9aDVdpqn70DkV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WQUezH6pyzv/fWzBH8ylHhZq2dTN8q3CHNTsUu0zra35g24is1mEIFOieFAh2Rv7BNYQRNN3fpbupbshC0AW8Q==" saltValue="20lXaVDRgDbouE42migD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13.99</v>
      </c>
      <c r="G47" s="12">
        <v>17.23</v>
      </c>
      <c r="H47" s="12">
        <v>22.03</v>
      </c>
      <c r="I47" s="12">
        <v>20.18</v>
      </c>
      <c r="J47" s="13">
        <v>17.36</v>
      </c>
    </row>
    <row r="48" spans="2:10" ht="57.75" customHeight="1" x14ac:dyDescent="0.2">
      <c r="B48" s="14"/>
      <c r="C48" s="1141" t="s">
        <v>4</v>
      </c>
      <c r="D48" s="1141"/>
      <c r="E48" s="1142"/>
      <c r="F48" s="15">
        <v>7.01</v>
      </c>
      <c r="G48" s="16">
        <v>9.4700000000000006</v>
      </c>
      <c r="H48" s="16">
        <v>10.77</v>
      </c>
      <c r="I48" s="16">
        <v>7.73</v>
      </c>
      <c r="J48" s="17">
        <v>8.23</v>
      </c>
    </row>
    <row r="49" spans="2:10" ht="57.75" customHeight="1" thickBot="1" x14ac:dyDescent="0.25">
      <c r="B49" s="18"/>
      <c r="C49" s="1143" t="s">
        <v>5</v>
      </c>
      <c r="D49" s="1143"/>
      <c r="E49" s="1144"/>
      <c r="F49" s="19">
        <v>0.56999999999999995</v>
      </c>
      <c r="G49" s="20">
        <v>9.73</v>
      </c>
      <c r="H49" s="20">
        <v>5.7</v>
      </c>
      <c r="I49" s="20" t="s">
        <v>530</v>
      </c>
      <c r="J49" s="21" t="s">
        <v>531</v>
      </c>
    </row>
    <row r="50" spans="2:10" ht="13" x14ac:dyDescent="0.2"/>
  </sheetData>
  <sheetProtection algorithmName="SHA-512" hashValue="KWpq4NWc9eLLpGswyxLNW4E32spnmYRmfrErkn0wqMEiMuvu3Ts0x8atIrI7YoZbvKuf9trNr1XooqLPJuMFmw==" saltValue="q5GTYt6O8irQnP9MRJ4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