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ThisWorkbook"/>
  <mc:AlternateContent xmlns:mc="http://schemas.openxmlformats.org/markup-compatibility/2006">
    <mc:Choice Requires="x15">
      <x15ac:absPath xmlns:x15ac="http://schemas.microsoft.com/office/spreadsheetml/2010/11/ac" url="\\ss200014\kikaku\県民経済\08sna\08SNA製本原稿\2023年度用\公表ファイル\"/>
    </mc:Choice>
  </mc:AlternateContent>
  <xr:revisionPtr revIDLastSave="0" documentId="13_ncr:1_{E0F91FBC-D61B-41F4-87DE-5A7E31DCF80A}" xr6:coauthVersionLast="47" xr6:coauthVersionMax="47" xr10:uidLastSave="{00000000-0000-0000-0000-000000000000}"/>
  <bookViews>
    <workbookView xWindow="-120" yWindow="-120" windowWidth="29040" windowHeight="15720" activeTab="6" xr2:uid="{00000000-000D-0000-FFFF-FFFF00000000}"/>
  </bookViews>
  <sheets>
    <sheet name="生産(名目)" sheetId="1" r:id="rId1"/>
    <sheet name="生産(実質)" sheetId="14" r:id="rId2"/>
    <sheet name="デフレータ(生産)" sheetId="15" r:id="rId3"/>
    <sheet name="分配" sheetId="2" r:id="rId4"/>
    <sheet name="支出(名目)" sheetId="3" r:id="rId5"/>
    <sheet name="支出(実質)" sheetId="8" r:id="rId6"/>
    <sheet name="デフレーター(支出)" sheetId="9" r:id="rId7"/>
  </sheets>
  <externalReferences>
    <externalReference r:id="rId8"/>
    <externalReference r:id="rId9"/>
    <externalReference r:id="rId10"/>
    <externalReference r:id="rId11"/>
    <externalReference r:id="rId12"/>
  </externalReferences>
  <definedNames>
    <definedName name="_xlnm._FilterDatabase" localSheetId="0" hidden="1">'生産(名目)'!$B$1:$B$202</definedName>
    <definedName name="_xlnm.Print_Area" localSheetId="2">'デフレータ(生産)'!$A$1:$P$133</definedName>
    <definedName name="_xlnm.Print_Area" localSheetId="6">'デフレーター(支出)'!$A$1:$P$93</definedName>
    <definedName name="_xlnm.Print_Area" localSheetId="5">'支出(実質)'!$A$1:$P$95</definedName>
    <definedName name="_xlnm.Print_Area" localSheetId="4">'支出(名目)'!$A$1:$P$164</definedName>
    <definedName name="_xlnm.Print_Area" localSheetId="1">'生産(実質)'!$A$2:$P$135</definedName>
    <definedName name="_xlnm.Print_Area" localSheetId="0">'生産(名目)'!$A$1:$P$202</definedName>
    <definedName name="_xlnm.Print_Area" localSheetId="3">分配!$A$1:$P$194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9" l="1"/>
  <c r="O51" i="9" s="1"/>
  <c r="O3" i="9"/>
  <c r="O73" i="8"/>
  <c r="O71" i="8"/>
  <c r="O69" i="8"/>
  <c r="O4" i="8"/>
  <c r="O107" i="3"/>
  <c r="O40" i="3"/>
  <c r="O37" i="3"/>
  <c r="O36" i="3"/>
  <c r="O35" i="3"/>
  <c r="O34" i="3"/>
  <c r="O32" i="3"/>
  <c r="O25" i="3"/>
  <c r="O23" i="3"/>
  <c r="O22" i="3"/>
  <c r="O20" i="3"/>
  <c r="O19" i="3"/>
  <c r="O18" i="3"/>
  <c r="O17" i="3"/>
  <c r="O16" i="3"/>
  <c r="O15" i="3"/>
  <c r="O14" i="3"/>
  <c r="O13" i="3"/>
  <c r="O12" i="3"/>
  <c r="O11" i="3"/>
  <c r="O10" i="3"/>
  <c r="O9" i="3"/>
  <c r="O8" i="3"/>
  <c r="O7" i="3"/>
  <c r="O6" i="3"/>
  <c r="O4" i="3"/>
  <c r="O134" i="2"/>
  <c r="O22" i="2"/>
  <c r="O21" i="2"/>
  <c r="O20" i="2"/>
  <c r="O19" i="2"/>
  <c r="O4" i="2"/>
  <c r="O71" i="15"/>
  <c r="O4" i="15"/>
  <c r="O4" i="14"/>
  <c r="O184" i="1"/>
  <c r="O140" i="1"/>
  <c r="O117" i="1"/>
  <c r="O73" i="1"/>
  <c r="O47" i="1"/>
  <c r="O46" i="1"/>
  <c r="O45" i="1"/>
  <c r="O44" i="1"/>
  <c r="O43" i="1"/>
  <c r="O42" i="1"/>
  <c r="O41" i="1"/>
  <c r="O40" i="1"/>
  <c r="O39" i="1"/>
  <c r="O38" i="1"/>
  <c r="O37" i="1"/>
  <c r="O36" i="1"/>
  <c r="O35" i="1"/>
  <c r="O34" i="1"/>
  <c r="O33" i="1"/>
  <c r="O32" i="1"/>
  <c r="O31" i="1"/>
  <c r="O30" i="1"/>
  <c r="O29" i="1"/>
  <c r="O28" i="1"/>
  <c r="O27" i="1"/>
  <c r="O10" i="1"/>
  <c r="O9" i="1"/>
  <c r="O8" i="1"/>
  <c r="O7" i="1"/>
  <c r="O6" i="1"/>
  <c r="O73" i="14" l="1"/>
  <c r="O69" i="2"/>
  <c r="O114" i="3"/>
  <c r="O60" i="3"/>
  <c r="O60" i="1"/>
  <c r="O52" i="8"/>
  <c r="O62" i="1"/>
  <c r="I33" i="1" l="1"/>
  <c r="N4" i="9" l="1"/>
  <c r="N51" i="9" s="1"/>
  <c r="N73" i="8"/>
  <c r="N71" i="8"/>
  <c r="N69" i="8"/>
  <c r="N4" i="8"/>
  <c r="N107" i="3"/>
  <c r="N40" i="3"/>
  <c r="N39" i="3"/>
  <c r="N38" i="3"/>
  <c r="N37" i="3"/>
  <c r="N36" i="3"/>
  <c r="N35" i="3"/>
  <c r="N34" i="3"/>
  <c r="N33" i="3"/>
  <c r="N32" i="3"/>
  <c r="N31" i="3"/>
  <c r="N30" i="3"/>
  <c r="N29" i="3"/>
  <c r="N25" i="3"/>
  <c r="N23" i="3"/>
  <c r="N22" i="3"/>
  <c r="N20" i="3"/>
  <c r="N19" i="3"/>
  <c r="N18" i="3"/>
  <c r="N17" i="3"/>
  <c r="N16" i="3"/>
  <c r="N15" i="3"/>
  <c r="N14" i="3"/>
  <c r="N13" i="3"/>
  <c r="N12" i="3"/>
  <c r="N11" i="3"/>
  <c r="N10" i="3"/>
  <c r="N9" i="3"/>
  <c r="N8" i="3"/>
  <c r="N7" i="3"/>
  <c r="N6" i="3"/>
  <c r="N4" i="3"/>
  <c r="N134" i="2"/>
  <c r="N22" i="2"/>
  <c r="N21" i="2"/>
  <c r="N20" i="2"/>
  <c r="N19" i="2"/>
  <c r="N4" i="2"/>
  <c r="N71" i="15"/>
  <c r="N4" i="15"/>
  <c r="N4" i="14"/>
  <c r="N184" i="1"/>
  <c r="N140" i="1"/>
  <c r="N117" i="1"/>
  <c r="N73" i="1"/>
  <c r="N57" i="1"/>
  <c r="N54" i="1"/>
  <c r="N53" i="1"/>
  <c r="N50"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73" i="14" l="1"/>
  <c r="O78" i="3"/>
  <c r="N52" i="8"/>
  <c r="O84" i="2"/>
  <c r="O86" i="2"/>
  <c r="O85" i="2"/>
  <c r="O90" i="3"/>
  <c r="O69" i="3"/>
  <c r="O62" i="3"/>
  <c r="O70" i="3"/>
  <c r="O91" i="3"/>
  <c r="O63" i="3"/>
  <c r="O71" i="3"/>
  <c r="O81" i="3"/>
  <c r="O92" i="3"/>
  <c r="O64" i="3"/>
  <c r="O72" i="3"/>
  <c r="O93" i="3"/>
  <c r="O65" i="3"/>
  <c r="O73" i="3"/>
  <c r="O75" i="3"/>
  <c r="O66" i="3"/>
  <c r="O74" i="3"/>
  <c r="O76" i="1"/>
  <c r="O116" i="1"/>
  <c r="O88" i="3"/>
  <c r="O100" i="1"/>
  <c r="O67" i="3"/>
  <c r="O109" i="1"/>
  <c r="O101" i="1"/>
  <c r="O68" i="3"/>
  <c r="O78" i="1"/>
  <c r="O111" i="1"/>
  <c r="O79" i="3"/>
  <c r="O103" i="1"/>
  <c r="O96" i="1"/>
  <c r="O104" i="1"/>
  <c r="O112" i="1"/>
  <c r="O108" i="1"/>
  <c r="O77" i="1"/>
  <c r="O105" i="1"/>
  <c r="O113" i="1"/>
  <c r="O87" i="2"/>
  <c r="O76" i="3"/>
  <c r="O102" i="1"/>
  <c r="O79" i="1"/>
  <c r="O106" i="1"/>
  <c r="O114" i="1"/>
  <c r="O110" i="1"/>
  <c r="O97" i="1"/>
  <c r="O98" i="1"/>
  <c r="O75" i="1"/>
  <c r="O99" i="1"/>
  <c r="O107" i="1"/>
  <c r="O115" i="1"/>
  <c r="N114" i="3"/>
  <c r="N60" i="3"/>
  <c r="N69" i="2"/>
  <c r="N156" i="1"/>
  <c r="N172" i="1"/>
  <c r="N149" i="1"/>
  <c r="N157" i="1"/>
  <c r="N165" i="1"/>
  <c r="N173" i="1"/>
  <c r="N159" i="1"/>
  <c r="N148" i="1"/>
  <c r="N164" i="1"/>
  <c r="N60" i="1"/>
  <c r="N150" i="1"/>
  <c r="N158" i="1"/>
  <c r="N166" i="1"/>
  <c r="N174" i="1"/>
  <c r="N152" i="1"/>
  <c r="N160" i="1"/>
  <c r="N151" i="1"/>
  <c r="N143" i="1"/>
  <c r="N147" i="1"/>
  <c r="N155" i="1"/>
  <c r="N163" i="1"/>
  <c r="N171" i="1"/>
  <c r="N179" i="1"/>
  <c r="N193" i="1"/>
  <c r="N190" i="1"/>
  <c r="N180" i="1"/>
  <c r="N181" i="1"/>
  <c r="N182" i="1"/>
  <c r="N144" i="1"/>
  <c r="N167" i="1"/>
  <c r="N175" i="1"/>
  <c r="N183" i="1"/>
  <c r="N168" i="1"/>
  <c r="N176" i="1"/>
  <c r="N61" i="1"/>
  <c r="N62" i="1"/>
  <c r="N145" i="1"/>
  <c r="N153" i="1"/>
  <c r="N161" i="1"/>
  <c r="N169" i="1"/>
  <c r="N177" i="1"/>
  <c r="N186" i="1"/>
  <c r="N146" i="1"/>
  <c r="N154" i="1"/>
  <c r="N162" i="1"/>
  <c r="N170" i="1"/>
  <c r="N178" i="1"/>
  <c r="N189" i="1"/>
  <c r="N142" i="1"/>
  <c r="N196" i="1" l="1"/>
  <c r="O131" i="1"/>
  <c r="O129" i="1"/>
  <c r="N197" i="1"/>
  <c r="N198" i="1"/>
  <c r="P71" i="2" l="1"/>
  <c r="P72" i="2"/>
  <c r="P73" i="2"/>
  <c r="P74" i="2"/>
  <c r="P75" i="2"/>
  <c r="P77" i="2"/>
  <c r="P78" i="2"/>
  <c r="P79" i="2"/>
  <c r="P80" i="2"/>
  <c r="P81" i="2"/>
  <c r="P82" i="2"/>
  <c r="P83" i="2"/>
  <c r="P84" i="2"/>
  <c r="P85" i="2"/>
  <c r="P86" i="2"/>
  <c r="P87" i="2"/>
  <c r="P88" i="2"/>
  <c r="P89" i="2"/>
  <c r="P90" i="2"/>
  <c r="P91" i="2"/>
  <c r="P92" i="2"/>
  <c r="P94" i="2"/>
  <c r="P95" i="2"/>
  <c r="P96" i="2"/>
  <c r="P97" i="2"/>
  <c r="P98" i="2"/>
  <c r="P99" i="2"/>
  <c r="P100" i="2"/>
  <c r="P101" i="2"/>
  <c r="P102" i="2"/>
  <c r="P103" i="2"/>
  <c r="P104" i="2"/>
  <c r="P106" i="2"/>
  <c r="P109" i="2"/>
  <c r="P110" i="2"/>
  <c r="P111" i="2"/>
  <c r="P112" i="2"/>
  <c r="P114" i="2"/>
  <c r="P115" i="2"/>
  <c r="P116" i="2"/>
  <c r="P117" i="2"/>
  <c r="P118" i="2"/>
  <c r="P119" i="2"/>
  <c r="P120" i="2"/>
  <c r="P121" i="2"/>
  <c r="P122" i="2"/>
  <c r="P123" i="2"/>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103" i="15"/>
  <c r="P104" i="15"/>
  <c r="P105" i="15"/>
  <c r="P106" i="15"/>
  <c r="P107" i="15"/>
  <c r="P108" i="15"/>
  <c r="P109" i="15"/>
  <c r="P110" i="15"/>
  <c r="P111" i="15"/>
  <c r="P112" i="15"/>
  <c r="P113" i="15"/>
  <c r="P114" i="15"/>
  <c r="P117" i="15"/>
  <c r="P120" i="15"/>
  <c r="P121" i="15"/>
  <c r="P124" i="15"/>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6" i="1"/>
  <c r="P189" i="1"/>
  <c r="P190" i="1"/>
  <c r="P193"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9" i="1"/>
  <c r="P122" i="1"/>
  <c r="P123" i="1"/>
  <c r="P126" i="1"/>
  <c r="P126" i="14"/>
  <c r="P75" i="14"/>
  <c r="P76" i="14"/>
  <c r="P77" i="14"/>
  <c r="P78" i="14"/>
  <c r="P79" i="14"/>
  <c r="P80" i="14"/>
  <c r="P81" i="14"/>
  <c r="P82" i="14"/>
  <c r="P83" i="14"/>
  <c r="P84" i="14"/>
  <c r="P85" i="14"/>
  <c r="P86" i="14"/>
  <c r="P87" i="14"/>
  <c r="P88" i="14"/>
  <c r="P89" i="14"/>
  <c r="P90" i="14"/>
  <c r="P91" i="14"/>
  <c r="P92" i="14"/>
  <c r="P93" i="14"/>
  <c r="P94" i="14"/>
  <c r="P95" i="14"/>
  <c r="P96" i="14"/>
  <c r="P97" i="14"/>
  <c r="P98" i="14"/>
  <c r="P99" i="14"/>
  <c r="P100" i="14"/>
  <c r="P101" i="14"/>
  <c r="P102" i="14"/>
  <c r="P103" i="14"/>
  <c r="P104" i="14"/>
  <c r="P105" i="14"/>
  <c r="P106" i="14"/>
  <c r="P107" i="14"/>
  <c r="P108" i="14"/>
  <c r="P109" i="14"/>
  <c r="P110" i="14"/>
  <c r="P111" i="14"/>
  <c r="P112" i="14"/>
  <c r="P113" i="14"/>
  <c r="P114" i="14"/>
  <c r="P115" i="14"/>
  <c r="P116" i="14"/>
  <c r="P119" i="14"/>
  <c r="P122" i="14"/>
  <c r="P123" i="14"/>
  <c r="P53" i="9"/>
  <c r="P54" i="9"/>
  <c r="P55" i="9"/>
  <c r="P56" i="9"/>
  <c r="P57" i="9"/>
  <c r="P58" i="9"/>
  <c r="P59" i="9"/>
  <c r="P60" i="9"/>
  <c r="P61" i="9"/>
  <c r="P62" i="9"/>
  <c r="P63" i="9"/>
  <c r="P64" i="9"/>
  <c r="P65" i="9"/>
  <c r="P66" i="9"/>
  <c r="P67" i="9"/>
  <c r="P69" i="9"/>
  <c r="P71" i="9"/>
  <c r="P73" i="9"/>
  <c r="P74" i="9"/>
  <c r="P75" i="9"/>
  <c r="P76" i="9"/>
  <c r="P77" i="9"/>
  <c r="P78" i="9"/>
  <c r="P79" i="9"/>
  <c r="P80" i="9"/>
  <c r="P81" i="9"/>
  <c r="P82" i="9"/>
  <c r="P83" i="9"/>
  <c r="P84" i="9"/>
  <c r="P87" i="9"/>
  <c r="P90" i="9"/>
  <c r="P54" i="8"/>
  <c r="P55" i="8"/>
  <c r="P56" i="8"/>
  <c r="P57" i="8"/>
  <c r="P58" i="8"/>
  <c r="P59" i="8"/>
  <c r="P60" i="8"/>
  <c r="P61" i="8"/>
  <c r="P62" i="8"/>
  <c r="P63" i="8"/>
  <c r="P64" i="8"/>
  <c r="P65" i="8"/>
  <c r="P66" i="8"/>
  <c r="P67" i="8"/>
  <c r="P68" i="8"/>
  <c r="P70" i="8"/>
  <c r="P72" i="8"/>
  <c r="P74" i="8"/>
  <c r="P75" i="8"/>
  <c r="P76" i="8"/>
  <c r="P77" i="8"/>
  <c r="P78" i="8"/>
  <c r="P79" i="8"/>
  <c r="P80" i="8"/>
  <c r="P81" i="8"/>
  <c r="P82" i="8"/>
  <c r="P83" i="8"/>
  <c r="P84" i="8"/>
  <c r="P85" i="8"/>
  <c r="P88" i="8"/>
  <c r="P91" i="8"/>
  <c r="P157" i="3"/>
  <c r="P154" i="3"/>
  <c r="P153" i="3"/>
  <c r="P152" i="3"/>
  <c r="P140" i="3"/>
  <c r="P141" i="3"/>
  <c r="P142" i="3"/>
  <c r="P143" i="3"/>
  <c r="P144" i="3"/>
  <c r="P145" i="3"/>
  <c r="P146" i="3"/>
  <c r="P147" i="3"/>
  <c r="P148" i="3"/>
  <c r="P149" i="3"/>
  <c r="P150" i="3"/>
  <c r="P139" i="3"/>
  <c r="P137" i="3"/>
  <c r="P135" i="3"/>
  <c r="P118" i="3"/>
  <c r="P119" i="3"/>
  <c r="P120" i="3"/>
  <c r="P121" i="3"/>
  <c r="P122" i="3"/>
  <c r="P123" i="3"/>
  <c r="P124" i="3"/>
  <c r="P125" i="3"/>
  <c r="P126" i="3"/>
  <c r="P127" i="3"/>
  <c r="P128" i="3"/>
  <c r="P129" i="3"/>
  <c r="P130" i="3"/>
  <c r="P117" i="3"/>
  <c r="P116" i="3"/>
  <c r="P103" i="3"/>
  <c r="P98" i="3"/>
  <c r="P99" i="3"/>
  <c r="P100" i="3"/>
  <c r="P86" i="3"/>
  <c r="P87" i="3"/>
  <c r="P88" i="3"/>
  <c r="P89" i="3"/>
  <c r="P90" i="3"/>
  <c r="P91" i="3"/>
  <c r="P92" i="3"/>
  <c r="P93" i="3"/>
  <c r="P94" i="3"/>
  <c r="P95" i="3"/>
  <c r="P96" i="3"/>
  <c r="P85" i="3"/>
  <c r="P83" i="3"/>
  <c r="P81" i="3"/>
  <c r="P64" i="3"/>
  <c r="P65" i="3"/>
  <c r="P66" i="3"/>
  <c r="P67" i="3"/>
  <c r="P68" i="3"/>
  <c r="P69" i="3"/>
  <c r="P70" i="3"/>
  <c r="P71" i="3"/>
  <c r="P72" i="3"/>
  <c r="P73" i="3"/>
  <c r="P74" i="3"/>
  <c r="P75" i="3"/>
  <c r="P76" i="3"/>
  <c r="P63" i="3"/>
  <c r="P62" i="3"/>
  <c r="M40" i="3" l="1"/>
  <c r="L40" i="3"/>
  <c r="K40" i="3"/>
  <c r="J40" i="3"/>
  <c r="I40" i="3"/>
  <c r="H40" i="3"/>
  <c r="G40" i="3"/>
  <c r="F40" i="3"/>
  <c r="E40" i="3"/>
  <c r="D40" i="3"/>
  <c r="C40" i="3"/>
  <c r="M37" i="3"/>
  <c r="L37" i="3"/>
  <c r="K37" i="3"/>
  <c r="J37" i="3"/>
  <c r="I37" i="3"/>
  <c r="H37" i="3"/>
  <c r="G37" i="3"/>
  <c r="F37" i="3"/>
  <c r="E37" i="3"/>
  <c r="D37" i="3"/>
  <c r="C37" i="3"/>
  <c r="M36" i="3"/>
  <c r="L36" i="3"/>
  <c r="K36" i="3"/>
  <c r="J36" i="3"/>
  <c r="I36" i="3"/>
  <c r="H36" i="3"/>
  <c r="G36" i="3"/>
  <c r="F36" i="3"/>
  <c r="E36" i="3"/>
  <c r="D36" i="3"/>
  <c r="C36" i="3"/>
  <c r="M35" i="3"/>
  <c r="L35" i="3"/>
  <c r="K35" i="3"/>
  <c r="J35" i="3"/>
  <c r="I35" i="3"/>
  <c r="H35" i="3"/>
  <c r="G35" i="3"/>
  <c r="F35" i="3"/>
  <c r="E35" i="3"/>
  <c r="D35" i="3"/>
  <c r="C35" i="3"/>
  <c r="M34" i="3"/>
  <c r="L34" i="3"/>
  <c r="K34" i="3"/>
  <c r="J34" i="3"/>
  <c r="I34" i="3"/>
  <c r="H34" i="3"/>
  <c r="G34" i="3"/>
  <c r="F34" i="3"/>
  <c r="E34" i="3"/>
  <c r="D34" i="3"/>
  <c r="C34" i="3"/>
  <c r="M32" i="3"/>
  <c r="L32" i="3"/>
  <c r="K32" i="3"/>
  <c r="J32" i="3"/>
  <c r="I32" i="3"/>
  <c r="H32" i="3"/>
  <c r="G32" i="3"/>
  <c r="F32" i="3"/>
  <c r="E32" i="3"/>
  <c r="D32" i="3"/>
  <c r="C32" i="3"/>
  <c r="M25" i="3"/>
  <c r="L25" i="3"/>
  <c r="K25" i="3"/>
  <c r="J25" i="3"/>
  <c r="I25" i="3"/>
  <c r="H25" i="3"/>
  <c r="G25" i="3"/>
  <c r="F25" i="3"/>
  <c r="E25" i="3"/>
  <c r="D25" i="3"/>
  <c r="C25" i="3"/>
  <c r="M23" i="3"/>
  <c r="L23" i="3"/>
  <c r="K23" i="3"/>
  <c r="J23" i="3"/>
  <c r="I23" i="3"/>
  <c r="H23" i="3"/>
  <c r="G23" i="3"/>
  <c r="F23" i="3"/>
  <c r="E23" i="3"/>
  <c r="D23" i="3"/>
  <c r="C23" i="3"/>
  <c r="M20" i="3"/>
  <c r="L20" i="3"/>
  <c r="K20" i="3"/>
  <c r="J20" i="3"/>
  <c r="I20" i="3"/>
  <c r="H20" i="3"/>
  <c r="G20" i="3"/>
  <c r="F20" i="3"/>
  <c r="E20" i="3"/>
  <c r="D20" i="3"/>
  <c r="C20" i="3"/>
  <c r="M18" i="3"/>
  <c r="L18" i="3"/>
  <c r="K18" i="3"/>
  <c r="J18" i="3"/>
  <c r="I18" i="3"/>
  <c r="H18" i="3"/>
  <c r="G18" i="3"/>
  <c r="F18" i="3"/>
  <c r="E18" i="3"/>
  <c r="D18" i="3"/>
  <c r="C18" i="3"/>
  <c r="M17" i="3"/>
  <c r="L17" i="3"/>
  <c r="K17" i="3"/>
  <c r="J17" i="3"/>
  <c r="I17" i="3"/>
  <c r="H17" i="3"/>
  <c r="G17" i="3"/>
  <c r="F17" i="3"/>
  <c r="E17" i="3"/>
  <c r="D17" i="3"/>
  <c r="C17" i="3"/>
  <c r="M16" i="3"/>
  <c r="L16" i="3"/>
  <c r="K16" i="3"/>
  <c r="J16" i="3"/>
  <c r="I16" i="3"/>
  <c r="H16" i="3"/>
  <c r="G16" i="3"/>
  <c r="F16" i="3"/>
  <c r="E16" i="3"/>
  <c r="D16" i="3"/>
  <c r="C16" i="3"/>
  <c r="M15" i="3"/>
  <c r="L15" i="3"/>
  <c r="K15" i="3"/>
  <c r="J15" i="3"/>
  <c r="I15" i="3"/>
  <c r="H15" i="3"/>
  <c r="G15" i="3"/>
  <c r="F15" i="3"/>
  <c r="E15" i="3"/>
  <c r="D15" i="3"/>
  <c r="C15" i="3"/>
  <c r="M14" i="3"/>
  <c r="L14" i="3"/>
  <c r="K14" i="3"/>
  <c r="J14" i="3"/>
  <c r="I14" i="3"/>
  <c r="H14" i="3"/>
  <c r="G14" i="3"/>
  <c r="F14" i="3"/>
  <c r="E14" i="3"/>
  <c r="D14" i="3"/>
  <c r="C14" i="3"/>
  <c r="M13" i="3"/>
  <c r="L13" i="3"/>
  <c r="K13" i="3"/>
  <c r="J13" i="3"/>
  <c r="I13" i="3"/>
  <c r="H13" i="3"/>
  <c r="G13" i="3"/>
  <c r="F13" i="3"/>
  <c r="E13" i="3"/>
  <c r="D13" i="3"/>
  <c r="C13" i="3"/>
  <c r="M12" i="3"/>
  <c r="L12" i="3"/>
  <c r="K12" i="3"/>
  <c r="J12" i="3"/>
  <c r="I12" i="3"/>
  <c r="H12" i="3"/>
  <c r="G12" i="3"/>
  <c r="F12" i="3"/>
  <c r="E12" i="3"/>
  <c r="D12" i="3"/>
  <c r="C12" i="3"/>
  <c r="M11" i="3"/>
  <c r="L11" i="3"/>
  <c r="K11" i="3"/>
  <c r="J11" i="3"/>
  <c r="I11" i="3"/>
  <c r="H11" i="3"/>
  <c r="G11" i="3"/>
  <c r="F11" i="3"/>
  <c r="E11" i="3"/>
  <c r="D11" i="3"/>
  <c r="C11" i="3"/>
  <c r="M10" i="3"/>
  <c r="L10" i="3"/>
  <c r="K10" i="3"/>
  <c r="J10" i="3"/>
  <c r="I10" i="3"/>
  <c r="H10" i="3"/>
  <c r="G10" i="3"/>
  <c r="F10" i="3"/>
  <c r="E10" i="3"/>
  <c r="D10" i="3"/>
  <c r="C10" i="3"/>
  <c r="M9" i="3"/>
  <c r="L9" i="3"/>
  <c r="K9" i="3"/>
  <c r="J9" i="3"/>
  <c r="I9" i="3"/>
  <c r="H9" i="3"/>
  <c r="G9" i="3"/>
  <c r="F9" i="3"/>
  <c r="E9" i="3"/>
  <c r="D9" i="3"/>
  <c r="C9" i="3"/>
  <c r="M8" i="3"/>
  <c r="L8" i="3"/>
  <c r="K8" i="3"/>
  <c r="J8" i="3"/>
  <c r="I8" i="3"/>
  <c r="H8" i="3"/>
  <c r="G8" i="3"/>
  <c r="F8" i="3"/>
  <c r="E8" i="3"/>
  <c r="D8" i="3"/>
  <c r="C8" i="3"/>
  <c r="N79" i="3" l="1"/>
  <c r="N73" i="3"/>
  <c r="N92" i="3"/>
  <c r="N88" i="3"/>
  <c r="N65" i="3"/>
  <c r="N71" i="3"/>
  <c r="N90" i="3"/>
  <c r="N66" i="3"/>
  <c r="N74" i="3"/>
  <c r="N93" i="3"/>
  <c r="N70" i="3"/>
  <c r="N68" i="3"/>
  <c r="N69" i="3"/>
  <c r="N81" i="3"/>
  <c r="N64" i="3"/>
  <c r="N72" i="3"/>
  <c r="N91" i="3"/>
  <c r="N67" i="3"/>
  <c r="N76" i="3"/>
  <c r="K24" i="2" l="1"/>
  <c r="J24" i="2"/>
  <c r="I24" i="2"/>
  <c r="H24" i="2"/>
  <c r="G24" i="2"/>
  <c r="F24" i="2"/>
  <c r="E24" i="2"/>
  <c r="D24" i="2"/>
  <c r="C24" i="2"/>
  <c r="M22" i="2"/>
  <c r="L22" i="2"/>
  <c r="K22" i="2"/>
  <c r="J22" i="2"/>
  <c r="I22" i="2"/>
  <c r="H22" i="2"/>
  <c r="G22" i="2"/>
  <c r="F22" i="2"/>
  <c r="E22" i="2"/>
  <c r="D22" i="2"/>
  <c r="C22" i="2"/>
  <c r="M21" i="2"/>
  <c r="L21" i="2"/>
  <c r="K21" i="2"/>
  <c r="J21" i="2"/>
  <c r="I21" i="2"/>
  <c r="H21" i="2"/>
  <c r="G21" i="2"/>
  <c r="F21" i="2"/>
  <c r="E21" i="2"/>
  <c r="D21" i="2"/>
  <c r="C21" i="2"/>
  <c r="M20" i="2"/>
  <c r="L20" i="2"/>
  <c r="K20" i="2"/>
  <c r="J20" i="2"/>
  <c r="I20" i="2"/>
  <c r="H20" i="2"/>
  <c r="G20" i="2"/>
  <c r="F20" i="2"/>
  <c r="E20" i="2"/>
  <c r="D20" i="2"/>
  <c r="C20" i="2"/>
  <c r="M19" i="2"/>
  <c r="L19" i="2"/>
  <c r="K19" i="2"/>
  <c r="J19" i="2"/>
  <c r="I19" i="2"/>
  <c r="H19" i="2"/>
  <c r="G19" i="2"/>
  <c r="F19" i="2"/>
  <c r="E19" i="2"/>
  <c r="D19" i="2"/>
  <c r="C19" i="2"/>
  <c r="N85" i="2" l="1"/>
  <c r="N86" i="2"/>
  <c r="N84" i="2"/>
  <c r="N87" i="2"/>
  <c r="E69" i="8"/>
  <c r="F69" i="8"/>
  <c r="G69" i="8"/>
  <c r="H69" i="8"/>
  <c r="I69" i="8"/>
  <c r="J69" i="8"/>
  <c r="K69" i="8"/>
  <c r="L69" i="8"/>
  <c r="M69" i="8"/>
  <c r="E71" i="8"/>
  <c r="F71" i="8"/>
  <c r="G71" i="8"/>
  <c r="H71" i="8"/>
  <c r="I71" i="8"/>
  <c r="J71" i="8"/>
  <c r="K71" i="8"/>
  <c r="L71" i="8"/>
  <c r="M71" i="8"/>
  <c r="E73" i="8"/>
  <c r="F73" i="8"/>
  <c r="G73" i="8"/>
  <c r="H73" i="8"/>
  <c r="I73" i="8"/>
  <c r="J73" i="8"/>
  <c r="K73" i="8"/>
  <c r="L73" i="8"/>
  <c r="M73" i="8"/>
  <c r="D73" i="8"/>
  <c r="D71" i="8"/>
  <c r="D69" i="8"/>
  <c r="E107" i="3"/>
  <c r="F107" i="3"/>
  <c r="I107" i="3"/>
  <c r="J107" i="3"/>
  <c r="M107" i="3"/>
  <c r="L86" i="2"/>
  <c r="C134" i="2"/>
  <c r="E184" i="1"/>
  <c r="F184" i="1"/>
  <c r="G184" i="1"/>
  <c r="H184" i="1"/>
  <c r="I184" i="1"/>
  <c r="J184" i="1"/>
  <c r="K184" i="1"/>
  <c r="L184" i="1"/>
  <c r="M184" i="1"/>
  <c r="E117" i="1"/>
  <c r="F117" i="1"/>
  <c r="G117" i="1"/>
  <c r="H117" i="1"/>
  <c r="I117" i="1"/>
  <c r="J117" i="1"/>
  <c r="K117" i="1"/>
  <c r="L117" i="1"/>
  <c r="M117" i="1"/>
  <c r="D117" i="1"/>
  <c r="D184" i="1"/>
  <c r="D140" i="1"/>
  <c r="C184" i="1"/>
  <c r="D73" i="1"/>
  <c r="D139" i="8"/>
  <c r="C139" i="8"/>
  <c r="D138" i="8"/>
  <c r="C138" i="8"/>
  <c r="D137" i="8"/>
  <c r="C137" i="8"/>
  <c r="D136" i="8"/>
  <c r="C136" i="8"/>
  <c r="D135" i="8"/>
  <c r="C135" i="8"/>
  <c r="D133" i="8"/>
  <c r="C133" i="8"/>
  <c r="D132" i="8"/>
  <c r="C132" i="8"/>
  <c r="D87" i="2"/>
  <c r="E76" i="3" l="1"/>
  <c r="M68" i="3"/>
  <c r="F90" i="3"/>
  <c r="H81" i="3"/>
  <c r="F73" i="3"/>
  <c r="H72" i="3"/>
  <c r="J69" i="3"/>
  <c r="J84" i="2"/>
  <c r="L93" i="3"/>
  <c r="L68" i="3"/>
  <c r="I89" i="2"/>
  <c r="H86" i="2"/>
  <c r="M85" i="2"/>
  <c r="I85" i="2"/>
  <c r="F84" i="2"/>
  <c r="L92" i="3"/>
  <c r="H92" i="3"/>
  <c r="J91" i="3"/>
  <c r="L88" i="3"/>
  <c r="H88" i="3"/>
  <c r="F76" i="3"/>
  <c r="J72" i="3"/>
  <c r="F66" i="3"/>
  <c r="H65" i="3"/>
  <c r="E86" i="2"/>
  <c r="K87" i="2"/>
  <c r="F91" i="3"/>
  <c r="F74" i="3"/>
  <c r="H71" i="3"/>
  <c r="J70" i="3"/>
  <c r="D69" i="3"/>
  <c r="L67" i="3"/>
  <c r="F87" i="2"/>
  <c r="G86" i="2"/>
  <c r="H85" i="2"/>
  <c r="I84" i="2"/>
  <c r="G87" i="2"/>
  <c r="K93" i="3"/>
  <c r="M92" i="3"/>
  <c r="E92" i="3"/>
  <c r="I88" i="3"/>
  <c r="G81" i="3"/>
  <c r="K76" i="3"/>
  <c r="E67" i="3"/>
  <c r="I65" i="3"/>
  <c r="G64" i="3"/>
  <c r="E69" i="3"/>
  <c r="D89" i="2"/>
  <c r="E89" i="2"/>
  <c r="I86" i="2"/>
  <c r="G84" i="2"/>
  <c r="D68" i="3"/>
  <c r="D85" i="2"/>
  <c r="E85" i="2"/>
  <c r="H87" i="2"/>
  <c r="F89" i="2"/>
  <c r="L87" i="2"/>
  <c r="M86" i="2"/>
  <c r="F85" i="2"/>
  <c r="D88" i="3"/>
  <c r="D92" i="3"/>
  <c r="J85" i="2"/>
  <c r="D86" i="2"/>
  <c r="D84" i="2"/>
  <c r="K89" i="2"/>
  <c r="G89" i="2"/>
  <c r="M87" i="2"/>
  <c r="I87" i="2"/>
  <c r="E87" i="2"/>
  <c r="J86" i="2"/>
  <c r="F86" i="2"/>
  <c r="K85" i="2"/>
  <c r="G85" i="2"/>
  <c r="L84" i="2"/>
  <c r="H84" i="2"/>
  <c r="J89" i="2"/>
  <c r="K84" i="2"/>
  <c r="H89" i="2"/>
  <c r="J87" i="2"/>
  <c r="K86" i="2"/>
  <c r="L85" i="2"/>
  <c r="M84" i="2"/>
  <c r="E84" i="2"/>
  <c r="L107" i="3"/>
  <c r="H107" i="3"/>
  <c r="D107" i="3"/>
  <c r="H93" i="3"/>
  <c r="J92" i="3"/>
  <c r="F92" i="3"/>
  <c r="L91" i="3"/>
  <c r="H91" i="3"/>
  <c r="D91" i="3"/>
  <c r="J90" i="3"/>
  <c r="J88" i="3"/>
  <c r="F88" i="3"/>
  <c r="L81" i="3"/>
  <c r="D81" i="3"/>
  <c r="L79" i="3"/>
  <c r="H79" i="3"/>
  <c r="D79" i="3"/>
  <c r="L76" i="3"/>
  <c r="H76" i="3"/>
  <c r="L74" i="3"/>
  <c r="H74" i="3"/>
  <c r="D74" i="3"/>
  <c r="J73" i="3"/>
  <c r="L72" i="3"/>
  <c r="D72" i="3"/>
  <c r="J71" i="3"/>
  <c r="F71" i="3"/>
  <c r="L70" i="3"/>
  <c r="H70" i="3"/>
  <c r="D70" i="3"/>
  <c r="F69" i="3"/>
  <c r="H68" i="3"/>
  <c r="J67" i="3"/>
  <c r="F67" i="3"/>
  <c r="G67" i="3"/>
  <c r="L66" i="3"/>
  <c r="H66" i="3"/>
  <c r="D66" i="3"/>
  <c r="J65" i="3"/>
  <c r="F65" i="3"/>
  <c r="L64" i="3"/>
  <c r="H64" i="3"/>
  <c r="D64" i="3"/>
  <c r="D76" i="3"/>
  <c r="K107" i="3"/>
  <c r="E93" i="3"/>
  <c r="G107" i="3"/>
  <c r="G93" i="3"/>
  <c r="I92" i="3"/>
  <c r="K91" i="3"/>
  <c r="G91" i="3"/>
  <c r="M90" i="3"/>
  <c r="I90" i="3"/>
  <c r="E90" i="3"/>
  <c r="M88" i="3"/>
  <c r="E88" i="3"/>
  <c r="K81" i="3"/>
  <c r="K79" i="3"/>
  <c r="G79" i="3"/>
  <c r="G76" i="3"/>
  <c r="K74" i="3"/>
  <c r="G74" i="3"/>
  <c r="M73" i="3"/>
  <c r="I73" i="3"/>
  <c r="E73" i="3"/>
  <c r="K72" i="3"/>
  <c r="G72" i="3"/>
  <c r="M71" i="3"/>
  <c r="I71" i="3"/>
  <c r="E71" i="3"/>
  <c r="K70" i="3"/>
  <c r="G70" i="3"/>
  <c r="M69" i="3"/>
  <c r="I69" i="3"/>
  <c r="K68" i="3"/>
  <c r="G68" i="3"/>
  <c r="M67" i="3"/>
  <c r="I67" i="3"/>
  <c r="K66" i="3"/>
  <c r="G66" i="3"/>
  <c r="M65" i="3"/>
  <c r="E65" i="3"/>
  <c r="K64" i="3"/>
  <c r="D93" i="3"/>
  <c r="I72" i="3"/>
  <c r="J93" i="3"/>
  <c r="F93" i="3"/>
  <c r="L90" i="3"/>
  <c r="H90" i="3"/>
  <c r="D90" i="3"/>
  <c r="J81" i="3"/>
  <c r="F81" i="3"/>
  <c r="J79" i="3"/>
  <c r="F79" i="3"/>
  <c r="J76" i="3"/>
  <c r="J74" i="3"/>
  <c r="L73" i="3"/>
  <c r="H73" i="3"/>
  <c r="F72" i="3"/>
  <c r="L71" i="3"/>
  <c r="D71" i="3"/>
  <c r="F70" i="3"/>
  <c r="L69" i="3"/>
  <c r="H69" i="3"/>
  <c r="J68" i="3"/>
  <c r="F68" i="3"/>
  <c r="H67" i="3"/>
  <c r="D67" i="3"/>
  <c r="J66" i="3"/>
  <c r="L65" i="3"/>
  <c r="J64" i="3"/>
  <c r="F64" i="3"/>
  <c r="M93" i="3"/>
  <c r="I93" i="3"/>
  <c r="K92" i="3"/>
  <c r="G92" i="3"/>
  <c r="M91" i="3"/>
  <c r="I91" i="3"/>
  <c r="E91" i="3"/>
  <c r="K90" i="3"/>
  <c r="G90" i="3"/>
  <c r="K88" i="3"/>
  <c r="G88" i="3"/>
  <c r="M81" i="3"/>
  <c r="I81" i="3"/>
  <c r="E81" i="3"/>
  <c r="M79" i="3"/>
  <c r="I79" i="3"/>
  <c r="E79" i="3"/>
  <c r="M76" i="3"/>
  <c r="I76" i="3"/>
  <c r="K71" i="3"/>
  <c r="D65" i="3"/>
  <c r="D73" i="3"/>
  <c r="M74" i="3"/>
  <c r="I74" i="3"/>
  <c r="E74" i="3"/>
  <c r="K73" i="3"/>
  <c r="G73" i="3"/>
  <c r="M72" i="3"/>
  <c r="E72" i="3"/>
  <c r="G71" i="3"/>
  <c r="M70" i="3"/>
  <c r="I70" i="3"/>
  <c r="E70" i="3"/>
  <c r="K69" i="3"/>
  <c r="G69" i="3"/>
  <c r="I68" i="3"/>
  <c r="K67" i="3"/>
  <c r="M66" i="3"/>
  <c r="I66" i="3"/>
  <c r="E66" i="3"/>
  <c r="K65" i="3"/>
  <c r="G65" i="3"/>
  <c r="M64" i="3"/>
  <c r="E64" i="3"/>
  <c r="E68" i="3"/>
  <c r="I64" i="3"/>
  <c r="C4" i="9"/>
  <c r="C51" i="9" s="1"/>
  <c r="D4" i="9"/>
  <c r="D51" i="9" s="1"/>
  <c r="E4" i="9"/>
  <c r="E51" i="9" s="1"/>
  <c r="F4" i="9"/>
  <c r="F51" i="9" s="1"/>
  <c r="G4" i="9"/>
  <c r="G51" i="9" s="1"/>
  <c r="H4" i="9"/>
  <c r="H51" i="9" s="1"/>
  <c r="I4" i="9"/>
  <c r="I51" i="9" s="1"/>
  <c r="J4" i="9"/>
  <c r="J51" i="9" s="1"/>
  <c r="K4" i="9"/>
  <c r="K51" i="9" s="1"/>
  <c r="L4" i="9"/>
  <c r="L51" i="9" s="1"/>
  <c r="M4" i="9"/>
  <c r="M51" i="9" s="1"/>
  <c r="C4" i="8"/>
  <c r="D4" i="8"/>
  <c r="E4" i="8"/>
  <c r="F4" i="8"/>
  <c r="G4" i="8"/>
  <c r="H4" i="8"/>
  <c r="I4" i="8"/>
  <c r="J4" i="8"/>
  <c r="K4" i="8"/>
  <c r="L4" i="8"/>
  <c r="M4" i="8"/>
  <c r="C4" i="3"/>
  <c r="D4" i="3"/>
  <c r="E4" i="3"/>
  <c r="F4" i="3"/>
  <c r="G4" i="3"/>
  <c r="H4" i="3"/>
  <c r="I4" i="3"/>
  <c r="J4" i="3"/>
  <c r="K4" i="3"/>
  <c r="L4" i="3"/>
  <c r="M4" i="3"/>
  <c r="E134" i="2"/>
  <c r="F134" i="2"/>
  <c r="G134" i="2"/>
  <c r="H134" i="2"/>
  <c r="I134" i="2"/>
  <c r="J134" i="2"/>
  <c r="K134" i="2"/>
  <c r="L134" i="2"/>
  <c r="M134" i="2"/>
  <c r="C4" i="2"/>
  <c r="D4" i="2"/>
  <c r="E4" i="2"/>
  <c r="F4" i="2"/>
  <c r="G4" i="2"/>
  <c r="H4" i="2"/>
  <c r="I4" i="2"/>
  <c r="J4" i="2"/>
  <c r="K4" i="2"/>
  <c r="L4" i="2"/>
  <c r="M4" i="2"/>
  <c r="C71" i="15"/>
  <c r="D71" i="15"/>
  <c r="E71" i="15"/>
  <c r="F71" i="15"/>
  <c r="G71" i="15"/>
  <c r="H71" i="15"/>
  <c r="I71" i="15"/>
  <c r="J71" i="15"/>
  <c r="K71" i="15"/>
  <c r="L71" i="15"/>
  <c r="M71" i="15"/>
  <c r="C4" i="15"/>
  <c r="D4" i="15"/>
  <c r="E4" i="15"/>
  <c r="F4" i="15"/>
  <c r="G4" i="15"/>
  <c r="H4" i="15"/>
  <c r="I4" i="15"/>
  <c r="J4" i="15"/>
  <c r="K4" i="15"/>
  <c r="L4" i="15"/>
  <c r="M4" i="15"/>
  <c r="C4" i="14"/>
  <c r="D4" i="14"/>
  <c r="E4" i="14"/>
  <c r="F4" i="14"/>
  <c r="G4" i="14"/>
  <c r="H4" i="14"/>
  <c r="I4" i="14"/>
  <c r="J4" i="14"/>
  <c r="K4" i="14"/>
  <c r="L4" i="14"/>
  <c r="M4" i="14"/>
  <c r="C140" i="1"/>
  <c r="E140" i="1"/>
  <c r="F140" i="1"/>
  <c r="G140" i="1"/>
  <c r="H140" i="1"/>
  <c r="I140" i="1"/>
  <c r="J140" i="1"/>
  <c r="K140" i="1"/>
  <c r="L140" i="1"/>
  <c r="M140" i="1"/>
  <c r="C73" i="1"/>
  <c r="E73" i="1"/>
  <c r="F73" i="1"/>
  <c r="G73" i="1"/>
  <c r="H73" i="1"/>
  <c r="I73" i="1"/>
  <c r="J73" i="1"/>
  <c r="K73" i="1"/>
  <c r="L73" i="1"/>
  <c r="M73" i="1"/>
  <c r="D69" i="2" l="1"/>
  <c r="C52" i="8"/>
  <c r="D73" i="14"/>
  <c r="L52" i="8"/>
  <c r="C69" i="2"/>
  <c r="J52" i="8"/>
  <c r="K52" i="8"/>
  <c r="J73" i="14"/>
  <c r="I73" i="14"/>
  <c r="J69" i="2"/>
  <c r="I52" i="8"/>
  <c r="D52" i="8"/>
  <c r="H52" i="8"/>
  <c r="I69" i="2"/>
  <c r="H69" i="2"/>
  <c r="G52" i="8"/>
  <c r="G73" i="14"/>
  <c r="F73" i="14"/>
  <c r="G69" i="2"/>
  <c r="F52" i="8"/>
  <c r="E69" i="2"/>
  <c r="C73" i="14"/>
  <c r="H73" i="14"/>
  <c r="E73" i="14"/>
  <c r="F69" i="2"/>
  <c r="M52" i="8"/>
  <c r="E52" i="8"/>
  <c r="M69" i="2"/>
  <c r="I60" i="3"/>
  <c r="I114" i="3"/>
  <c r="K73" i="14"/>
  <c r="L69" i="2"/>
  <c r="H114" i="3"/>
  <c r="H60" i="3"/>
  <c r="L73" i="14"/>
  <c r="K69" i="2"/>
  <c r="G114" i="3"/>
  <c r="G60" i="3"/>
  <c r="C60" i="3"/>
  <c r="C114" i="3"/>
  <c r="F114" i="3"/>
  <c r="F60" i="3"/>
  <c r="K114" i="3"/>
  <c r="K60" i="3"/>
  <c r="M114" i="3"/>
  <c r="M60" i="3"/>
  <c r="E114" i="3"/>
  <c r="E60" i="3"/>
  <c r="M73" i="14"/>
  <c r="J60" i="3"/>
  <c r="J114" i="3"/>
  <c r="L114" i="3"/>
  <c r="L60" i="3"/>
  <c r="D114" i="3"/>
  <c r="D60" i="3"/>
  <c r="D134" i="2"/>
  <c r="M19" i="3" l="1"/>
  <c r="N75" i="3" l="1"/>
  <c r="L19" i="3"/>
  <c r="M7" i="3"/>
  <c r="N63" i="3" l="1"/>
  <c r="M22" i="3"/>
  <c r="L7" i="3"/>
  <c r="M75" i="3"/>
  <c r="M6" i="3"/>
  <c r="N78" i="3" l="1"/>
  <c r="N62" i="3"/>
  <c r="M63" i="3"/>
  <c r="L22" i="3"/>
  <c r="E19" i="3"/>
  <c r="L6" i="3"/>
  <c r="C19" i="3"/>
  <c r="D19" i="3"/>
  <c r="M78" i="3" l="1"/>
  <c r="M62" i="3"/>
  <c r="D7" i="3"/>
  <c r="D75" i="3"/>
  <c r="C7" i="3"/>
  <c r="E75" i="3"/>
  <c r="E7" i="3"/>
  <c r="F19" i="3"/>
  <c r="E63" i="3" l="1"/>
  <c r="I19" i="3"/>
  <c r="F75" i="3"/>
  <c r="E22" i="3"/>
  <c r="C22" i="3"/>
  <c r="C6" i="3"/>
  <c r="D63" i="3"/>
  <c r="E6" i="3"/>
  <c r="G19" i="3"/>
  <c r="F7" i="3"/>
  <c r="D6" i="3"/>
  <c r="D22" i="3"/>
  <c r="H19" i="3"/>
  <c r="J19" i="3" l="1"/>
  <c r="E78" i="3"/>
  <c r="F63" i="3"/>
  <c r="I75" i="3"/>
  <c r="H75" i="3"/>
  <c r="G75" i="3"/>
  <c r="E62" i="3"/>
  <c r="F6" i="3"/>
  <c r="F22" i="3"/>
  <c r="D62" i="3"/>
  <c r="H7" i="3"/>
  <c r="I7" i="3"/>
  <c r="D78" i="3"/>
  <c r="G7" i="3"/>
  <c r="H6" i="3" l="1"/>
  <c r="G63" i="3"/>
  <c r="F62" i="3"/>
  <c r="J75" i="3"/>
  <c r="H63" i="3"/>
  <c r="G6" i="3"/>
  <c r="G22" i="3"/>
  <c r="I22" i="3"/>
  <c r="J7" i="3"/>
  <c r="F78" i="3"/>
  <c r="I63" i="3"/>
  <c r="I6" i="3"/>
  <c r="H22" i="3"/>
  <c r="H78" i="3" l="1"/>
  <c r="G62" i="3"/>
  <c r="I78" i="3"/>
  <c r="J63" i="3"/>
  <c r="H62" i="3"/>
  <c r="I62" i="3"/>
  <c r="G78" i="3"/>
  <c r="K19" i="3"/>
  <c r="J6" i="3"/>
  <c r="J22" i="3"/>
  <c r="J62" i="3" l="1"/>
  <c r="K7" i="3"/>
  <c r="J78" i="3"/>
  <c r="K75" i="3"/>
  <c r="L75" i="3"/>
  <c r="K63" i="3" l="1"/>
  <c r="L63" i="3"/>
  <c r="K22" i="3"/>
  <c r="K6" i="3"/>
  <c r="K78" i="3" l="1"/>
  <c r="L78" i="3"/>
  <c r="K62" i="3"/>
  <c r="L62" i="3"/>
  <c r="L39" i="3" l="1"/>
  <c r="K33" i="3" l="1"/>
  <c r="L38" i="3"/>
  <c r="L33" i="3"/>
  <c r="L31" i="3" l="1"/>
  <c r="J39" i="3"/>
  <c r="K39" i="3"/>
  <c r="C39" i="3"/>
  <c r="L89" i="3"/>
  <c r="D39" i="3"/>
  <c r="K31" i="3"/>
  <c r="C38" i="3" l="1"/>
  <c r="L30" i="3"/>
  <c r="J38" i="3"/>
  <c r="D38" i="3"/>
  <c r="H39" i="3"/>
  <c r="I39" i="3"/>
  <c r="G39" i="3"/>
  <c r="K30" i="3"/>
  <c r="F39" i="3"/>
  <c r="L87" i="3"/>
  <c r="K38" i="3"/>
  <c r="E39" i="3"/>
  <c r="F38" i="3" l="1"/>
  <c r="F33" i="3"/>
  <c r="E38" i="3"/>
  <c r="D33" i="3"/>
  <c r="C33" i="3"/>
  <c r="L86" i="3"/>
  <c r="I33" i="3"/>
  <c r="K29" i="3"/>
  <c r="J33" i="3"/>
  <c r="L29" i="3"/>
  <c r="G38" i="3"/>
  <c r="H33" i="3"/>
  <c r="I38" i="3"/>
  <c r="H38" i="3"/>
  <c r="L85" i="3" l="1"/>
  <c r="J31" i="3"/>
  <c r="I31" i="3"/>
  <c r="D31" i="3"/>
  <c r="G33" i="3"/>
  <c r="H31" i="3"/>
  <c r="C31" i="3"/>
  <c r="E33" i="3"/>
  <c r="J89" i="3"/>
  <c r="K89" i="3"/>
  <c r="F31" i="3"/>
  <c r="I89" i="3"/>
  <c r="D89" i="3"/>
  <c r="F89" i="3" l="1"/>
  <c r="H30" i="3"/>
  <c r="G31" i="3"/>
  <c r="F30" i="3"/>
  <c r="I87" i="3"/>
  <c r="E89" i="3"/>
  <c r="J30" i="3"/>
  <c r="D87" i="3"/>
  <c r="I30" i="3"/>
  <c r="E31" i="3"/>
  <c r="M39" i="3"/>
  <c r="G89" i="3"/>
  <c r="D30" i="3"/>
  <c r="C30" i="3"/>
  <c r="J87" i="3"/>
  <c r="K87" i="3"/>
  <c r="H89" i="3"/>
  <c r="F87" i="3" l="1"/>
  <c r="H87" i="3"/>
  <c r="C29" i="3"/>
  <c r="D86" i="3"/>
  <c r="E30" i="3"/>
  <c r="H29" i="3"/>
  <c r="J86" i="3"/>
  <c r="K86" i="3"/>
  <c r="D29" i="3"/>
  <c r="G87" i="3"/>
  <c r="I86" i="3"/>
  <c r="J29" i="3"/>
  <c r="G30" i="3"/>
  <c r="M38" i="3"/>
  <c r="E87" i="3"/>
  <c r="F29" i="3"/>
  <c r="I29" i="3"/>
  <c r="F86" i="3" l="1"/>
  <c r="G86" i="3"/>
  <c r="G29" i="3"/>
  <c r="I85" i="3"/>
  <c r="E29" i="3"/>
  <c r="D85" i="3"/>
  <c r="H86" i="3"/>
  <c r="J85" i="3"/>
  <c r="K85" i="3"/>
  <c r="E86" i="3"/>
  <c r="F85" i="3" l="1"/>
  <c r="H85" i="3"/>
  <c r="E85" i="3"/>
  <c r="M33" i="3"/>
  <c r="G85" i="3"/>
  <c r="N89" i="3" l="1"/>
  <c r="M89" i="3"/>
  <c r="M31" i="3"/>
  <c r="N87" i="3" l="1"/>
  <c r="M87" i="3"/>
  <c r="M30" i="3"/>
  <c r="N86" i="3" l="1"/>
  <c r="M86" i="3"/>
  <c r="M29" i="3"/>
  <c r="N85" i="3" l="1"/>
  <c r="M85" i="3"/>
  <c r="G23" i="2" l="1"/>
  <c r="F23" i="2"/>
  <c r="H23" i="2"/>
  <c r="D23" i="2"/>
  <c r="E23" i="2"/>
  <c r="C23" i="2"/>
  <c r="E88" i="2" l="1"/>
  <c r="D88" i="2"/>
  <c r="H88" i="2"/>
  <c r="F88" i="2"/>
  <c r="G88" i="2"/>
  <c r="D18" i="2"/>
  <c r="F18" i="2"/>
  <c r="C18" i="2"/>
  <c r="G18" i="2"/>
  <c r="H18" i="2"/>
  <c r="E18" i="2"/>
  <c r="E83" i="2" l="1"/>
  <c r="H83" i="2"/>
  <c r="G83" i="2"/>
  <c r="F83" i="2"/>
  <c r="D83" i="2"/>
  <c r="D9" i="2"/>
  <c r="I23" i="2"/>
  <c r="E9" i="2"/>
  <c r="E74" i="2" l="1"/>
  <c r="I88" i="2"/>
  <c r="G9" i="2"/>
  <c r="H9" i="2"/>
  <c r="I18" i="2"/>
  <c r="I83" i="2" l="1"/>
  <c r="J23" i="2"/>
  <c r="H74" i="2"/>
  <c r="F9" i="2"/>
  <c r="H10" i="2"/>
  <c r="G74" i="2" l="1"/>
  <c r="J18" i="2"/>
  <c r="F74" i="2"/>
  <c r="J88" i="2"/>
  <c r="E10" i="2"/>
  <c r="C9" i="2"/>
  <c r="D10" i="2"/>
  <c r="G10" i="2"/>
  <c r="C8" i="2"/>
  <c r="J9" i="2"/>
  <c r="F8" i="2"/>
  <c r="G8" i="2"/>
  <c r="K23" i="2"/>
  <c r="E8" i="2"/>
  <c r="D8" i="2"/>
  <c r="H8" i="2"/>
  <c r="H75" i="2" l="1"/>
  <c r="D74" i="2"/>
  <c r="H73" i="2"/>
  <c r="D73" i="2"/>
  <c r="E73" i="2"/>
  <c r="K88" i="2"/>
  <c r="G73" i="2"/>
  <c r="F73" i="2"/>
  <c r="C10" i="2"/>
  <c r="F10" i="2"/>
  <c r="E75" i="2"/>
  <c r="J83" i="2"/>
  <c r="I10" i="2"/>
  <c r="K18" i="2"/>
  <c r="G75" i="2" l="1"/>
  <c r="D75" i="2"/>
  <c r="K83" i="2"/>
  <c r="I75" i="2"/>
  <c r="F75" i="2"/>
  <c r="H7" i="2"/>
  <c r="C7" i="2"/>
  <c r="D7" i="2"/>
  <c r="E7" i="2"/>
  <c r="G7" i="2"/>
  <c r="F7" i="2"/>
  <c r="F72" i="2" l="1"/>
  <c r="G72" i="2"/>
  <c r="E72" i="2"/>
  <c r="D72" i="2"/>
  <c r="H72" i="2"/>
  <c r="J10" i="2"/>
  <c r="I9" i="2"/>
  <c r="I8" i="2"/>
  <c r="K9" i="2"/>
  <c r="E6" i="2"/>
  <c r="H6" i="2"/>
  <c r="F6" i="2"/>
  <c r="D6" i="2"/>
  <c r="C6" i="2"/>
  <c r="G6" i="2"/>
  <c r="J74" i="2" l="1"/>
  <c r="G71" i="2"/>
  <c r="D71" i="2"/>
  <c r="F71" i="2"/>
  <c r="H71" i="2"/>
  <c r="E71" i="2"/>
  <c r="K74" i="2"/>
  <c r="I73" i="2"/>
  <c r="H27" i="3"/>
  <c r="C27" i="3"/>
  <c r="D27" i="3"/>
  <c r="G27" i="3"/>
  <c r="F27" i="3"/>
  <c r="E27" i="3"/>
  <c r="J8" i="2"/>
  <c r="I74" i="2"/>
  <c r="J75" i="2"/>
  <c r="K10" i="2"/>
  <c r="I7" i="2"/>
  <c r="I72" i="2" l="1"/>
  <c r="K75" i="2"/>
  <c r="J73" i="2"/>
  <c r="E83" i="3"/>
  <c r="F83" i="3"/>
  <c r="G83" i="3"/>
  <c r="D83" i="3"/>
  <c r="H83" i="3"/>
  <c r="I6" i="2"/>
  <c r="I71" i="2" l="1"/>
  <c r="J7" i="2"/>
  <c r="I27" i="3"/>
  <c r="J6" i="2" l="1"/>
  <c r="K8" i="2"/>
  <c r="J27" i="3"/>
  <c r="I83" i="3"/>
  <c r="J72" i="2"/>
  <c r="K7" i="2"/>
  <c r="K72" i="2" l="1"/>
  <c r="J83" i="3"/>
  <c r="K73" i="2"/>
  <c r="J71" i="2"/>
  <c r="K6" i="2"/>
  <c r="K71" i="2" l="1"/>
  <c r="K27" i="3"/>
  <c r="K83" i="3" l="1"/>
  <c r="H39" i="2" l="1"/>
  <c r="F39" i="2"/>
  <c r="H38" i="2"/>
  <c r="D39" i="2"/>
  <c r="G38" i="2"/>
  <c r="E39" i="2"/>
  <c r="F38" i="2"/>
  <c r="C39" i="2"/>
  <c r="E38" i="2"/>
  <c r="D38" i="2"/>
  <c r="C38" i="2"/>
  <c r="D103" i="2" l="1"/>
  <c r="E103" i="2"/>
  <c r="F103" i="2"/>
  <c r="E104" i="2"/>
  <c r="G103" i="2"/>
  <c r="D104" i="2"/>
  <c r="H103" i="2"/>
  <c r="G39" i="2"/>
  <c r="F104" i="2"/>
  <c r="H104" i="2" l="1"/>
  <c r="G104" i="2"/>
  <c r="I38" i="2"/>
  <c r="I39" i="2"/>
  <c r="I104" i="2" l="1"/>
  <c r="I103" i="2"/>
  <c r="J38" i="2"/>
  <c r="J39" i="2"/>
  <c r="J104" i="2" l="1"/>
  <c r="J103" i="2"/>
  <c r="K39" i="2" l="1"/>
  <c r="K38" i="2"/>
  <c r="K103" i="2" l="1"/>
  <c r="K104" i="2"/>
  <c r="K37" i="2" l="1"/>
  <c r="K36" i="2" l="1"/>
  <c r="K34" i="2" l="1"/>
  <c r="I37" i="2" l="1"/>
  <c r="K31" i="2"/>
  <c r="F37" i="2" l="1"/>
  <c r="I36" i="2"/>
  <c r="C37" i="2"/>
  <c r="H37" i="2" l="1"/>
  <c r="I34" i="2"/>
  <c r="C36" i="2"/>
  <c r="H36" i="2"/>
  <c r="H31" i="2"/>
  <c r="G37" i="2"/>
  <c r="F36" i="2"/>
  <c r="C34" i="2"/>
  <c r="D37" i="2"/>
  <c r="H34" i="2"/>
  <c r="J37" i="2"/>
  <c r="K102" i="2" l="1"/>
  <c r="I101" i="2"/>
  <c r="I102" i="2"/>
  <c r="D31" i="2"/>
  <c r="H102" i="2"/>
  <c r="J102" i="2"/>
  <c r="D102" i="2"/>
  <c r="G102" i="2"/>
  <c r="I99" i="2"/>
  <c r="I31" i="2"/>
  <c r="J31" i="2"/>
  <c r="F34" i="2"/>
  <c r="C31" i="2"/>
  <c r="F31" i="2"/>
  <c r="J34" i="2"/>
  <c r="G36" i="2"/>
  <c r="G34" i="2"/>
  <c r="J36" i="2"/>
  <c r="K101" i="2" l="1"/>
  <c r="H99" i="2"/>
  <c r="K96" i="2"/>
  <c r="H101" i="2"/>
  <c r="K99" i="2"/>
  <c r="D36" i="2"/>
  <c r="J101" i="2"/>
  <c r="G99" i="2"/>
  <c r="J96" i="2"/>
  <c r="G101" i="2"/>
  <c r="J99" i="2"/>
  <c r="D34" i="2"/>
  <c r="E37" i="2"/>
  <c r="D96" i="2"/>
  <c r="I96" i="2"/>
  <c r="G31" i="2"/>
  <c r="E34" i="2"/>
  <c r="E31" i="2"/>
  <c r="F96" i="2" l="1"/>
  <c r="F99" i="2"/>
  <c r="H96" i="2"/>
  <c r="F102" i="2"/>
  <c r="E96" i="2"/>
  <c r="E99" i="2"/>
  <c r="G96" i="2"/>
  <c r="E36" i="2"/>
  <c r="E102" i="2"/>
  <c r="D99" i="2"/>
  <c r="D101" i="2"/>
  <c r="F101" i="2" l="1"/>
  <c r="E101" i="2"/>
  <c r="C32" i="2" l="1"/>
  <c r="C35" i="2"/>
  <c r="C30" i="2" l="1"/>
  <c r="C33" i="2"/>
  <c r="D30" i="2"/>
  <c r="D95" i="2" l="1"/>
  <c r="D35" i="2"/>
  <c r="D32" i="2"/>
  <c r="C29" i="2"/>
  <c r="E32" i="2"/>
  <c r="E97" i="2" l="1"/>
  <c r="E35" i="2"/>
  <c r="D33" i="2"/>
  <c r="D97" i="2"/>
  <c r="D100" i="2"/>
  <c r="E33" i="2"/>
  <c r="E30" i="2"/>
  <c r="F35" i="2" l="1"/>
  <c r="E95" i="2"/>
  <c r="D29" i="2"/>
  <c r="E98" i="2"/>
  <c r="F32" i="2"/>
  <c r="D98" i="2"/>
  <c r="E100" i="2"/>
  <c r="G32" i="2"/>
  <c r="F30" i="2"/>
  <c r="F33" i="2"/>
  <c r="F98" i="2" l="1"/>
  <c r="F95" i="2"/>
  <c r="G97" i="2"/>
  <c r="G35" i="2"/>
  <c r="E29" i="2"/>
  <c r="F97" i="2"/>
  <c r="D94" i="2"/>
  <c r="F100" i="2"/>
  <c r="G33" i="2"/>
  <c r="H32" i="2" l="1"/>
  <c r="G30" i="2"/>
  <c r="H35" i="2"/>
  <c r="F29" i="2"/>
  <c r="G98" i="2"/>
  <c r="E94" i="2"/>
  <c r="G100" i="2"/>
  <c r="H30" i="2"/>
  <c r="H33" i="2"/>
  <c r="H98" i="2" l="1"/>
  <c r="H95" i="2"/>
  <c r="G29" i="2"/>
  <c r="F94" i="2"/>
  <c r="H100" i="2"/>
  <c r="G95" i="2"/>
  <c r="H97" i="2"/>
  <c r="J35" i="2"/>
  <c r="H29" i="2"/>
  <c r="I32" i="2"/>
  <c r="J32" i="2"/>
  <c r="I35" i="2"/>
  <c r="I100" i="2" l="1"/>
  <c r="J97" i="2"/>
  <c r="I97" i="2"/>
  <c r="H94" i="2"/>
  <c r="J100" i="2"/>
  <c r="G94" i="2"/>
  <c r="J33" i="2"/>
  <c r="J30" i="2"/>
  <c r="I33" i="2"/>
  <c r="I30" i="2"/>
  <c r="I95" i="2" l="1"/>
  <c r="K35" i="2"/>
  <c r="I98" i="2"/>
  <c r="J95" i="2"/>
  <c r="K32" i="2"/>
  <c r="J98" i="2"/>
  <c r="I29" i="2"/>
  <c r="J29" i="2"/>
  <c r="K30" i="2"/>
  <c r="K95" i="2" l="1"/>
  <c r="J94" i="2"/>
  <c r="K33" i="2"/>
  <c r="I94" i="2"/>
  <c r="K97" i="2"/>
  <c r="K100" i="2"/>
  <c r="K29" i="2" l="1"/>
  <c r="K98" i="2"/>
  <c r="K94" i="2" l="1"/>
  <c r="G43" i="3" l="1"/>
  <c r="J43" i="3" l="1"/>
  <c r="K43" i="3"/>
  <c r="D43" i="3"/>
  <c r="E43" i="3"/>
  <c r="E99" i="3" l="1"/>
  <c r="K99" i="3"/>
  <c r="H43" i="3"/>
  <c r="F43" i="3"/>
  <c r="I43" i="3"/>
  <c r="J99" i="3" l="1"/>
  <c r="G99" i="3"/>
  <c r="I99" i="3"/>
  <c r="F99" i="3"/>
  <c r="H99" i="3"/>
  <c r="C43" i="3" l="1"/>
  <c r="D99" i="3" l="1"/>
  <c r="M10" i="1" l="1"/>
  <c r="M41" i="1"/>
  <c r="M42" i="1"/>
  <c r="N111" i="1" l="1"/>
  <c r="N110" i="1"/>
  <c r="N79" i="1"/>
  <c r="M40" i="1"/>
  <c r="N109" i="1" l="1"/>
  <c r="K10" i="1"/>
  <c r="D10" i="1" l="1"/>
  <c r="C10" i="1"/>
  <c r="F10" i="1"/>
  <c r="H10" i="1"/>
  <c r="G10" i="1"/>
  <c r="E10" i="1"/>
  <c r="I10" i="1"/>
  <c r="J10" i="1"/>
  <c r="D79" i="1" l="1"/>
  <c r="H79" i="1"/>
  <c r="J79" i="1"/>
  <c r="K79" i="1"/>
  <c r="E79" i="1"/>
  <c r="F79" i="1"/>
  <c r="G79" i="1"/>
  <c r="I79" i="1"/>
  <c r="L10" i="1" l="1"/>
  <c r="L79" i="1" l="1"/>
  <c r="M79" i="1"/>
  <c r="F42" i="1" l="1"/>
  <c r="G42" i="1" l="1"/>
  <c r="G111" i="1" l="1"/>
  <c r="E42" i="1"/>
  <c r="H42" i="1"/>
  <c r="D42" i="1"/>
  <c r="E111" i="1" l="1"/>
  <c r="F111" i="1"/>
  <c r="H111" i="1"/>
  <c r="J42" i="1"/>
  <c r="K42" i="1"/>
  <c r="K111" i="1" l="1"/>
  <c r="L42" i="1"/>
  <c r="L111" i="1" l="1"/>
  <c r="M111" i="1"/>
  <c r="I42" i="1"/>
  <c r="I111" i="1" l="1"/>
  <c r="J111" i="1"/>
  <c r="F41" i="1" l="1"/>
  <c r="D41" i="1"/>
  <c r="G41" i="1"/>
  <c r="I41" i="1"/>
  <c r="G110" i="1" l="1"/>
  <c r="G40" i="1"/>
  <c r="F40" i="1"/>
  <c r="E41" i="1"/>
  <c r="D40" i="1"/>
  <c r="I40" i="1"/>
  <c r="C41" i="1"/>
  <c r="H41" i="1"/>
  <c r="D110" i="1" l="1"/>
  <c r="F110" i="1"/>
  <c r="H110" i="1"/>
  <c r="G109" i="1"/>
  <c r="E110" i="1"/>
  <c r="I110" i="1"/>
  <c r="E40" i="1"/>
  <c r="H40" i="1"/>
  <c r="C42" i="1"/>
  <c r="F109" i="1" l="1"/>
  <c r="E109" i="1"/>
  <c r="H109" i="1"/>
  <c r="D111" i="1"/>
  <c r="I109" i="1"/>
  <c r="C40" i="1"/>
  <c r="D109" i="1" l="1"/>
  <c r="J41" i="1" l="1"/>
  <c r="J110" i="1" l="1"/>
  <c r="J40" i="1"/>
  <c r="J109" i="1" l="1"/>
  <c r="L41" i="1" l="1"/>
  <c r="M110" i="1" l="1"/>
  <c r="L40" i="1"/>
  <c r="M109" i="1" l="1"/>
  <c r="K41" i="1" l="1"/>
  <c r="K110" i="1" l="1"/>
  <c r="L110" i="1"/>
  <c r="K40" i="1"/>
  <c r="K109" i="1" l="1"/>
  <c r="L109" i="1"/>
  <c r="M30" i="1" l="1"/>
  <c r="N99" i="1" l="1"/>
  <c r="F30" i="1"/>
  <c r="D30" i="1"/>
  <c r="C30" i="1"/>
  <c r="D99" i="1" l="1"/>
  <c r="J30" i="1"/>
  <c r="E30" i="1"/>
  <c r="G30" i="1"/>
  <c r="F99" i="1" l="1"/>
  <c r="E99" i="1"/>
  <c r="G99" i="1"/>
  <c r="H30" i="1"/>
  <c r="H99" i="1" l="1"/>
  <c r="K30" i="1" l="1"/>
  <c r="L30" i="1"/>
  <c r="I30" i="1"/>
  <c r="K99" i="1" l="1"/>
  <c r="L99" i="1"/>
  <c r="M99" i="1"/>
  <c r="I99" i="1"/>
  <c r="J99" i="1"/>
  <c r="M28" i="1" l="1"/>
  <c r="N97" i="1" l="1"/>
  <c r="L28" i="1"/>
  <c r="M97" i="1" l="1"/>
  <c r="D28" i="1" l="1"/>
  <c r="C28" i="1"/>
  <c r="D97" i="1" l="1"/>
  <c r="E28" i="1"/>
  <c r="E97" i="1" l="1"/>
  <c r="F28" i="1"/>
  <c r="F97" i="1" l="1"/>
  <c r="H28" i="1"/>
  <c r="G28" i="1"/>
  <c r="G97" i="1" l="1"/>
  <c r="H97" i="1"/>
  <c r="J28" i="1" l="1"/>
  <c r="K28" i="1" l="1"/>
  <c r="K97" i="1" l="1"/>
  <c r="L97" i="1"/>
  <c r="I28" i="1" l="1"/>
  <c r="I97" i="1" l="1"/>
  <c r="J97" i="1"/>
  <c r="E33" i="1" l="1"/>
  <c r="C32" i="1" l="1"/>
  <c r="F33" i="1"/>
  <c r="F102" i="1" l="1"/>
  <c r="G33" i="1"/>
  <c r="G102" i="1" l="1"/>
  <c r="D32" i="1"/>
  <c r="H33" i="1"/>
  <c r="D101" i="1" l="1"/>
  <c r="H102" i="1"/>
  <c r="M32" i="1"/>
  <c r="E32" i="1"/>
  <c r="N101" i="1" l="1"/>
  <c r="E101" i="1"/>
  <c r="I102" i="1"/>
  <c r="C33" i="1"/>
  <c r="D33" i="1"/>
  <c r="E31" i="1"/>
  <c r="J33" i="1"/>
  <c r="F32" i="1"/>
  <c r="L33" i="1"/>
  <c r="D102" i="1" l="1"/>
  <c r="E102" i="1"/>
  <c r="F101" i="1"/>
  <c r="J102" i="1"/>
  <c r="G32" i="1"/>
  <c r="D31" i="1"/>
  <c r="F31" i="1"/>
  <c r="K33" i="1"/>
  <c r="C31" i="1"/>
  <c r="G101" i="1" l="1"/>
  <c r="F100" i="1"/>
  <c r="D100" i="1"/>
  <c r="K102" i="1"/>
  <c r="E100" i="1"/>
  <c r="L102" i="1"/>
  <c r="M33" i="1"/>
  <c r="H32" i="1"/>
  <c r="G31" i="1"/>
  <c r="N102" i="1" l="1"/>
  <c r="M102" i="1"/>
  <c r="H101" i="1"/>
  <c r="G100" i="1"/>
  <c r="I32" i="1"/>
  <c r="M31" i="1"/>
  <c r="H31" i="1"/>
  <c r="N100" i="1" l="1"/>
  <c r="I101" i="1"/>
  <c r="H100" i="1"/>
  <c r="I31" i="1"/>
  <c r="J32" i="1"/>
  <c r="J101" i="1" l="1"/>
  <c r="I100" i="1"/>
  <c r="K32" i="1"/>
  <c r="J31" i="1"/>
  <c r="J100" i="1" l="1"/>
  <c r="K101" i="1"/>
  <c r="L32" i="1"/>
  <c r="K31" i="1"/>
  <c r="K100" i="1" l="1"/>
  <c r="L101" i="1"/>
  <c r="M101" i="1"/>
  <c r="L31" i="1"/>
  <c r="L100" i="1" l="1"/>
  <c r="M100" i="1"/>
  <c r="L38" i="1" l="1"/>
  <c r="F38" i="1"/>
  <c r="G38" i="1"/>
  <c r="E38" i="1"/>
  <c r="H38" i="1"/>
  <c r="D38" i="1"/>
  <c r="I38" i="1"/>
  <c r="C38" i="1"/>
  <c r="M38" i="1"/>
  <c r="J38" i="1"/>
  <c r="K38" i="1"/>
  <c r="N107" i="1" l="1"/>
  <c r="I107" i="1"/>
  <c r="K107" i="1"/>
  <c r="G107" i="1"/>
  <c r="D107" i="1"/>
  <c r="F107" i="1"/>
  <c r="H107" i="1"/>
  <c r="E107" i="1"/>
  <c r="M107" i="1"/>
  <c r="L107" i="1"/>
  <c r="J107" i="1"/>
  <c r="G37" i="1" l="1"/>
  <c r="G36" i="1" l="1"/>
  <c r="E37" i="1" l="1"/>
  <c r="M37" i="1"/>
  <c r="N106" i="1" l="1"/>
  <c r="F37" i="1"/>
  <c r="E36" i="1"/>
  <c r="J37" i="1"/>
  <c r="L37" i="1"/>
  <c r="K37" i="1"/>
  <c r="M36" i="1"/>
  <c r="I37" i="1"/>
  <c r="H37" i="1"/>
  <c r="D37" i="1"/>
  <c r="N105" i="1" l="1"/>
  <c r="M106" i="1"/>
  <c r="J106" i="1"/>
  <c r="K106" i="1"/>
  <c r="L106" i="1"/>
  <c r="F106" i="1"/>
  <c r="G106" i="1"/>
  <c r="I106" i="1"/>
  <c r="H106" i="1"/>
  <c r="E106" i="1"/>
  <c r="H36" i="1"/>
  <c r="J36" i="1"/>
  <c r="F36" i="1"/>
  <c r="D36" i="1"/>
  <c r="I36" i="1"/>
  <c r="K36" i="1"/>
  <c r="L36" i="1"/>
  <c r="M105" i="1" l="1"/>
  <c r="E105" i="1"/>
  <c r="J105" i="1"/>
  <c r="H105" i="1"/>
  <c r="I105" i="1"/>
  <c r="F105" i="1"/>
  <c r="G105" i="1"/>
  <c r="K105" i="1"/>
  <c r="L105" i="1"/>
  <c r="C37" i="1" l="1"/>
  <c r="D106" i="1" l="1"/>
  <c r="C36" i="1"/>
  <c r="D105" i="1" l="1"/>
  <c r="C34" i="1" l="1"/>
  <c r="H34" i="1" l="1"/>
  <c r="F34" i="1" l="1"/>
  <c r="G34" i="1"/>
  <c r="G103" i="1" l="1"/>
  <c r="H103" i="1"/>
  <c r="D34" i="1"/>
  <c r="E34" i="1"/>
  <c r="D103" i="1" l="1"/>
  <c r="E103" i="1"/>
  <c r="F103" i="1"/>
  <c r="M34" i="1" l="1"/>
  <c r="N103" i="1" l="1"/>
  <c r="I34" i="1"/>
  <c r="I103" i="1" l="1"/>
  <c r="J34" i="1"/>
  <c r="J103" i="1" l="1"/>
  <c r="L34" i="1"/>
  <c r="K34" i="1"/>
  <c r="L103" i="1" l="1"/>
  <c r="M103" i="1"/>
  <c r="K103" i="1"/>
  <c r="E39" i="1" l="1"/>
  <c r="F39" i="1"/>
  <c r="H39" i="1"/>
  <c r="G39" i="1"/>
  <c r="C39" i="1"/>
  <c r="D39" i="1"/>
  <c r="H108" i="1" l="1"/>
  <c r="D108" i="1"/>
  <c r="F108" i="1"/>
  <c r="G108" i="1"/>
  <c r="E108" i="1"/>
  <c r="M39" i="1" l="1"/>
  <c r="N108" i="1" l="1"/>
  <c r="I39" i="1"/>
  <c r="J39" i="1"/>
  <c r="I108" i="1" l="1"/>
  <c r="J108" i="1"/>
  <c r="K39" i="1"/>
  <c r="L39" i="1"/>
  <c r="K108" i="1" l="1"/>
  <c r="L108" i="1"/>
  <c r="M108" i="1"/>
  <c r="C29" i="1" l="1"/>
  <c r="E29" i="1"/>
  <c r="C27" i="1" l="1"/>
  <c r="H29" i="1"/>
  <c r="D29" i="1"/>
  <c r="F29" i="1"/>
  <c r="G29" i="1"/>
  <c r="E27" i="1"/>
  <c r="H98" i="1" l="1"/>
  <c r="D98" i="1"/>
  <c r="F98" i="1"/>
  <c r="E98" i="1"/>
  <c r="G98" i="1"/>
  <c r="D27" i="1"/>
  <c r="H27" i="1"/>
  <c r="F27" i="1"/>
  <c r="G27" i="1"/>
  <c r="E96" i="1" l="1"/>
  <c r="H96" i="1"/>
  <c r="G96" i="1"/>
  <c r="F96" i="1"/>
  <c r="D96" i="1"/>
  <c r="M29" i="1" l="1"/>
  <c r="N98" i="1" l="1"/>
  <c r="K29" i="1"/>
  <c r="I29" i="1"/>
  <c r="M27" i="1"/>
  <c r="J29" i="1"/>
  <c r="N96" i="1" l="1"/>
  <c r="I98" i="1"/>
  <c r="J98" i="1"/>
  <c r="K98" i="1"/>
  <c r="J27" i="1"/>
  <c r="I27" i="1"/>
  <c r="K27" i="1"/>
  <c r="K96" i="1" l="1"/>
  <c r="J96" i="1"/>
  <c r="I96" i="1"/>
  <c r="L29" i="1" l="1"/>
  <c r="L98" i="1" l="1"/>
  <c r="M98" i="1"/>
  <c r="L27" i="1"/>
  <c r="L96" i="1" l="1"/>
  <c r="M96" i="1"/>
  <c r="M19" i="1" l="1"/>
  <c r="M25" i="1"/>
  <c r="M17" i="1"/>
  <c r="M15" i="1"/>
  <c r="M21" i="1"/>
  <c r="M13" i="1"/>
  <c r="M23" i="1"/>
  <c r="M22" i="1"/>
  <c r="M26" i="1"/>
  <c r="M14" i="1"/>
  <c r="M20" i="1"/>
  <c r="M16" i="1"/>
  <c r="M18" i="1"/>
  <c r="M24" i="1"/>
  <c r="N93" i="1" l="1"/>
  <c r="N92" i="1"/>
  <c r="N84" i="1"/>
  <c r="N86" i="1"/>
  <c r="N90" i="1"/>
  <c r="N85" i="1"/>
  <c r="N83" i="1"/>
  <c r="N94" i="1"/>
  <c r="N82" i="1"/>
  <c r="N89" i="1"/>
  <c r="N95" i="1"/>
  <c r="N88" i="1"/>
  <c r="N87" i="1"/>
  <c r="N91" i="1"/>
  <c r="M12" i="1"/>
  <c r="N81" i="1" l="1"/>
  <c r="M11" i="1"/>
  <c r="N80" i="1" l="1"/>
  <c r="M61" i="1"/>
  <c r="N130" i="1" l="1"/>
  <c r="L14" i="1"/>
  <c r="L15" i="1"/>
  <c r="L17" i="1"/>
  <c r="L19" i="1"/>
  <c r="L23" i="1"/>
  <c r="L24" i="1"/>
  <c r="L20" i="1"/>
  <c r="L18" i="1"/>
  <c r="L16" i="1"/>
  <c r="L13" i="1"/>
  <c r="L26" i="1"/>
  <c r="L22" i="1"/>
  <c r="L25" i="1"/>
  <c r="L21" i="1"/>
  <c r="M95" i="1" l="1"/>
  <c r="M89" i="1"/>
  <c r="M92" i="1"/>
  <c r="M82" i="1"/>
  <c r="M86" i="1"/>
  <c r="M85" i="1"/>
  <c r="M84" i="1"/>
  <c r="M93" i="1"/>
  <c r="M83" i="1"/>
  <c r="M87" i="1"/>
  <c r="M88" i="1"/>
  <c r="M90" i="1"/>
  <c r="M94" i="1"/>
  <c r="M91" i="1"/>
  <c r="L12" i="1" l="1"/>
  <c r="M81" i="1" l="1"/>
  <c r="L11" i="1"/>
  <c r="L61" i="1" l="1"/>
  <c r="M80" i="1"/>
  <c r="M130" i="1" l="1"/>
  <c r="C26" i="1" l="1"/>
  <c r="G22" i="1" l="1"/>
  <c r="G20" i="1"/>
  <c r="G14" i="1"/>
  <c r="G16" i="1"/>
  <c r="G19" i="1"/>
  <c r="G13" i="1"/>
  <c r="G17" i="1"/>
  <c r="G24" i="1"/>
  <c r="G25" i="1"/>
  <c r="G15" i="1"/>
  <c r="G21" i="1"/>
  <c r="G23" i="1"/>
  <c r="G26" i="1"/>
  <c r="G18" i="1"/>
  <c r="I17" i="1"/>
  <c r="K23" i="1"/>
  <c r="K17" i="1"/>
  <c r="K21" i="1"/>
  <c r="K14" i="1"/>
  <c r="K20" i="1"/>
  <c r="K19" i="1"/>
  <c r="K22" i="1"/>
  <c r="K15" i="1"/>
  <c r="K25" i="1"/>
  <c r="K13" i="1"/>
  <c r="K24" i="1"/>
  <c r="K16" i="1"/>
  <c r="K18" i="1"/>
  <c r="K26" i="1"/>
  <c r="C14" i="1"/>
  <c r="C15" i="1"/>
  <c r="C23" i="1"/>
  <c r="C24" i="1"/>
  <c r="C16" i="1"/>
  <c r="C25" i="1"/>
  <c r="C13" i="1"/>
  <c r="C19" i="1"/>
  <c r="C22" i="1"/>
  <c r="C20" i="1"/>
  <c r="C18" i="1"/>
  <c r="C17" i="1"/>
  <c r="C21" i="1"/>
  <c r="L85" i="1" l="1"/>
  <c r="L82" i="1"/>
  <c r="L94" i="1"/>
  <c r="L91" i="1"/>
  <c r="L93" i="1"/>
  <c r="L88" i="1"/>
  <c r="L89" i="1"/>
  <c r="L83" i="1"/>
  <c r="L95" i="1"/>
  <c r="L84" i="1"/>
  <c r="L90" i="1"/>
  <c r="L86" i="1"/>
  <c r="L87" i="1"/>
  <c r="L92" i="1"/>
  <c r="J21" i="1"/>
  <c r="J23" i="1"/>
  <c r="J19" i="1"/>
  <c r="J16" i="1"/>
  <c r="J22" i="1"/>
  <c r="J24" i="1"/>
  <c r="J18" i="1"/>
  <c r="H26" i="1"/>
  <c r="H14" i="1"/>
  <c r="H17" i="1"/>
  <c r="H24" i="1"/>
  <c r="H22" i="1"/>
  <c r="H20" i="1"/>
  <c r="H21" i="1"/>
  <c r="H19" i="1"/>
  <c r="H18" i="1"/>
  <c r="H23" i="1"/>
  <c r="H25" i="1"/>
  <c r="H15" i="1"/>
  <c r="H16" i="1"/>
  <c r="H13" i="1"/>
  <c r="F24" i="1"/>
  <c r="F19" i="1"/>
  <c r="F21" i="1"/>
  <c r="F13" i="1"/>
  <c r="F22" i="1"/>
  <c r="F14" i="1"/>
  <c r="F20" i="1"/>
  <c r="E23" i="1"/>
  <c r="E17" i="1"/>
  <c r="E13" i="1"/>
  <c r="E24" i="1"/>
  <c r="E19" i="1"/>
  <c r="E20" i="1"/>
  <c r="E16" i="1"/>
  <c r="E15" i="1"/>
  <c r="E22" i="1"/>
  <c r="E14" i="1"/>
  <c r="E21" i="1"/>
  <c r="E25" i="1"/>
  <c r="E18" i="1"/>
  <c r="E26" i="1"/>
  <c r="I24" i="1"/>
  <c r="I14" i="1"/>
  <c r="I19" i="1"/>
  <c r="I23" i="1"/>
  <c r="I22" i="1"/>
  <c r="I25" i="1"/>
  <c r="I13" i="1"/>
  <c r="I20" i="1"/>
  <c r="I15" i="1"/>
  <c r="I21" i="1"/>
  <c r="I26" i="1"/>
  <c r="I16" i="1"/>
  <c r="I18" i="1"/>
  <c r="G91" i="1" l="1"/>
  <c r="K90" i="1"/>
  <c r="G88" i="1"/>
  <c r="G83" i="1"/>
  <c r="K92" i="1"/>
  <c r="I86" i="1"/>
  <c r="G89" i="1"/>
  <c r="K93" i="1"/>
  <c r="J14" i="1"/>
  <c r="J13" i="1"/>
  <c r="H94" i="1"/>
  <c r="I88" i="1"/>
  <c r="F82" i="1"/>
  <c r="H92" i="1"/>
  <c r="J25" i="1"/>
  <c r="G82" i="1"/>
  <c r="J26" i="1"/>
  <c r="I83" i="1"/>
  <c r="F90" i="1"/>
  <c r="H87" i="1"/>
  <c r="J87" i="1"/>
  <c r="I93" i="1"/>
  <c r="F15" i="1"/>
  <c r="H88" i="1"/>
  <c r="J15" i="1"/>
  <c r="I91" i="1"/>
  <c r="F18" i="1"/>
  <c r="F25" i="1"/>
  <c r="H90" i="1"/>
  <c r="J93" i="1"/>
  <c r="G90" i="1"/>
  <c r="I85" i="1"/>
  <c r="F88" i="1"/>
  <c r="H89" i="1"/>
  <c r="J17" i="1"/>
  <c r="F91" i="1"/>
  <c r="F26" i="1"/>
  <c r="F93" i="1"/>
  <c r="H91" i="1"/>
  <c r="J91" i="1"/>
  <c r="H84" i="1"/>
  <c r="I95" i="1"/>
  <c r="F16" i="1"/>
  <c r="F23" i="1"/>
  <c r="H93" i="1"/>
  <c r="J85" i="1"/>
  <c r="G93" i="1"/>
  <c r="I87" i="1"/>
  <c r="I84" i="1"/>
  <c r="I89" i="1"/>
  <c r="F17" i="1"/>
  <c r="H86" i="1"/>
  <c r="J88" i="1"/>
  <c r="K88" i="1"/>
  <c r="K85" i="1"/>
  <c r="I92" i="1"/>
  <c r="I90" i="1"/>
  <c r="H82" i="1"/>
  <c r="H83" i="1"/>
  <c r="J20" i="1"/>
  <c r="K91" i="1"/>
  <c r="J90" i="1"/>
  <c r="I82" i="1"/>
  <c r="F89" i="1"/>
  <c r="I94" i="1"/>
  <c r="F83" i="1"/>
  <c r="H85" i="1"/>
  <c r="H95" i="1"/>
  <c r="J92" i="1"/>
  <c r="K87" i="1"/>
  <c r="C12" i="1"/>
  <c r="H12" i="1"/>
  <c r="G12" i="1"/>
  <c r="K12" i="1"/>
  <c r="F87" i="1" l="1"/>
  <c r="G87" i="1"/>
  <c r="J86" i="1"/>
  <c r="K86" i="1"/>
  <c r="F86" i="1"/>
  <c r="G86" i="1"/>
  <c r="J89" i="1"/>
  <c r="K89" i="1"/>
  <c r="F95" i="1"/>
  <c r="G95" i="1"/>
  <c r="J84" i="1"/>
  <c r="K84" i="1"/>
  <c r="J95" i="1"/>
  <c r="K95" i="1"/>
  <c r="F94" i="1"/>
  <c r="G94" i="1"/>
  <c r="J82" i="1"/>
  <c r="K82" i="1"/>
  <c r="L81" i="1"/>
  <c r="F92" i="1"/>
  <c r="G92" i="1"/>
  <c r="J94" i="1"/>
  <c r="K94" i="1"/>
  <c r="F84" i="1"/>
  <c r="G84" i="1"/>
  <c r="J83" i="1"/>
  <c r="K83" i="1"/>
  <c r="H81" i="1"/>
  <c r="F85" i="1"/>
  <c r="G85" i="1"/>
  <c r="E12" i="1"/>
  <c r="H11" i="1"/>
  <c r="K11" i="1"/>
  <c r="C11" i="1"/>
  <c r="I12" i="1"/>
  <c r="G11" i="1"/>
  <c r="D15" i="1"/>
  <c r="D14" i="1"/>
  <c r="D22" i="1"/>
  <c r="D19" i="1"/>
  <c r="D21" i="1"/>
  <c r="D25" i="1"/>
  <c r="D16" i="1"/>
  <c r="D18" i="1"/>
  <c r="D20" i="1"/>
  <c r="D24" i="1"/>
  <c r="D23" i="1"/>
  <c r="D17" i="1"/>
  <c r="D13" i="1"/>
  <c r="D26" i="1"/>
  <c r="D82" i="1" l="1"/>
  <c r="E82" i="1"/>
  <c r="D86" i="1"/>
  <c r="E86" i="1"/>
  <c r="J12" i="1"/>
  <c r="D92" i="1"/>
  <c r="E92" i="1"/>
  <c r="I81" i="1"/>
  <c r="D93" i="1"/>
  <c r="E93" i="1"/>
  <c r="D89" i="1"/>
  <c r="E89" i="1"/>
  <c r="D87" i="1"/>
  <c r="E87" i="1"/>
  <c r="G61" i="1"/>
  <c r="D85" i="1"/>
  <c r="E85" i="1"/>
  <c r="D84" i="1"/>
  <c r="E84" i="1"/>
  <c r="D94" i="1"/>
  <c r="E94" i="1"/>
  <c r="D90" i="1"/>
  <c r="E90" i="1"/>
  <c r="F12" i="1"/>
  <c r="K61" i="1"/>
  <c r="L80" i="1"/>
  <c r="D88" i="1"/>
  <c r="E88" i="1"/>
  <c r="C61" i="1"/>
  <c r="D91" i="1"/>
  <c r="E91" i="1"/>
  <c r="D95" i="1"/>
  <c r="E95" i="1"/>
  <c r="D83" i="1"/>
  <c r="E83" i="1"/>
  <c r="H80" i="1"/>
  <c r="H61" i="1"/>
  <c r="J11" i="1"/>
  <c r="I11" i="1"/>
  <c r="E11" i="1"/>
  <c r="F11" i="1"/>
  <c r="K80" i="1" l="1"/>
  <c r="E61" i="1"/>
  <c r="L130" i="1"/>
  <c r="F80" i="1"/>
  <c r="F61" i="1"/>
  <c r="H130" i="1"/>
  <c r="G80" i="1"/>
  <c r="J81" i="1"/>
  <c r="K81" i="1"/>
  <c r="I80" i="1"/>
  <c r="I61" i="1"/>
  <c r="J80" i="1"/>
  <c r="J61" i="1"/>
  <c r="F81" i="1"/>
  <c r="G81" i="1"/>
  <c r="D12" i="1"/>
  <c r="G130" i="1" l="1"/>
  <c r="D81" i="1"/>
  <c r="E81" i="1"/>
  <c r="J130" i="1"/>
  <c r="I130" i="1"/>
  <c r="F130" i="1"/>
  <c r="K130" i="1"/>
  <c r="D11" i="1"/>
  <c r="D80" i="1" l="1"/>
  <c r="D61" i="1"/>
  <c r="E80" i="1"/>
  <c r="D130" i="1" l="1"/>
  <c r="E130" i="1"/>
  <c r="G47" i="1" l="1"/>
  <c r="G35" i="1" l="1"/>
  <c r="G46" i="1" l="1"/>
  <c r="E35" i="1" l="1"/>
  <c r="D35" i="1" l="1"/>
  <c r="H35" i="1"/>
  <c r="F35" i="1"/>
  <c r="E46" i="1"/>
  <c r="H104" i="1" l="1"/>
  <c r="F104" i="1"/>
  <c r="G104" i="1"/>
  <c r="E104" i="1"/>
  <c r="D47" i="1"/>
  <c r="I47" i="1"/>
  <c r="E47" i="1"/>
  <c r="M47" i="1"/>
  <c r="H46" i="1"/>
  <c r="D46" i="1"/>
  <c r="F47" i="1"/>
  <c r="F46" i="1"/>
  <c r="N116" i="1" l="1"/>
  <c r="E115" i="1"/>
  <c r="F115" i="1"/>
  <c r="G115" i="1"/>
  <c r="H115" i="1"/>
  <c r="F116" i="1"/>
  <c r="G116" i="1"/>
  <c r="E116" i="1"/>
  <c r="L47" i="1"/>
  <c r="H47" i="1"/>
  <c r="M116" i="1" l="1"/>
  <c r="H116" i="1"/>
  <c r="I116" i="1"/>
  <c r="C35" i="1" l="1"/>
  <c r="D104" i="1" l="1"/>
  <c r="C47" i="1" l="1"/>
  <c r="C46" i="1"/>
  <c r="D116" i="1" l="1"/>
  <c r="D115" i="1"/>
  <c r="M35" i="1" l="1"/>
  <c r="N104" i="1" l="1"/>
  <c r="I35" i="1"/>
  <c r="I104" i="1" l="1"/>
  <c r="I46" i="1"/>
  <c r="J35" i="1"/>
  <c r="J104" i="1" l="1"/>
  <c r="I115" i="1"/>
  <c r="K35" i="1"/>
  <c r="M46" i="1"/>
  <c r="N115" i="1" l="1"/>
  <c r="K104" i="1"/>
  <c r="L35" i="1"/>
  <c r="L104" i="1" l="1"/>
  <c r="M104" i="1"/>
  <c r="L46" i="1"/>
  <c r="M115" i="1" l="1"/>
  <c r="K47" i="1" l="1"/>
  <c r="J46" i="1"/>
  <c r="J47" i="1"/>
  <c r="K46" i="1"/>
  <c r="K116" i="1" l="1"/>
  <c r="L116" i="1"/>
  <c r="J116" i="1"/>
  <c r="K115" i="1"/>
  <c r="L115" i="1"/>
  <c r="J115" i="1"/>
  <c r="I43" i="1" l="1"/>
  <c r="D43" i="1" l="1"/>
  <c r="J43" i="1" l="1"/>
  <c r="E43" i="1"/>
  <c r="F43" i="1"/>
  <c r="C43" i="1"/>
  <c r="G43" i="1"/>
  <c r="H43" i="1"/>
  <c r="D112" i="1" l="1"/>
  <c r="E112" i="1"/>
  <c r="J112" i="1"/>
  <c r="G112" i="1"/>
  <c r="H112" i="1"/>
  <c r="I112" i="1"/>
  <c r="F112" i="1"/>
  <c r="L43" i="1" l="1"/>
  <c r="K43" i="1" l="1"/>
  <c r="K112" i="1" l="1"/>
  <c r="L112" i="1"/>
  <c r="M43" i="1" l="1"/>
  <c r="N112" i="1" l="1"/>
  <c r="M112" i="1"/>
  <c r="K45" i="1" l="1"/>
  <c r="L45" i="1"/>
  <c r="L114" i="1" l="1"/>
  <c r="C45" i="1" l="1"/>
  <c r="F45" i="1"/>
  <c r="I45" i="1"/>
  <c r="H45" i="1"/>
  <c r="D45" i="1"/>
  <c r="J45" i="1"/>
  <c r="E45" i="1"/>
  <c r="F114" i="1" l="1"/>
  <c r="D114" i="1"/>
  <c r="I114" i="1"/>
  <c r="E114" i="1"/>
  <c r="J114" i="1"/>
  <c r="K114" i="1"/>
  <c r="G45" i="1"/>
  <c r="G114" i="1" l="1"/>
  <c r="H114" i="1"/>
  <c r="M45" i="1" l="1"/>
  <c r="N114" i="1" l="1"/>
  <c r="M114" i="1"/>
  <c r="K44" i="1" l="1"/>
  <c r="L44" i="1"/>
  <c r="K62" i="1" l="1"/>
  <c r="L113" i="1"/>
  <c r="L62" i="1"/>
  <c r="L131" i="1" l="1"/>
  <c r="D44" i="1" l="1"/>
  <c r="C44" i="1"/>
  <c r="I44" i="1"/>
  <c r="J44" i="1"/>
  <c r="H44" i="1"/>
  <c r="F44" i="1"/>
  <c r="D113" i="1" l="1"/>
  <c r="D62" i="1"/>
  <c r="C62" i="1"/>
  <c r="J113" i="1"/>
  <c r="J62" i="1"/>
  <c r="K113" i="1"/>
  <c r="I113" i="1"/>
  <c r="I62" i="1"/>
  <c r="H62" i="1"/>
  <c r="F62" i="1"/>
  <c r="E44" i="1"/>
  <c r="G44" i="1"/>
  <c r="F113" i="1" l="1"/>
  <c r="I131" i="1"/>
  <c r="G113" i="1"/>
  <c r="G62" i="1"/>
  <c r="E113" i="1"/>
  <c r="E62" i="1"/>
  <c r="H113" i="1"/>
  <c r="D131" i="1"/>
  <c r="J131" i="1"/>
  <c r="K131" i="1"/>
  <c r="F131" i="1" l="1"/>
  <c r="H131" i="1"/>
  <c r="G131" i="1"/>
  <c r="E131" i="1"/>
  <c r="M44" i="1" l="1"/>
  <c r="N113" i="1" l="1"/>
  <c r="M113" i="1"/>
  <c r="M62" i="1"/>
  <c r="N131" i="1" l="1"/>
  <c r="M131" i="1"/>
  <c r="G8" i="1" l="1"/>
  <c r="I8" i="1" l="1"/>
  <c r="C7" i="1" l="1"/>
  <c r="H8" i="1"/>
  <c r="C8" i="1"/>
  <c r="G7" i="1"/>
  <c r="J8" i="1"/>
  <c r="D8" i="1"/>
  <c r="D77" i="1" l="1"/>
  <c r="H77" i="1"/>
  <c r="I77" i="1"/>
  <c r="J77" i="1"/>
  <c r="H7" i="1"/>
  <c r="F8" i="1"/>
  <c r="H76" i="1" l="1"/>
  <c r="G77" i="1"/>
  <c r="E7" i="1"/>
  <c r="F7" i="1"/>
  <c r="D7" i="1"/>
  <c r="J7" i="1"/>
  <c r="M8" i="1"/>
  <c r="N77" i="1" l="1"/>
  <c r="E76" i="1"/>
  <c r="D76" i="1"/>
  <c r="F76" i="1"/>
  <c r="G76" i="1"/>
  <c r="E8" i="1"/>
  <c r="I7" i="1"/>
  <c r="K8" i="1"/>
  <c r="L8" i="1"/>
  <c r="K7" i="1"/>
  <c r="J76" i="1" l="1"/>
  <c r="L77" i="1"/>
  <c r="K77" i="1"/>
  <c r="M77" i="1"/>
  <c r="I76" i="1"/>
  <c r="E77" i="1"/>
  <c r="F77" i="1"/>
  <c r="K76" i="1"/>
  <c r="L7" i="1"/>
  <c r="L76" i="1" l="1"/>
  <c r="M7" i="1"/>
  <c r="N76" i="1" l="1"/>
  <c r="M76" i="1"/>
  <c r="C9" i="1" l="1"/>
  <c r="D9" i="1" l="1"/>
  <c r="D6" i="1"/>
  <c r="D50" i="1"/>
  <c r="C6" i="1" l="1"/>
  <c r="D60" i="1"/>
  <c r="D78" i="1"/>
  <c r="E9" i="1"/>
  <c r="C50" i="1"/>
  <c r="D75" i="1" l="1"/>
  <c r="E78" i="1"/>
  <c r="C60" i="1"/>
  <c r="D119" i="1"/>
  <c r="E6" i="1"/>
  <c r="F9" i="1"/>
  <c r="E60" i="1" l="1"/>
  <c r="E75" i="1"/>
  <c r="F78" i="1"/>
  <c r="D129" i="1"/>
  <c r="F6" i="1"/>
  <c r="G9" i="1"/>
  <c r="E50" i="1"/>
  <c r="D53" i="1"/>
  <c r="G78" i="1" l="1"/>
  <c r="E129" i="1"/>
  <c r="F75" i="1"/>
  <c r="F60" i="1"/>
  <c r="E119" i="1"/>
  <c r="D54" i="1"/>
  <c r="H9" i="1"/>
  <c r="F50" i="1"/>
  <c r="G6" i="1"/>
  <c r="D57" i="1" l="1"/>
  <c r="C53" i="1"/>
  <c r="F129" i="1"/>
  <c r="F119" i="1"/>
  <c r="G60" i="1"/>
  <c r="G75" i="1"/>
  <c r="H78" i="1"/>
  <c r="G50" i="1"/>
  <c r="H6" i="1"/>
  <c r="I9" i="1"/>
  <c r="J9" i="1"/>
  <c r="D190" i="1" l="1"/>
  <c r="G129" i="1"/>
  <c r="I78" i="1"/>
  <c r="H60" i="1"/>
  <c r="H75" i="1"/>
  <c r="D122" i="1"/>
  <c r="J78" i="1"/>
  <c r="D193" i="1"/>
  <c r="D146" i="1"/>
  <c r="D178" i="1"/>
  <c r="D177" i="1"/>
  <c r="D176" i="1"/>
  <c r="D166" i="1"/>
  <c r="D164" i="1"/>
  <c r="D168" i="1"/>
  <c r="D169" i="1"/>
  <c r="D167" i="1"/>
  <c r="D174" i="1"/>
  <c r="D173" i="1"/>
  <c r="D172" i="1"/>
  <c r="D170" i="1"/>
  <c r="D175" i="1"/>
  <c r="D165" i="1"/>
  <c r="D163" i="1"/>
  <c r="D150" i="1"/>
  <c r="D154" i="1"/>
  <c r="D155" i="1"/>
  <c r="D158" i="1"/>
  <c r="D149" i="1"/>
  <c r="D156" i="1"/>
  <c r="D153" i="1"/>
  <c r="D159" i="1"/>
  <c r="D151" i="1"/>
  <c r="D152" i="1"/>
  <c r="D161" i="1"/>
  <c r="D160" i="1"/>
  <c r="D157" i="1"/>
  <c r="D162" i="1"/>
  <c r="D148" i="1"/>
  <c r="D147" i="1"/>
  <c r="D197" i="1"/>
  <c r="D171" i="1"/>
  <c r="D183" i="1"/>
  <c r="D182" i="1"/>
  <c r="D179" i="1"/>
  <c r="D181" i="1"/>
  <c r="D180" i="1"/>
  <c r="D198" i="1"/>
  <c r="D144" i="1"/>
  <c r="D143" i="1"/>
  <c r="D142" i="1"/>
  <c r="D186" i="1"/>
  <c r="D145" i="1"/>
  <c r="D196" i="1"/>
  <c r="D189" i="1"/>
  <c r="G119" i="1"/>
  <c r="C54" i="1"/>
  <c r="I6" i="1"/>
  <c r="E53" i="1"/>
  <c r="H50" i="1"/>
  <c r="J6" i="1"/>
  <c r="H119" i="1" l="1"/>
  <c r="E122" i="1"/>
  <c r="D123" i="1"/>
  <c r="J60" i="1"/>
  <c r="J75" i="1"/>
  <c r="I60" i="1"/>
  <c r="I75" i="1"/>
  <c r="H129" i="1"/>
  <c r="E54" i="1"/>
  <c r="C57" i="1"/>
  <c r="I50" i="1"/>
  <c r="K9" i="1"/>
  <c r="F53" i="1"/>
  <c r="J50" i="1"/>
  <c r="C190" i="1" l="1"/>
  <c r="I119" i="1"/>
  <c r="C193" i="1"/>
  <c r="C146" i="1"/>
  <c r="C177" i="1"/>
  <c r="C178" i="1"/>
  <c r="C176" i="1"/>
  <c r="C166" i="1"/>
  <c r="C164" i="1"/>
  <c r="C168" i="1"/>
  <c r="C169" i="1"/>
  <c r="C167" i="1"/>
  <c r="C174" i="1"/>
  <c r="C173" i="1"/>
  <c r="C172" i="1"/>
  <c r="C170" i="1"/>
  <c r="C175" i="1"/>
  <c r="C165" i="1"/>
  <c r="C163" i="1"/>
  <c r="C162" i="1"/>
  <c r="C149" i="1"/>
  <c r="C157" i="1"/>
  <c r="C159" i="1"/>
  <c r="C153" i="1"/>
  <c r="C154" i="1"/>
  <c r="C156" i="1"/>
  <c r="C152" i="1"/>
  <c r="C160" i="1"/>
  <c r="C151" i="1"/>
  <c r="C150" i="1"/>
  <c r="C161" i="1"/>
  <c r="C155" i="1"/>
  <c r="C158" i="1"/>
  <c r="C148" i="1"/>
  <c r="C147" i="1"/>
  <c r="C197" i="1"/>
  <c r="C171" i="1"/>
  <c r="C183" i="1"/>
  <c r="C182" i="1"/>
  <c r="C179" i="1"/>
  <c r="C181" i="1"/>
  <c r="C180" i="1"/>
  <c r="C198" i="1"/>
  <c r="C143" i="1"/>
  <c r="C144" i="1"/>
  <c r="C145" i="1"/>
  <c r="C186" i="1"/>
  <c r="C142" i="1"/>
  <c r="C196" i="1"/>
  <c r="D126" i="1"/>
  <c r="C189" i="1"/>
  <c r="I129" i="1"/>
  <c r="J119" i="1"/>
  <c r="F122" i="1"/>
  <c r="E57" i="1"/>
  <c r="E123" i="1"/>
  <c r="K78" i="1"/>
  <c r="J129" i="1"/>
  <c r="F54" i="1"/>
  <c r="G53" i="1"/>
  <c r="F57" i="1"/>
  <c r="K6" i="1"/>
  <c r="L9" i="1"/>
  <c r="E190" i="1" l="1"/>
  <c r="L78" i="1"/>
  <c r="F190" i="1"/>
  <c r="F123" i="1"/>
  <c r="F193" i="1"/>
  <c r="F126" i="1"/>
  <c r="F146" i="1"/>
  <c r="F178" i="1"/>
  <c r="F177" i="1"/>
  <c r="F176" i="1"/>
  <c r="F166" i="1"/>
  <c r="F164" i="1"/>
  <c r="F169" i="1"/>
  <c r="F168" i="1"/>
  <c r="F167" i="1"/>
  <c r="F174" i="1"/>
  <c r="F173" i="1"/>
  <c r="F172" i="1"/>
  <c r="F170" i="1"/>
  <c r="F175" i="1"/>
  <c r="F165" i="1"/>
  <c r="F163" i="1"/>
  <c r="F158" i="1"/>
  <c r="F155" i="1"/>
  <c r="F157" i="1"/>
  <c r="F150" i="1"/>
  <c r="F156" i="1"/>
  <c r="F149" i="1"/>
  <c r="F160" i="1"/>
  <c r="F152" i="1"/>
  <c r="F154" i="1"/>
  <c r="F161" i="1"/>
  <c r="F151" i="1"/>
  <c r="F162" i="1"/>
  <c r="F159" i="1"/>
  <c r="F153" i="1"/>
  <c r="F148" i="1"/>
  <c r="F147" i="1"/>
  <c r="F197" i="1"/>
  <c r="F171" i="1"/>
  <c r="F183" i="1"/>
  <c r="F182" i="1"/>
  <c r="F179" i="1"/>
  <c r="F181" i="1"/>
  <c r="F180" i="1"/>
  <c r="F198" i="1"/>
  <c r="F144" i="1"/>
  <c r="F143" i="1"/>
  <c r="F145" i="1"/>
  <c r="F142" i="1"/>
  <c r="F186" i="1"/>
  <c r="F196" i="1"/>
  <c r="E126" i="1"/>
  <c r="E193" i="1"/>
  <c r="E146" i="1"/>
  <c r="E178" i="1"/>
  <c r="E177" i="1"/>
  <c r="E176" i="1"/>
  <c r="E166" i="1"/>
  <c r="E164" i="1"/>
  <c r="E169" i="1"/>
  <c r="E168" i="1"/>
  <c r="E167" i="1"/>
  <c r="E174" i="1"/>
  <c r="E173" i="1"/>
  <c r="E172" i="1"/>
  <c r="E170" i="1"/>
  <c r="E175" i="1"/>
  <c r="E165" i="1"/>
  <c r="E163" i="1"/>
  <c r="E162" i="1"/>
  <c r="E159" i="1"/>
  <c r="E160" i="1"/>
  <c r="E161" i="1"/>
  <c r="E151" i="1"/>
  <c r="E153" i="1"/>
  <c r="E149" i="1"/>
  <c r="E152" i="1"/>
  <c r="E154" i="1"/>
  <c r="E155" i="1"/>
  <c r="E157" i="1"/>
  <c r="E158" i="1"/>
  <c r="E150" i="1"/>
  <c r="E156" i="1"/>
  <c r="E148" i="1"/>
  <c r="E147" i="1"/>
  <c r="E197" i="1"/>
  <c r="E171" i="1"/>
  <c r="E182" i="1"/>
  <c r="E183" i="1"/>
  <c r="E179" i="1"/>
  <c r="E181" i="1"/>
  <c r="E180" i="1"/>
  <c r="E198" i="1"/>
  <c r="E143" i="1"/>
  <c r="E144" i="1"/>
  <c r="E145" i="1"/>
  <c r="E142" i="1"/>
  <c r="E186" i="1"/>
  <c r="E196" i="1"/>
  <c r="E189" i="1"/>
  <c r="F189" i="1"/>
  <c r="K75" i="1"/>
  <c r="K60" i="1"/>
  <c r="G122" i="1"/>
  <c r="G54" i="1"/>
  <c r="G57" i="1"/>
  <c r="M9" i="1"/>
  <c r="K50" i="1"/>
  <c r="H53" i="1"/>
  <c r="L6" i="1"/>
  <c r="N78" i="1" l="1"/>
  <c r="K129" i="1"/>
  <c r="L60" i="1"/>
  <c r="L75" i="1"/>
  <c r="G190" i="1"/>
  <c r="G126" i="1"/>
  <c r="G193" i="1"/>
  <c r="G146" i="1"/>
  <c r="G178" i="1"/>
  <c r="G177" i="1"/>
  <c r="G176" i="1"/>
  <c r="G166" i="1"/>
  <c r="G164" i="1"/>
  <c r="G169" i="1"/>
  <c r="G168" i="1"/>
  <c r="G167" i="1"/>
  <c r="G174" i="1"/>
  <c r="G173" i="1"/>
  <c r="G172" i="1"/>
  <c r="G170" i="1"/>
  <c r="G175" i="1"/>
  <c r="G165" i="1"/>
  <c r="G163" i="1"/>
  <c r="G155" i="1"/>
  <c r="G162" i="1"/>
  <c r="G160" i="1"/>
  <c r="G159" i="1"/>
  <c r="G150" i="1"/>
  <c r="G158" i="1"/>
  <c r="G157" i="1"/>
  <c r="G154" i="1"/>
  <c r="G156" i="1"/>
  <c r="G151" i="1"/>
  <c r="G161" i="1"/>
  <c r="G152" i="1"/>
  <c r="G153" i="1"/>
  <c r="G149" i="1"/>
  <c r="G148" i="1"/>
  <c r="G147" i="1"/>
  <c r="G197" i="1"/>
  <c r="G183" i="1"/>
  <c r="G171" i="1"/>
  <c r="G182" i="1"/>
  <c r="G179" i="1"/>
  <c r="G181" i="1"/>
  <c r="G180" i="1"/>
  <c r="G198" i="1"/>
  <c r="G144" i="1"/>
  <c r="G143" i="1"/>
  <c r="G145" i="1"/>
  <c r="G142" i="1"/>
  <c r="G196" i="1"/>
  <c r="G186" i="1"/>
  <c r="M78" i="1"/>
  <c r="G189" i="1"/>
  <c r="H122" i="1"/>
  <c r="K119" i="1"/>
  <c r="G123" i="1"/>
  <c r="H54" i="1"/>
  <c r="L50" i="1"/>
  <c r="I53" i="1"/>
  <c r="H57" i="1"/>
  <c r="M6" i="1"/>
  <c r="J53" i="1"/>
  <c r="N75" i="1" l="1"/>
  <c r="H190" i="1"/>
  <c r="H123" i="1"/>
  <c r="L129" i="1"/>
  <c r="M75" i="1"/>
  <c r="M60" i="1"/>
  <c r="I122" i="1"/>
  <c r="J122" i="1"/>
  <c r="H193" i="1"/>
  <c r="H126" i="1"/>
  <c r="H146" i="1"/>
  <c r="H178" i="1"/>
  <c r="H177" i="1"/>
  <c r="H176" i="1"/>
  <c r="H166" i="1"/>
  <c r="H164" i="1"/>
  <c r="H169" i="1"/>
  <c r="H168" i="1"/>
  <c r="H167" i="1"/>
  <c r="H174" i="1"/>
  <c r="H173" i="1"/>
  <c r="H172" i="1"/>
  <c r="H170" i="1"/>
  <c r="H175" i="1"/>
  <c r="H165" i="1"/>
  <c r="H163" i="1"/>
  <c r="H159" i="1"/>
  <c r="H158" i="1"/>
  <c r="H162" i="1"/>
  <c r="H149" i="1"/>
  <c r="H151" i="1"/>
  <c r="H153" i="1"/>
  <c r="H155" i="1"/>
  <c r="H150" i="1"/>
  <c r="H160" i="1"/>
  <c r="H156" i="1"/>
  <c r="H161" i="1"/>
  <c r="H154" i="1"/>
  <c r="H157" i="1"/>
  <c r="H152" i="1"/>
  <c r="H148" i="1"/>
  <c r="H147" i="1"/>
  <c r="H197" i="1"/>
  <c r="H171" i="1"/>
  <c r="H182" i="1"/>
  <c r="H183" i="1"/>
  <c r="H179" i="1"/>
  <c r="H181" i="1"/>
  <c r="H180" i="1"/>
  <c r="H198" i="1"/>
  <c r="H144" i="1"/>
  <c r="H143" i="1"/>
  <c r="H145" i="1"/>
  <c r="H142" i="1"/>
  <c r="H186" i="1"/>
  <c r="H196" i="1"/>
  <c r="L119" i="1"/>
  <c r="H189" i="1"/>
  <c r="J54" i="1"/>
  <c r="I54" i="1"/>
  <c r="M50" i="1"/>
  <c r="J57" i="1"/>
  <c r="N119" i="1" l="1"/>
  <c r="N129" i="1"/>
  <c r="J193" i="1"/>
  <c r="J146" i="1"/>
  <c r="J178" i="1"/>
  <c r="J177" i="1"/>
  <c r="J176" i="1"/>
  <c r="J166" i="1"/>
  <c r="J164" i="1"/>
  <c r="J169" i="1"/>
  <c r="J168" i="1"/>
  <c r="J167" i="1"/>
  <c r="J174" i="1"/>
  <c r="J173" i="1"/>
  <c r="J172" i="1"/>
  <c r="J170" i="1"/>
  <c r="J175" i="1"/>
  <c r="J165" i="1"/>
  <c r="J163" i="1"/>
  <c r="J160" i="1"/>
  <c r="J159" i="1"/>
  <c r="J158" i="1"/>
  <c r="J155" i="1"/>
  <c r="J154" i="1"/>
  <c r="J152" i="1"/>
  <c r="J157" i="1"/>
  <c r="J150" i="1"/>
  <c r="J162" i="1"/>
  <c r="J156" i="1"/>
  <c r="J151" i="1"/>
  <c r="J153" i="1"/>
  <c r="J161" i="1"/>
  <c r="J149" i="1"/>
  <c r="J148" i="1"/>
  <c r="J147" i="1"/>
  <c r="J197" i="1"/>
  <c r="J171" i="1"/>
  <c r="J182" i="1"/>
  <c r="J183" i="1"/>
  <c r="J179" i="1"/>
  <c r="J181" i="1"/>
  <c r="J180" i="1"/>
  <c r="J198" i="1"/>
  <c r="J144" i="1"/>
  <c r="J143" i="1"/>
  <c r="J145" i="1"/>
  <c r="J142" i="1"/>
  <c r="J196" i="1"/>
  <c r="J186" i="1"/>
  <c r="J123" i="1"/>
  <c r="J190" i="1"/>
  <c r="J189" i="1"/>
  <c r="I57" i="1"/>
  <c r="I123" i="1"/>
  <c r="M129" i="1"/>
  <c r="M119" i="1"/>
  <c r="K53" i="1"/>
  <c r="I190" i="1" l="1"/>
  <c r="I126" i="1"/>
  <c r="I193" i="1"/>
  <c r="I146" i="1"/>
  <c r="I178" i="1"/>
  <c r="I177" i="1"/>
  <c r="I176" i="1"/>
  <c r="I166" i="1"/>
  <c r="I164" i="1"/>
  <c r="I169" i="1"/>
  <c r="I168" i="1"/>
  <c r="I167" i="1"/>
  <c r="I174" i="1"/>
  <c r="I173" i="1"/>
  <c r="I172" i="1"/>
  <c r="I170" i="1"/>
  <c r="I175" i="1"/>
  <c r="I165" i="1"/>
  <c r="I163" i="1"/>
  <c r="I153" i="1"/>
  <c r="I154" i="1"/>
  <c r="I155" i="1"/>
  <c r="I151" i="1"/>
  <c r="I159" i="1"/>
  <c r="I150" i="1"/>
  <c r="I149" i="1"/>
  <c r="I156" i="1"/>
  <c r="I161" i="1"/>
  <c r="I158" i="1"/>
  <c r="I162" i="1"/>
  <c r="I157" i="1"/>
  <c r="I160" i="1"/>
  <c r="I152" i="1"/>
  <c r="I148" i="1"/>
  <c r="I147" i="1"/>
  <c r="I197" i="1"/>
  <c r="I183" i="1"/>
  <c r="I171" i="1"/>
  <c r="I182" i="1"/>
  <c r="I179" i="1"/>
  <c r="I181" i="1"/>
  <c r="I180" i="1"/>
  <c r="I198" i="1"/>
  <c r="I144" i="1"/>
  <c r="I143" i="1"/>
  <c r="I145" i="1"/>
  <c r="I142" i="1"/>
  <c r="I186" i="1"/>
  <c r="I196" i="1"/>
  <c r="I189" i="1"/>
  <c r="K122" i="1"/>
  <c r="J126" i="1"/>
  <c r="K54" i="1"/>
  <c r="L53" i="1"/>
  <c r="K57" i="1"/>
  <c r="K189" i="1" l="1"/>
  <c r="K190" i="1"/>
  <c r="K123" i="1"/>
  <c r="L122" i="1"/>
  <c r="K193" i="1"/>
  <c r="K126" i="1"/>
  <c r="K146" i="1"/>
  <c r="K178" i="1"/>
  <c r="K177" i="1"/>
  <c r="K176" i="1"/>
  <c r="K166" i="1"/>
  <c r="K164" i="1"/>
  <c r="K169" i="1"/>
  <c r="K168" i="1"/>
  <c r="K167" i="1"/>
  <c r="K174" i="1"/>
  <c r="K173" i="1"/>
  <c r="K172" i="1"/>
  <c r="K170" i="1"/>
  <c r="K175" i="1"/>
  <c r="K165" i="1"/>
  <c r="K163" i="1"/>
  <c r="K154" i="1"/>
  <c r="K157" i="1"/>
  <c r="K158" i="1"/>
  <c r="K152" i="1"/>
  <c r="K155" i="1"/>
  <c r="K161" i="1"/>
  <c r="K151" i="1"/>
  <c r="K149" i="1"/>
  <c r="K156" i="1"/>
  <c r="K150" i="1"/>
  <c r="K162" i="1"/>
  <c r="K153" i="1"/>
  <c r="K159" i="1"/>
  <c r="K160" i="1"/>
  <c r="K148" i="1"/>
  <c r="K147" i="1"/>
  <c r="K197" i="1"/>
  <c r="K171" i="1"/>
  <c r="K183" i="1"/>
  <c r="K182" i="1"/>
  <c r="K179" i="1"/>
  <c r="K181" i="1"/>
  <c r="K180" i="1"/>
  <c r="K198" i="1"/>
  <c r="K143" i="1"/>
  <c r="K144" i="1"/>
  <c r="K145" i="1"/>
  <c r="K142" i="1"/>
  <c r="K186" i="1"/>
  <c r="K196" i="1"/>
  <c r="L54" i="1"/>
  <c r="M53" i="1"/>
  <c r="N122" i="1" l="1"/>
  <c r="L57" i="1"/>
  <c r="M122" i="1"/>
  <c r="L123" i="1"/>
  <c r="M54" i="1"/>
  <c r="N123" i="1" l="1"/>
  <c r="L190" i="1"/>
  <c r="M123" i="1"/>
  <c r="L193" i="1"/>
  <c r="L146" i="1"/>
  <c r="L178" i="1"/>
  <c r="L177" i="1"/>
  <c r="L176" i="1"/>
  <c r="L166" i="1"/>
  <c r="L164" i="1"/>
  <c r="L169" i="1"/>
  <c r="L168" i="1"/>
  <c r="L167" i="1"/>
  <c r="L174" i="1"/>
  <c r="L173" i="1"/>
  <c r="L172" i="1"/>
  <c r="L170" i="1"/>
  <c r="L175" i="1"/>
  <c r="L165" i="1"/>
  <c r="L163" i="1"/>
  <c r="L154" i="1"/>
  <c r="L159" i="1"/>
  <c r="L153" i="1"/>
  <c r="L160" i="1"/>
  <c r="L162" i="1"/>
  <c r="L161" i="1"/>
  <c r="L152" i="1"/>
  <c r="L155" i="1"/>
  <c r="L149" i="1"/>
  <c r="L150" i="1"/>
  <c r="L156" i="1"/>
  <c r="L158" i="1"/>
  <c r="L151" i="1"/>
  <c r="L157" i="1"/>
  <c r="L148" i="1"/>
  <c r="L147" i="1"/>
  <c r="L197" i="1"/>
  <c r="L183" i="1"/>
  <c r="L171" i="1"/>
  <c r="L182" i="1"/>
  <c r="L179" i="1"/>
  <c r="L181" i="1"/>
  <c r="L180" i="1"/>
  <c r="L198" i="1"/>
  <c r="L144" i="1"/>
  <c r="L143" i="1"/>
  <c r="L145" i="1"/>
  <c r="L142" i="1"/>
  <c r="L196" i="1"/>
  <c r="L186" i="1"/>
  <c r="L189" i="1"/>
  <c r="L126" i="1"/>
  <c r="M57" i="1"/>
  <c r="N126" i="1" l="1"/>
  <c r="M190" i="1"/>
  <c r="M193" i="1"/>
  <c r="M126" i="1"/>
  <c r="M177" i="1"/>
  <c r="M146" i="1"/>
  <c r="M178" i="1"/>
  <c r="M176" i="1"/>
  <c r="M166" i="1"/>
  <c r="M164" i="1"/>
  <c r="M168" i="1"/>
  <c r="M169" i="1"/>
  <c r="M167" i="1"/>
  <c r="M174" i="1"/>
  <c r="M173" i="1"/>
  <c r="M172" i="1"/>
  <c r="M170" i="1"/>
  <c r="M175" i="1"/>
  <c r="M165" i="1"/>
  <c r="M163" i="1"/>
  <c r="M161" i="1"/>
  <c r="M162" i="1"/>
  <c r="M151" i="1"/>
  <c r="M158" i="1"/>
  <c r="M152" i="1"/>
  <c r="M154" i="1"/>
  <c r="M157" i="1"/>
  <c r="M149" i="1"/>
  <c r="M153" i="1"/>
  <c r="M155" i="1"/>
  <c r="M160" i="1"/>
  <c r="M150" i="1"/>
  <c r="M159" i="1"/>
  <c r="M156" i="1"/>
  <c r="M148" i="1"/>
  <c r="M147" i="1"/>
  <c r="M197" i="1"/>
  <c r="M183" i="1"/>
  <c r="M171" i="1"/>
  <c r="M182" i="1"/>
  <c r="M179" i="1"/>
  <c r="M181" i="1"/>
  <c r="M180" i="1"/>
  <c r="M198" i="1"/>
  <c r="M144" i="1"/>
  <c r="M143" i="1"/>
  <c r="M145" i="1"/>
  <c r="M142" i="1"/>
  <c r="M196" i="1"/>
  <c r="M186" i="1"/>
  <c r="M189" i="1"/>
  <c r="C46" i="2" l="1"/>
  <c r="H46" i="2"/>
  <c r="E46" i="2"/>
  <c r="I46" i="2"/>
  <c r="D46" i="2"/>
  <c r="F46" i="2"/>
  <c r="G46" i="2" l="1"/>
  <c r="D111" i="2"/>
  <c r="F111" i="2"/>
  <c r="I111" i="2"/>
  <c r="E111" i="2"/>
  <c r="H111" i="2" l="1"/>
  <c r="G111" i="2"/>
  <c r="K46" i="2" l="1"/>
  <c r="J46" i="2" l="1"/>
  <c r="J111" i="2" l="1"/>
  <c r="K111" i="2"/>
  <c r="C53" i="2" l="1"/>
  <c r="D53" i="2" l="1"/>
  <c r="D118" i="2" l="1"/>
  <c r="E53" i="2"/>
  <c r="E118" i="2" l="1"/>
  <c r="K53" i="2" l="1"/>
  <c r="H53" i="2" l="1"/>
  <c r="J53" i="2"/>
  <c r="K118" i="2" l="1"/>
  <c r="G53" i="2"/>
  <c r="F53" i="2" l="1"/>
  <c r="I53" i="2"/>
  <c r="H118" i="2"/>
  <c r="F118" i="2" l="1"/>
  <c r="I118" i="2"/>
  <c r="J118" i="2"/>
  <c r="G118" i="2"/>
  <c r="K26" i="2" l="1"/>
  <c r="G26" i="2"/>
  <c r="C26" i="2" l="1"/>
  <c r="I26" i="2"/>
  <c r="F26" i="2"/>
  <c r="E26" i="2"/>
  <c r="D26" i="2"/>
  <c r="H26" i="2"/>
  <c r="J26" i="2"/>
  <c r="G91" i="2" l="1"/>
  <c r="K91" i="2"/>
  <c r="I91" i="2"/>
  <c r="D91" i="2"/>
  <c r="E91" i="2"/>
  <c r="H91" i="2"/>
  <c r="J91" i="2"/>
  <c r="F91" i="2"/>
  <c r="K17" i="2" l="1"/>
  <c r="K16" i="2" l="1"/>
  <c r="K27" i="2"/>
  <c r="K14" i="2" l="1"/>
  <c r="K15" i="2"/>
  <c r="K58" i="2"/>
  <c r="K13" i="2"/>
  <c r="K25" i="2"/>
  <c r="K12" i="2" l="1"/>
  <c r="D17" i="2"/>
  <c r="H17" i="2" l="1"/>
  <c r="D16" i="2"/>
  <c r="D27" i="2"/>
  <c r="C17" i="2"/>
  <c r="K41" i="2"/>
  <c r="E17" i="2"/>
  <c r="J17" i="2"/>
  <c r="F17" i="2"/>
  <c r="D82" i="2" l="1"/>
  <c r="K142" i="2"/>
  <c r="E27" i="2"/>
  <c r="H27" i="2"/>
  <c r="F27" i="2"/>
  <c r="J27" i="2"/>
  <c r="C16" i="2"/>
  <c r="D14" i="2"/>
  <c r="F16" i="2"/>
  <c r="G17" i="2"/>
  <c r="J16" i="2"/>
  <c r="K159" i="2"/>
  <c r="K138" i="2"/>
  <c r="K168" i="2"/>
  <c r="K164" i="2"/>
  <c r="K154" i="2"/>
  <c r="K137" i="2"/>
  <c r="K161" i="2"/>
  <c r="K163" i="2"/>
  <c r="K150" i="2"/>
  <c r="K136" i="2"/>
  <c r="K160" i="2"/>
  <c r="K171" i="2"/>
  <c r="K162" i="2"/>
  <c r="K149" i="2"/>
  <c r="K148" i="2"/>
  <c r="K139" i="2"/>
  <c r="K167" i="2"/>
  <c r="K165" i="2"/>
  <c r="K166" i="2"/>
  <c r="K153" i="2"/>
  <c r="K152" i="2"/>
  <c r="K169" i="2"/>
  <c r="K140" i="2"/>
  <c r="K151" i="2"/>
  <c r="K176" i="2"/>
  <c r="K183" i="2"/>
  <c r="K156" i="2"/>
  <c r="K147" i="2"/>
  <c r="K146" i="2"/>
  <c r="K157" i="2"/>
  <c r="K155" i="2"/>
  <c r="K144" i="2"/>
  <c r="K143" i="2"/>
  <c r="K145" i="2"/>
  <c r="K188" i="2"/>
  <c r="D13" i="2"/>
  <c r="D58" i="2"/>
  <c r="F82" i="2"/>
  <c r="I17" i="2"/>
  <c r="D15" i="2"/>
  <c r="E82" i="2"/>
  <c r="H16" i="2"/>
  <c r="E14" i="2"/>
  <c r="D25" i="2"/>
  <c r="C27" i="2"/>
  <c r="K82" i="2"/>
  <c r="E16" i="2"/>
  <c r="H14" i="2"/>
  <c r="H82" i="2" l="1"/>
  <c r="J82" i="2"/>
  <c r="D92" i="2"/>
  <c r="J15" i="2"/>
  <c r="I27" i="2"/>
  <c r="F13" i="2"/>
  <c r="E92" i="2"/>
  <c r="C14" i="2"/>
  <c r="E58" i="2"/>
  <c r="F25" i="2"/>
  <c r="H58" i="2"/>
  <c r="F81" i="2"/>
  <c r="K92" i="2"/>
  <c r="C58" i="2"/>
  <c r="D12" i="2"/>
  <c r="H15" i="2"/>
  <c r="J14" i="2"/>
  <c r="G16" i="2"/>
  <c r="G14" i="2"/>
  <c r="K81" i="2"/>
  <c r="I82" i="2"/>
  <c r="I16" i="2"/>
  <c r="C25" i="2"/>
  <c r="F15" i="2"/>
  <c r="F14" i="2"/>
  <c r="F58" i="2"/>
  <c r="E25" i="2"/>
  <c r="C15" i="2"/>
  <c r="E15" i="2"/>
  <c r="C13" i="2"/>
  <c r="I14" i="2"/>
  <c r="H25" i="2"/>
  <c r="E81" i="2"/>
  <c r="J25" i="2"/>
  <c r="E13" i="2"/>
  <c r="J13" i="2"/>
  <c r="D81" i="2"/>
  <c r="G82" i="2"/>
  <c r="H13" i="2"/>
  <c r="E79" i="2"/>
  <c r="G27" i="2"/>
  <c r="F92" i="2"/>
  <c r="J58" i="2"/>
  <c r="D123" i="2" l="1"/>
  <c r="J92" i="2"/>
  <c r="J81" i="2"/>
  <c r="D79" i="2"/>
  <c r="D80" i="2"/>
  <c r="H79" i="2"/>
  <c r="F90" i="2"/>
  <c r="I15" i="2"/>
  <c r="G25" i="2"/>
  <c r="G81" i="2"/>
  <c r="E123" i="2"/>
  <c r="E12" i="2"/>
  <c r="G15" i="2"/>
  <c r="I92" i="2"/>
  <c r="C12" i="2"/>
  <c r="K78" i="2"/>
  <c r="J12" i="2"/>
  <c r="F123" i="2"/>
  <c r="I58" i="2"/>
  <c r="K90" i="2"/>
  <c r="H12" i="2"/>
  <c r="F12" i="2"/>
  <c r="I13" i="2"/>
  <c r="D90" i="2"/>
  <c r="E90" i="2"/>
  <c r="H81" i="2"/>
  <c r="G13" i="2"/>
  <c r="K80" i="2"/>
  <c r="G92" i="2"/>
  <c r="H92" i="2"/>
  <c r="E78" i="2"/>
  <c r="D78" i="2"/>
  <c r="I81" i="2"/>
  <c r="G79" i="2"/>
  <c r="J79" i="2"/>
  <c r="K79" i="2"/>
  <c r="D41" i="2"/>
  <c r="F79" i="2"/>
  <c r="K123" i="2"/>
  <c r="E80" i="2"/>
  <c r="I25" i="2"/>
  <c r="G58" i="2"/>
  <c r="I79" i="2"/>
  <c r="F80" i="2"/>
  <c r="F78" i="2"/>
  <c r="D142" i="2" l="1"/>
  <c r="J123" i="2"/>
  <c r="H90" i="2"/>
  <c r="J78" i="2"/>
  <c r="J90" i="2"/>
  <c r="D77" i="2"/>
  <c r="G80" i="2"/>
  <c r="I80" i="2"/>
  <c r="J41" i="2"/>
  <c r="G123" i="2"/>
  <c r="I123" i="2"/>
  <c r="H80" i="2"/>
  <c r="I90" i="2"/>
  <c r="D159" i="2"/>
  <c r="D139" i="2"/>
  <c r="D169" i="2"/>
  <c r="D167" i="2"/>
  <c r="D149" i="2"/>
  <c r="D152" i="2"/>
  <c r="D163" i="2"/>
  <c r="D166" i="2"/>
  <c r="D137" i="2"/>
  <c r="D164" i="2"/>
  <c r="D136" i="2"/>
  <c r="D162" i="2"/>
  <c r="D153" i="2"/>
  <c r="D140" i="2"/>
  <c r="D161" i="2"/>
  <c r="D138" i="2"/>
  <c r="D168" i="2"/>
  <c r="D171" i="2"/>
  <c r="D150" i="2"/>
  <c r="D165" i="2"/>
  <c r="D148" i="2"/>
  <c r="D154" i="2"/>
  <c r="D160" i="2"/>
  <c r="D151" i="2"/>
  <c r="D176" i="2"/>
  <c r="D183" i="2"/>
  <c r="D156" i="2"/>
  <c r="D147" i="2"/>
  <c r="D146" i="2"/>
  <c r="D157" i="2"/>
  <c r="D144" i="2"/>
  <c r="D143" i="2"/>
  <c r="D155" i="2"/>
  <c r="D145" i="2"/>
  <c r="D188" i="2"/>
  <c r="I78" i="2"/>
  <c r="K77" i="2"/>
  <c r="G78" i="2"/>
  <c r="E77" i="2"/>
  <c r="G90" i="2"/>
  <c r="F41" i="2"/>
  <c r="I12" i="2"/>
  <c r="J80" i="2"/>
  <c r="H41" i="2"/>
  <c r="C41" i="2"/>
  <c r="E41" i="2"/>
  <c r="H78" i="2"/>
  <c r="F77" i="2"/>
  <c r="H123" i="2"/>
  <c r="G12" i="2"/>
  <c r="E142" i="2" l="1"/>
  <c r="H142" i="2"/>
  <c r="J77" i="2"/>
  <c r="D106" i="2"/>
  <c r="F142" i="2"/>
  <c r="G77" i="2"/>
  <c r="J159" i="2"/>
  <c r="J153" i="2"/>
  <c r="J162" i="2"/>
  <c r="J154" i="2"/>
  <c r="J139" i="2"/>
  <c r="J160" i="2"/>
  <c r="J148" i="2"/>
  <c r="J167" i="2"/>
  <c r="J171" i="2"/>
  <c r="J140" i="2"/>
  <c r="J169" i="2"/>
  <c r="J149" i="2"/>
  <c r="J168" i="2"/>
  <c r="J136" i="2"/>
  <c r="J165" i="2"/>
  <c r="J152" i="2"/>
  <c r="J163" i="2"/>
  <c r="J164" i="2"/>
  <c r="J138" i="2"/>
  <c r="J166" i="2"/>
  <c r="J151" i="2"/>
  <c r="J161" i="2"/>
  <c r="J150" i="2"/>
  <c r="J137" i="2"/>
  <c r="J176" i="2"/>
  <c r="J183" i="2"/>
  <c r="J156" i="2"/>
  <c r="K106" i="2"/>
  <c r="J147" i="2"/>
  <c r="J146" i="2"/>
  <c r="J157" i="2"/>
  <c r="J155" i="2"/>
  <c r="J144" i="2"/>
  <c r="J188" i="2"/>
  <c r="J145" i="2"/>
  <c r="J143" i="2"/>
  <c r="I77" i="2"/>
  <c r="H77" i="2"/>
  <c r="C162" i="2"/>
  <c r="C150" i="2"/>
  <c r="C148" i="2"/>
  <c r="C138" i="2"/>
  <c r="C159" i="2"/>
  <c r="C169" i="2"/>
  <c r="C154" i="2"/>
  <c r="C171" i="2"/>
  <c r="C136" i="2"/>
  <c r="C153" i="2"/>
  <c r="C163" i="2"/>
  <c r="C151" i="2"/>
  <c r="C160" i="2"/>
  <c r="C167" i="2"/>
  <c r="C152" i="2"/>
  <c r="C164" i="2"/>
  <c r="C140" i="2"/>
  <c r="C166" i="2"/>
  <c r="C137" i="2"/>
  <c r="C161" i="2"/>
  <c r="C168" i="2"/>
  <c r="C149" i="2"/>
  <c r="C139" i="2"/>
  <c r="C165" i="2"/>
  <c r="C176" i="2"/>
  <c r="C183" i="2"/>
  <c r="C156" i="2"/>
  <c r="C147" i="2"/>
  <c r="C157" i="2"/>
  <c r="C146" i="2"/>
  <c r="C143" i="2"/>
  <c r="C188" i="2"/>
  <c r="C145" i="2"/>
  <c r="C155" i="2"/>
  <c r="C144" i="2"/>
  <c r="F162" i="2"/>
  <c r="F150" i="2"/>
  <c r="F153" i="2"/>
  <c r="F165" i="2"/>
  <c r="F154" i="2"/>
  <c r="F148" i="2"/>
  <c r="F169" i="2"/>
  <c r="F163" i="2"/>
  <c r="F149" i="2"/>
  <c r="F151" i="2"/>
  <c r="F152" i="2"/>
  <c r="F138" i="2"/>
  <c r="F166" i="2"/>
  <c r="F137" i="2"/>
  <c r="F164" i="2"/>
  <c r="F106" i="2"/>
  <c r="F136" i="2"/>
  <c r="F139" i="2"/>
  <c r="F167" i="2"/>
  <c r="F159" i="2"/>
  <c r="F140" i="2"/>
  <c r="F161" i="2"/>
  <c r="F160" i="2"/>
  <c r="F171" i="2"/>
  <c r="F168" i="2"/>
  <c r="F176" i="2"/>
  <c r="F183" i="2"/>
  <c r="F156" i="2"/>
  <c r="F147" i="2"/>
  <c r="F146" i="2"/>
  <c r="F157" i="2"/>
  <c r="F145" i="2"/>
  <c r="F144" i="2"/>
  <c r="F155" i="2"/>
  <c r="F143" i="2"/>
  <c r="F188" i="2"/>
  <c r="C142" i="2"/>
  <c r="G41" i="2"/>
  <c r="E137" i="2"/>
  <c r="E166" i="2"/>
  <c r="E136" i="2"/>
  <c r="E162" i="2"/>
  <c r="E152" i="2"/>
  <c r="E153" i="2"/>
  <c r="E163" i="2"/>
  <c r="E106" i="2"/>
  <c r="E165" i="2"/>
  <c r="E150" i="2"/>
  <c r="E160" i="2"/>
  <c r="E171" i="2"/>
  <c r="E169" i="2"/>
  <c r="E140" i="2"/>
  <c r="E138" i="2"/>
  <c r="E167" i="2"/>
  <c r="E159" i="2"/>
  <c r="E168" i="2"/>
  <c r="E148" i="2"/>
  <c r="E139" i="2"/>
  <c r="E161" i="2"/>
  <c r="E151" i="2"/>
  <c r="E154" i="2"/>
  <c r="E164" i="2"/>
  <c r="E149" i="2"/>
  <c r="E176" i="2"/>
  <c r="E183" i="2"/>
  <c r="E156" i="2"/>
  <c r="E147" i="2"/>
  <c r="E144" i="2"/>
  <c r="E146" i="2"/>
  <c r="E157" i="2"/>
  <c r="E145" i="2"/>
  <c r="E143" i="2"/>
  <c r="E188" i="2"/>
  <c r="E155" i="2"/>
  <c r="H138" i="2"/>
  <c r="H166" i="2"/>
  <c r="H137" i="2"/>
  <c r="H164" i="2"/>
  <c r="H165" i="2"/>
  <c r="H154" i="2"/>
  <c r="H136" i="2"/>
  <c r="H160" i="2"/>
  <c r="H171" i="2"/>
  <c r="H153" i="2"/>
  <c r="H149" i="2"/>
  <c r="H139" i="2"/>
  <c r="H167" i="2"/>
  <c r="H140" i="2"/>
  <c r="H168" i="2"/>
  <c r="H159" i="2"/>
  <c r="H150" i="2"/>
  <c r="H148" i="2"/>
  <c r="H162" i="2"/>
  <c r="H151" i="2"/>
  <c r="H161" i="2"/>
  <c r="H163" i="2"/>
  <c r="H169" i="2"/>
  <c r="H152" i="2"/>
  <c r="H176" i="2"/>
  <c r="H183" i="2"/>
  <c r="H156" i="2"/>
  <c r="H147" i="2"/>
  <c r="H146" i="2"/>
  <c r="H144" i="2"/>
  <c r="H157" i="2"/>
  <c r="H188" i="2"/>
  <c r="H143" i="2"/>
  <c r="H155" i="2"/>
  <c r="H145" i="2"/>
  <c r="I41" i="2"/>
  <c r="J142" i="2"/>
  <c r="G142" i="2" l="1"/>
  <c r="H106" i="2"/>
  <c r="I137" i="2"/>
  <c r="I161" i="2"/>
  <c r="I152" i="2"/>
  <c r="I151" i="2"/>
  <c r="I136" i="2"/>
  <c r="I171" i="2"/>
  <c r="I165" i="2"/>
  <c r="I106" i="2"/>
  <c r="I153" i="2"/>
  <c r="I162" i="2"/>
  <c r="I148" i="2"/>
  <c r="I140" i="2"/>
  <c r="I167" i="2"/>
  <c r="I154" i="2"/>
  <c r="I159" i="2"/>
  <c r="I139" i="2"/>
  <c r="I164" i="2"/>
  <c r="I149" i="2"/>
  <c r="I163" i="2"/>
  <c r="I168" i="2"/>
  <c r="I160" i="2"/>
  <c r="I138" i="2"/>
  <c r="I166" i="2"/>
  <c r="I169" i="2"/>
  <c r="I150" i="2"/>
  <c r="I176" i="2"/>
  <c r="I183" i="2"/>
  <c r="I156" i="2"/>
  <c r="I147" i="2"/>
  <c r="I157" i="2"/>
  <c r="I144" i="2"/>
  <c r="I146" i="2"/>
  <c r="I188" i="2"/>
  <c r="I143" i="2"/>
  <c r="I145" i="2"/>
  <c r="I155" i="2"/>
  <c r="J106" i="2"/>
  <c r="I142" i="2"/>
  <c r="G159" i="2"/>
  <c r="G137" i="2"/>
  <c r="G161" i="2"/>
  <c r="G136" i="2"/>
  <c r="G150" i="2"/>
  <c r="G163" i="2"/>
  <c r="G153" i="2"/>
  <c r="G165" i="2"/>
  <c r="G168" i="2"/>
  <c r="G160" i="2"/>
  <c r="G149" i="2"/>
  <c r="G139" i="2"/>
  <c r="G167" i="2"/>
  <c r="G151" i="2"/>
  <c r="G164" i="2"/>
  <c r="G154" i="2"/>
  <c r="G138" i="2"/>
  <c r="G162" i="2"/>
  <c r="G169" i="2"/>
  <c r="G106" i="2"/>
  <c r="G148" i="2"/>
  <c r="G152" i="2"/>
  <c r="G166" i="2"/>
  <c r="G140" i="2"/>
  <c r="G171" i="2"/>
  <c r="G176" i="2"/>
  <c r="G183" i="2"/>
  <c r="G156" i="2"/>
  <c r="G147" i="2"/>
  <c r="G146" i="2"/>
  <c r="G144" i="2"/>
  <c r="G157" i="2"/>
  <c r="G145" i="2"/>
  <c r="G155" i="2"/>
  <c r="G188" i="2"/>
  <c r="G143" i="2"/>
  <c r="H52" i="2" l="1"/>
  <c r="F52" i="2"/>
  <c r="E52" i="2"/>
  <c r="C52" i="2"/>
  <c r="I52" i="2"/>
  <c r="G52" i="2"/>
  <c r="D52" i="2"/>
  <c r="K52" i="2"/>
  <c r="C182" i="2" l="1"/>
  <c r="D117" i="2"/>
  <c r="D182" i="2"/>
  <c r="H117" i="2"/>
  <c r="H182" i="2"/>
  <c r="G182" i="2"/>
  <c r="G117" i="2"/>
  <c r="E117" i="2"/>
  <c r="E182" i="2"/>
  <c r="I117" i="2"/>
  <c r="I182" i="2"/>
  <c r="F182" i="2"/>
  <c r="F117" i="2"/>
  <c r="K182" i="2"/>
  <c r="J52" i="2"/>
  <c r="K117" i="2" l="1"/>
  <c r="J117" i="2"/>
  <c r="J182" i="2"/>
  <c r="C57" i="2" l="1"/>
  <c r="C187" i="2" l="1"/>
  <c r="G57" i="2"/>
  <c r="G187" i="2" l="1"/>
  <c r="H57" i="2" l="1"/>
  <c r="E57" i="2"/>
  <c r="F57" i="2" l="1"/>
  <c r="E187" i="2"/>
  <c r="H122" i="2"/>
  <c r="H187" i="2"/>
  <c r="D57" i="2"/>
  <c r="E122" i="2" l="1"/>
  <c r="D122" i="2"/>
  <c r="D187" i="2"/>
  <c r="F122" i="2"/>
  <c r="F187" i="2"/>
  <c r="G122" i="2"/>
  <c r="I57" i="2" l="1"/>
  <c r="I122" i="2" l="1"/>
  <c r="I187" i="2"/>
  <c r="G50" i="2" l="1"/>
  <c r="C50" i="2"/>
  <c r="C180" i="2" l="1"/>
  <c r="C51" i="2"/>
  <c r="G51" i="2"/>
  <c r="G180" i="2"/>
  <c r="C55" i="2"/>
  <c r="G55" i="2"/>
  <c r="C181" i="2" l="1"/>
  <c r="C185" i="2"/>
  <c r="C49" i="2"/>
  <c r="G185" i="2"/>
  <c r="G181" i="2"/>
  <c r="G49" i="2"/>
  <c r="C179" i="2" l="1"/>
  <c r="G179" i="2"/>
  <c r="E50" i="2"/>
  <c r="F50" i="2"/>
  <c r="H50" i="2"/>
  <c r="E180" i="2" l="1"/>
  <c r="F55" i="2"/>
  <c r="F115" i="2"/>
  <c r="F180" i="2"/>
  <c r="G115" i="2"/>
  <c r="E55" i="2"/>
  <c r="D50" i="2"/>
  <c r="H55" i="2"/>
  <c r="H115" i="2"/>
  <c r="H180" i="2"/>
  <c r="H51" i="2"/>
  <c r="F120" i="2" l="1"/>
  <c r="F185" i="2"/>
  <c r="G120" i="2"/>
  <c r="F49" i="2"/>
  <c r="I50" i="2"/>
  <c r="E49" i="2"/>
  <c r="D115" i="2"/>
  <c r="D180" i="2"/>
  <c r="D55" i="2"/>
  <c r="H120" i="2"/>
  <c r="H185" i="2"/>
  <c r="E51" i="2"/>
  <c r="E115" i="2"/>
  <c r="H181" i="2"/>
  <c r="H116" i="2"/>
  <c r="D51" i="2"/>
  <c r="F51" i="2"/>
  <c r="E185" i="2"/>
  <c r="H49" i="2"/>
  <c r="E120" i="2" l="1"/>
  <c r="D120" i="2"/>
  <c r="D185" i="2"/>
  <c r="E181" i="2"/>
  <c r="E116" i="2"/>
  <c r="F179" i="2"/>
  <c r="F114" i="2"/>
  <c r="G114" i="2"/>
  <c r="D116" i="2"/>
  <c r="D181" i="2"/>
  <c r="H179" i="2"/>
  <c r="H114" i="2"/>
  <c r="I115" i="2"/>
  <c r="I180" i="2"/>
  <c r="F116" i="2"/>
  <c r="F181" i="2"/>
  <c r="G116" i="2"/>
  <c r="D49" i="2"/>
  <c r="E179" i="2"/>
  <c r="I55" i="2"/>
  <c r="D114" i="2" l="1"/>
  <c r="D179" i="2"/>
  <c r="I51" i="2"/>
  <c r="I185" i="2"/>
  <c r="I120" i="2"/>
  <c r="E114" i="2"/>
  <c r="I49" i="2"/>
  <c r="I116" i="2" l="1"/>
  <c r="I181" i="2"/>
  <c r="I114" i="2"/>
  <c r="I179" i="2"/>
  <c r="G45" i="2" l="1"/>
  <c r="G175" i="2" l="1"/>
  <c r="G56" i="2"/>
  <c r="G47" i="2"/>
  <c r="G44" i="2"/>
  <c r="G54" i="2" l="1"/>
  <c r="G174" i="2"/>
  <c r="G177" i="2"/>
  <c r="G186" i="2"/>
  <c r="G184" i="2" l="1"/>
  <c r="I45" i="2" l="1"/>
  <c r="I44" i="2" l="1"/>
  <c r="I47" i="2"/>
  <c r="I56" i="2"/>
  <c r="E45" i="2"/>
  <c r="D45" i="2"/>
  <c r="I175" i="2"/>
  <c r="I177" i="2" l="1"/>
  <c r="E47" i="2"/>
  <c r="I174" i="2"/>
  <c r="D44" i="2"/>
  <c r="I54" i="2"/>
  <c r="H56" i="2"/>
  <c r="E56" i="2"/>
  <c r="E175" i="2"/>
  <c r="E110" i="2"/>
  <c r="D56" i="2"/>
  <c r="E44" i="2"/>
  <c r="D47" i="2"/>
  <c r="I186" i="2"/>
  <c r="D175" i="2"/>
  <c r="F45" i="2"/>
  <c r="H45" i="2"/>
  <c r="E174" i="2" l="1"/>
  <c r="E109" i="2"/>
  <c r="H54" i="2"/>
  <c r="E177" i="2"/>
  <c r="E112" i="2"/>
  <c r="D186" i="2"/>
  <c r="F44" i="2"/>
  <c r="D174" i="2"/>
  <c r="F56" i="2"/>
  <c r="E54" i="2"/>
  <c r="D54" i="2"/>
  <c r="F47" i="2"/>
  <c r="H175" i="2"/>
  <c r="H110" i="2"/>
  <c r="I110" i="2"/>
  <c r="D177" i="2"/>
  <c r="I184" i="2"/>
  <c r="H44" i="2"/>
  <c r="F110" i="2"/>
  <c r="F175" i="2"/>
  <c r="G110" i="2"/>
  <c r="H121" i="2"/>
  <c r="H186" i="2"/>
  <c r="I121" i="2"/>
  <c r="E121" i="2"/>
  <c r="E186" i="2"/>
  <c r="H47" i="2"/>
  <c r="F174" i="2" l="1"/>
  <c r="F109" i="2"/>
  <c r="G109" i="2"/>
  <c r="D184" i="2"/>
  <c r="H174" i="2"/>
  <c r="H109" i="2"/>
  <c r="I109" i="2"/>
  <c r="E184" i="2"/>
  <c r="E119" i="2"/>
  <c r="F121" i="2"/>
  <c r="F186" i="2"/>
  <c r="G121" i="2"/>
  <c r="H184" i="2"/>
  <c r="H119" i="2"/>
  <c r="H177" i="2"/>
  <c r="H112" i="2"/>
  <c r="I112" i="2"/>
  <c r="F54" i="2"/>
  <c r="I119" i="2"/>
  <c r="F177" i="2"/>
  <c r="F112" i="2"/>
  <c r="G112" i="2"/>
  <c r="F184" i="2" l="1"/>
  <c r="F119" i="2"/>
  <c r="G119" i="2"/>
  <c r="C45" i="2" l="1"/>
  <c r="C175" i="2" l="1"/>
  <c r="D110" i="2"/>
  <c r="C56" i="2"/>
  <c r="C44" i="2"/>
  <c r="C47" i="2"/>
  <c r="C177" i="2" l="1"/>
  <c r="D112" i="2"/>
  <c r="C186" i="2"/>
  <c r="D121" i="2"/>
  <c r="C174" i="2"/>
  <c r="D109" i="2"/>
  <c r="C54" i="2"/>
  <c r="C184" i="2" l="1"/>
  <c r="D119" i="2"/>
  <c r="K57" i="2" l="1"/>
  <c r="K187" i="2" l="1"/>
  <c r="J57" i="2" l="1"/>
  <c r="J122" i="2" l="1"/>
  <c r="J187" i="2"/>
  <c r="K122" i="2"/>
  <c r="J45" i="2"/>
  <c r="J47" i="2" l="1"/>
  <c r="J44" i="2"/>
  <c r="J175" i="2"/>
  <c r="J110" i="2"/>
  <c r="K45" i="2"/>
  <c r="J177" i="2" l="1"/>
  <c r="J112" i="2"/>
  <c r="K175" i="2"/>
  <c r="K110" i="2"/>
  <c r="J174" i="2"/>
  <c r="J109" i="2"/>
  <c r="K44" i="2"/>
  <c r="K47" i="2"/>
  <c r="K177" i="2" l="1"/>
  <c r="K112" i="2"/>
  <c r="K174" i="2"/>
  <c r="K109" i="2"/>
  <c r="K50" i="2" l="1"/>
  <c r="J50" i="2"/>
  <c r="K51" i="2" l="1"/>
  <c r="J55" i="2"/>
  <c r="K115" i="2"/>
  <c r="K180" i="2"/>
  <c r="J115" i="2"/>
  <c r="J180" i="2"/>
  <c r="K55" i="2"/>
  <c r="J185" i="2" l="1"/>
  <c r="J120" i="2"/>
  <c r="K120" i="2"/>
  <c r="K185" i="2"/>
  <c r="K49" i="2"/>
  <c r="K56" i="2"/>
  <c r="K181" i="2"/>
  <c r="J51" i="2"/>
  <c r="J116" i="2" l="1"/>
  <c r="J181" i="2"/>
  <c r="K186" i="2"/>
  <c r="J49" i="2"/>
  <c r="K179" i="2"/>
  <c r="K116" i="2"/>
  <c r="J56" i="2"/>
  <c r="K114" i="2" l="1"/>
  <c r="K121" i="2"/>
  <c r="K54" i="2"/>
  <c r="J54" i="2"/>
  <c r="J179" i="2"/>
  <c r="J114" i="2"/>
  <c r="J186" i="2"/>
  <c r="J121" i="2"/>
  <c r="J184" i="2" l="1"/>
  <c r="J119" i="2"/>
  <c r="K119" i="2"/>
  <c r="K184" i="2"/>
  <c r="C60" i="2" l="1"/>
  <c r="C190" i="2" l="1"/>
  <c r="F60" i="2"/>
  <c r="E60" i="2"/>
  <c r="D60" i="2"/>
  <c r="H60" i="2"/>
  <c r="G60" i="2"/>
  <c r="H125" i="2" l="1"/>
  <c r="H190" i="2"/>
  <c r="E190" i="2"/>
  <c r="E125" i="2"/>
  <c r="G190" i="2"/>
  <c r="G125" i="2"/>
  <c r="F125" i="2"/>
  <c r="F190" i="2"/>
  <c r="D190" i="2"/>
  <c r="D125" i="2"/>
  <c r="I60" i="2" l="1"/>
  <c r="I190" i="2" l="1"/>
  <c r="I125" i="2"/>
  <c r="C50" i="3" l="1"/>
  <c r="D50" i="3" l="1"/>
  <c r="D106" i="3" l="1"/>
  <c r="E50" i="3"/>
  <c r="F50" i="3" l="1"/>
  <c r="E106" i="3"/>
  <c r="G50" i="3" l="1"/>
  <c r="F106" i="3"/>
  <c r="H50" i="3" l="1"/>
  <c r="G106" i="3"/>
  <c r="I50" i="3" l="1"/>
  <c r="H106" i="3"/>
  <c r="I106" i="3" l="1"/>
  <c r="G47" i="3" l="1"/>
  <c r="G137" i="3" l="1"/>
  <c r="G141" i="3"/>
  <c r="G117" i="3"/>
  <c r="G130" i="3"/>
  <c r="G149" i="3"/>
  <c r="G144" i="3"/>
  <c r="G147" i="3"/>
  <c r="G121" i="3"/>
  <c r="G128" i="3"/>
  <c r="G132" i="3"/>
  <c r="G142" i="3"/>
  <c r="G140" i="3"/>
  <c r="G126" i="3"/>
  <c r="G129" i="3"/>
  <c r="G143" i="3"/>
  <c r="G118" i="3"/>
  <c r="G150" i="3"/>
  <c r="G146" i="3"/>
  <c r="G123" i="3"/>
  <c r="G157" i="3"/>
  <c r="G148" i="3"/>
  <c r="G120" i="3"/>
  <c r="G116" i="3"/>
  <c r="G135" i="3"/>
  <c r="G122" i="3"/>
  <c r="G139" i="3"/>
  <c r="G133" i="3"/>
  <c r="G124" i="3"/>
  <c r="G145" i="3"/>
  <c r="G125" i="3"/>
  <c r="G119" i="3"/>
  <c r="G127" i="3"/>
  <c r="G153" i="3"/>
  <c r="G160" i="3"/>
  <c r="G53" i="3"/>
  <c r="G44" i="3"/>
  <c r="G154" i="3" l="1"/>
  <c r="G163" i="3"/>
  <c r="G42" i="3"/>
  <c r="G152" i="3" l="1"/>
  <c r="D47" i="3"/>
  <c r="I47" i="3"/>
  <c r="I44" i="3" l="1"/>
  <c r="D53" i="3"/>
  <c r="I148" i="3"/>
  <c r="I123" i="3"/>
  <c r="I139" i="3"/>
  <c r="I125" i="3"/>
  <c r="I147" i="3"/>
  <c r="I127" i="3"/>
  <c r="I118" i="3"/>
  <c r="I129" i="3"/>
  <c r="I119" i="3"/>
  <c r="I133" i="3"/>
  <c r="I120" i="3"/>
  <c r="I130" i="3"/>
  <c r="I149" i="3"/>
  <c r="I143" i="3"/>
  <c r="I145" i="3"/>
  <c r="I142" i="3"/>
  <c r="I146" i="3"/>
  <c r="I132" i="3"/>
  <c r="I157" i="3"/>
  <c r="I141" i="3"/>
  <c r="I140" i="3"/>
  <c r="I116" i="3"/>
  <c r="I128" i="3"/>
  <c r="I150" i="3"/>
  <c r="I137" i="3"/>
  <c r="I117" i="3"/>
  <c r="I122" i="3"/>
  <c r="I126" i="3"/>
  <c r="I121" i="3"/>
  <c r="I124" i="3"/>
  <c r="I135" i="3"/>
  <c r="I144" i="3"/>
  <c r="I153" i="3"/>
  <c r="I160" i="3"/>
  <c r="F47" i="3"/>
  <c r="I53" i="3"/>
  <c r="D44" i="3"/>
  <c r="E47" i="3"/>
  <c r="H47" i="3"/>
  <c r="D135" i="3"/>
  <c r="D142" i="3"/>
  <c r="D123" i="3"/>
  <c r="D127" i="3"/>
  <c r="D143" i="3"/>
  <c r="D116" i="3"/>
  <c r="D148" i="3"/>
  <c r="D126" i="3"/>
  <c r="D121" i="3"/>
  <c r="D145" i="3"/>
  <c r="D124" i="3"/>
  <c r="D157" i="3"/>
  <c r="D128" i="3"/>
  <c r="D119" i="3"/>
  <c r="D120" i="3"/>
  <c r="D133" i="3"/>
  <c r="D125" i="3"/>
  <c r="D147" i="3"/>
  <c r="D144" i="3"/>
  <c r="D139" i="3"/>
  <c r="D132" i="3"/>
  <c r="D117" i="3"/>
  <c r="D118" i="3"/>
  <c r="D137" i="3"/>
  <c r="D140" i="3"/>
  <c r="D146" i="3"/>
  <c r="D141" i="3"/>
  <c r="D122" i="3"/>
  <c r="D129" i="3"/>
  <c r="D149" i="3"/>
  <c r="D150" i="3"/>
  <c r="D130" i="3"/>
  <c r="D153" i="3"/>
  <c r="D160" i="3"/>
  <c r="I154" i="3" l="1"/>
  <c r="D154" i="3"/>
  <c r="D42" i="3"/>
  <c r="F137" i="3"/>
  <c r="F143" i="3"/>
  <c r="F133" i="3"/>
  <c r="F144" i="3"/>
  <c r="F126" i="3"/>
  <c r="F129" i="3"/>
  <c r="F157" i="3"/>
  <c r="F125" i="3"/>
  <c r="F140" i="3"/>
  <c r="F147" i="3"/>
  <c r="F120" i="3"/>
  <c r="F124" i="3"/>
  <c r="F149" i="3"/>
  <c r="F117" i="3"/>
  <c r="F118" i="3"/>
  <c r="F132" i="3"/>
  <c r="F146" i="3"/>
  <c r="F130" i="3"/>
  <c r="F150" i="3"/>
  <c r="F142" i="3"/>
  <c r="F123" i="3"/>
  <c r="F121" i="3"/>
  <c r="F148" i="3"/>
  <c r="F116" i="3"/>
  <c r="F128" i="3"/>
  <c r="F103" i="3"/>
  <c r="F127" i="3"/>
  <c r="F119" i="3"/>
  <c r="F135" i="3"/>
  <c r="F145" i="3"/>
  <c r="F122" i="3"/>
  <c r="F141" i="3"/>
  <c r="F139" i="3"/>
  <c r="F153" i="3"/>
  <c r="F160" i="3"/>
  <c r="G103" i="3"/>
  <c r="E137" i="3"/>
  <c r="E116" i="3"/>
  <c r="E125" i="3"/>
  <c r="E143" i="3"/>
  <c r="E119" i="3"/>
  <c r="E117" i="3"/>
  <c r="E132" i="3"/>
  <c r="E148" i="3"/>
  <c r="E147" i="3"/>
  <c r="E126" i="3"/>
  <c r="E128" i="3"/>
  <c r="E149" i="3"/>
  <c r="E130" i="3"/>
  <c r="E140" i="3"/>
  <c r="E144" i="3"/>
  <c r="E139" i="3"/>
  <c r="E146" i="3"/>
  <c r="E120" i="3"/>
  <c r="E145" i="3"/>
  <c r="E118" i="3"/>
  <c r="E150" i="3"/>
  <c r="E141" i="3"/>
  <c r="E129" i="3"/>
  <c r="E157" i="3"/>
  <c r="E135" i="3"/>
  <c r="E121" i="3"/>
  <c r="E133" i="3"/>
  <c r="E124" i="3"/>
  <c r="E103" i="3"/>
  <c r="E142" i="3"/>
  <c r="E123" i="3"/>
  <c r="E127" i="3"/>
  <c r="E122" i="3"/>
  <c r="E153" i="3"/>
  <c r="E160" i="3"/>
  <c r="I163" i="3"/>
  <c r="F53" i="3"/>
  <c r="H144" i="3"/>
  <c r="H157" i="3"/>
  <c r="H133" i="3"/>
  <c r="H118" i="3"/>
  <c r="H141" i="3"/>
  <c r="H117" i="3"/>
  <c r="H123" i="3"/>
  <c r="H137" i="3"/>
  <c r="H119" i="3"/>
  <c r="H128" i="3"/>
  <c r="H121" i="3"/>
  <c r="H103" i="3"/>
  <c r="H148" i="3"/>
  <c r="H132" i="3"/>
  <c r="H142" i="3"/>
  <c r="H149" i="3"/>
  <c r="H122" i="3"/>
  <c r="H127" i="3"/>
  <c r="H124" i="3"/>
  <c r="H125" i="3"/>
  <c r="H129" i="3"/>
  <c r="H139" i="3"/>
  <c r="H145" i="3"/>
  <c r="H130" i="3"/>
  <c r="H146" i="3"/>
  <c r="H150" i="3"/>
  <c r="H140" i="3"/>
  <c r="H120" i="3"/>
  <c r="H135" i="3"/>
  <c r="H126" i="3"/>
  <c r="H116" i="3"/>
  <c r="H147" i="3"/>
  <c r="H143" i="3"/>
  <c r="H153" i="3"/>
  <c r="H160" i="3"/>
  <c r="H53" i="3"/>
  <c r="F44" i="3"/>
  <c r="E44" i="3"/>
  <c r="E53" i="3"/>
  <c r="D163" i="3"/>
  <c r="I42" i="3"/>
  <c r="H44" i="3"/>
  <c r="I103" i="3"/>
  <c r="E154" i="3" l="1"/>
  <c r="F154" i="3"/>
  <c r="H154" i="3"/>
  <c r="D152" i="3"/>
  <c r="I109" i="3"/>
  <c r="I152" i="3"/>
  <c r="E42" i="3"/>
  <c r="H42" i="3"/>
  <c r="E163" i="3"/>
  <c r="E109" i="3"/>
  <c r="F42" i="3"/>
  <c r="H109" i="3"/>
  <c r="H163" i="3"/>
  <c r="F109" i="3"/>
  <c r="F163" i="3"/>
  <c r="G109" i="3"/>
  <c r="E152" i="3" l="1"/>
  <c r="H152" i="3"/>
  <c r="F152" i="3"/>
  <c r="C47" i="3"/>
  <c r="C137" i="3" l="1"/>
  <c r="C129" i="3"/>
  <c r="C122" i="3"/>
  <c r="C140" i="3"/>
  <c r="C135" i="3"/>
  <c r="C147" i="3"/>
  <c r="C120" i="3"/>
  <c r="C125" i="3"/>
  <c r="C130" i="3"/>
  <c r="C145" i="3"/>
  <c r="C143" i="3"/>
  <c r="C150" i="3"/>
  <c r="C126" i="3"/>
  <c r="C157" i="3"/>
  <c r="C146" i="3"/>
  <c r="C124" i="3"/>
  <c r="C142" i="3"/>
  <c r="C149" i="3"/>
  <c r="C118" i="3"/>
  <c r="C128" i="3"/>
  <c r="C117" i="3"/>
  <c r="C141" i="3"/>
  <c r="C139" i="3"/>
  <c r="C144" i="3"/>
  <c r="C116" i="3"/>
  <c r="C123" i="3"/>
  <c r="C132" i="3"/>
  <c r="C121" i="3"/>
  <c r="C133" i="3"/>
  <c r="C119" i="3"/>
  <c r="C148" i="3"/>
  <c r="C127" i="3"/>
  <c r="C153" i="3"/>
  <c r="C160" i="3"/>
  <c r="D103" i="3"/>
  <c r="C53" i="3"/>
  <c r="C44" i="3"/>
  <c r="C154" i="3" l="1"/>
  <c r="C163" i="3"/>
  <c r="D109" i="3"/>
  <c r="C42" i="3"/>
  <c r="C152" i="3" l="1"/>
  <c r="J60" i="2"/>
  <c r="J190" i="2" l="1"/>
  <c r="J125" i="2"/>
  <c r="K60" i="2"/>
  <c r="K190" i="2" l="1"/>
  <c r="K125" i="2"/>
  <c r="J47" i="3" l="1"/>
  <c r="J44" i="3" l="1"/>
  <c r="K47" i="3"/>
  <c r="J116" i="3"/>
  <c r="J143" i="3"/>
  <c r="J133" i="3"/>
  <c r="J118" i="3"/>
  <c r="J127" i="3"/>
  <c r="J132" i="3"/>
  <c r="J144" i="3"/>
  <c r="J129" i="3"/>
  <c r="J126" i="3"/>
  <c r="J120" i="3"/>
  <c r="J140" i="3"/>
  <c r="J147" i="3"/>
  <c r="J157" i="3"/>
  <c r="J145" i="3"/>
  <c r="J122" i="3"/>
  <c r="J142" i="3"/>
  <c r="J150" i="3"/>
  <c r="J137" i="3"/>
  <c r="J146" i="3"/>
  <c r="J103" i="3"/>
  <c r="J128" i="3"/>
  <c r="J123" i="3"/>
  <c r="J124" i="3"/>
  <c r="J121" i="3"/>
  <c r="J119" i="3"/>
  <c r="J130" i="3"/>
  <c r="J139" i="3"/>
  <c r="J149" i="3"/>
  <c r="J125" i="3"/>
  <c r="J135" i="3"/>
  <c r="J117" i="3"/>
  <c r="J141" i="3"/>
  <c r="J148" i="3"/>
  <c r="J153" i="3"/>
  <c r="J154" i="3" l="1"/>
  <c r="K129" i="3"/>
  <c r="K116" i="3"/>
  <c r="K132" i="3"/>
  <c r="K146" i="3"/>
  <c r="K135" i="3"/>
  <c r="K122" i="3"/>
  <c r="K127" i="3"/>
  <c r="K142" i="3"/>
  <c r="K119" i="3"/>
  <c r="K150" i="3"/>
  <c r="K149" i="3"/>
  <c r="K143" i="3"/>
  <c r="K147" i="3"/>
  <c r="K123" i="3"/>
  <c r="K126" i="3"/>
  <c r="K157" i="3"/>
  <c r="K144" i="3"/>
  <c r="K140" i="3"/>
  <c r="K141" i="3"/>
  <c r="K125" i="3"/>
  <c r="K120" i="3"/>
  <c r="K148" i="3"/>
  <c r="K133" i="3"/>
  <c r="K139" i="3"/>
  <c r="K128" i="3"/>
  <c r="K145" i="3"/>
  <c r="K130" i="3"/>
  <c r="K103" i="3"/>
  <c r="K118" i="3"/>
  <c r="K137" i="3"/>
  <c r="K121" i="3"/>
  <c r="K117" i="3"/>
  <c r="K124" i="3"/>
  <c r="K153" i="3"/>
  <c r="K44" i="3"/>
  <c r="J42" i="3"/>
  <c r="J152" i="3" l="1"/>
  <c r="K154" i="3"/>
  <c r="K42" i="3"/>
  <c r="K152" i="3" l="1"/>
  <c r="L47" i="3" l="1"/>
  <c r="N47" i="3"/>
  <c r="M47" i="3"/>
  <c r="M124" i="3" l="1"/>
  <c r="M122" i="3"/>
  <c r="M129" i="3"/>
  <c r="M141" i="3"/>
  <c r="M145" i="3"/>
  <c r="M118" i="3"/>
  <c r="M142" i="3"/>
  <c r="M140" i="3"/>
  <c r="M133" i="3"/>
  <c r="M120" i="3"/>
  <c r="M103" i="3"/>
  <c r="M157" i="3"/>
  <c r="M150" i="3"/>
  <c r="M144" i="3"/>
  <c r="M117" i="3"/>
  <c r="M126" i="3"/>
  <c r="M135" i="3"/>
  <c r="M121" i="3"/>
  <c r="M125" i="3"/>
  <c r="M149" i="3"/>
  <c r="M132" i="3"/>
  <c r="M147" i="3"/>
  <c r="M119" i="3"/>
  <c r="M128" i="3"/>
  <c r="M123" i="3"/>
  <c r="M148" i="3"/>
  <c r="M130" i="3"/>
  <c r="M143" i="3"/>
  <c r="M146" i="3"/>
  <c r="M139" i="3"/>
  <c r="M116" i="3"/>
  <c r="M127" i="3"/>
  <c r="N116" i="3"/>
  <c r="N126" i="3"/>
  <c r="N140" i="3"/>
  <c r="N129" i="3"/>
  <c r="N119" i="3"/>
  <c r="N147" i="3"/>
  <c r="N123" i="3"/>
  <c r="N120" i="3"/>
  <c r="N128" i="3"/>
  <c r="N124" i="3"/>
  <c r="N146" i="3"/>
  <c r="N148" i="3"/>
  <c r="N141" i="3"/>
  <c r="N144" i="3"/>
  <c r="N149" i="3"/>
  <c r="N157" i="3"/>
  <c r="N135" i="3"/>
  <c r="N122" i="3"/>
  <c r="N150" i="3"/>
  <c r="N117" i="3"/>
  <c r="N127" i="3"/>
  <c r="N121" i="3"/>
  <c r="N133" i="3"/>
  <c r="N142" i="3"/>
  <c r="N132" i="3"/>
  <c r="N125" i="3"/>
  <c r="N139" i="3"/>
  <c r="N145" i="3"/>
  <c r="N130" i="3"/>
  <c r="N118" i="3"/>
  <c r="N143" i="3"/>
  <c r="N103" i="3"/>
  <c r="L103" i="3"/>
  <c r="L129" i="3"/>
  <c r="L125" i="3"/>
  <c r="L135" i="3"/>
  <c r="L141" i="3"/>
  <c r="L140" i="3"/>
  <c r="L119" i="3"/>
  <c r="L157" i="3"/>
  <c r="L121" i="3"/>
  <c r="L122" i="3"/>
  <c r="L116" i="3"/>
  <c r="L132" i="3"/>
  <c r="L142" i="3"/>
  <c r="L139" i="3"/>
  <c r="L133" i="3"/>
  <c r="L130" i="3"/>
  <c r="L128" i="3"/>
  <c r="L123" i="3"/>
  <c r="L145" i="3"/>
  <c r="L127" i="3"/>
  <c r="L126" i="3"/>
  <c r="L148" i="3"/>
  <c r="L124" i="3"/>
  <c r="L146" i="3"/>
  <c r="L147" i="3"/>
  <c r="L143" i="3"/>
  <c r="L118" i="3"/>
  <c r="L149" i="3"/>
  <c r="L120" i="3"/>
  <c r="L150" i="3"/>
  <c r="L144" i="3"/>
  <c r="L117" i="3"/>
  <c r="K50" i="3"/>
  <c r="K53" i="3" l="1"/>
  <c r="K160" i="3"/>
  <c r="K163" i="3" l="1"/>
  <c r="J50" i="3" l="1"/>
  <c r="J106" i="3" l="1"/>
  <c r="J160" i="3"/>
  <c r="K106" i="3"/>
  <c r="J53" i="3"/>
  <c r="J163" i="3" l="1"/>
  <c r="J109" i="3"/>
  <c r="K109" i="3"/>
  <c r="F28" i="8" l="1"/>
  <c r="F35" i="8"/>
  <c r="F37" i="8"/>
  <c r="F32" i="8"/>
  <c r="G26" i="8"/>
  <c r="C26" i="8"/>
  <c r="D26" i="8"/>
  <c r="E26" i="8"/>
  <c r="G33" i="8"/>
  <c r="D33" i="8"/>
  <c r="E33" i="8"/>
  <c r="F26" i="8"/>
  <c r="F33" i="8"/>
  <c r="G28" i="8"/>
  <c r="D28" i="8"/>
  <c r="C28" i="8"/>
  <c r="E28" i="8"/>
  <c r="G27" i="8"/>
  <c r="C27" i="8"/>
  <c r="D27" i="8"/>
  <c r="E27" i="8"/>
  <c r="G29" i="8"/>
  <c r="D29" i="8"/>
  <c r="E29" i="8"/>
  <c r="G35" i="8"/>
  <c r="D35" i="8"/>
  <c r="C35" i="8"/>
  <c r="E35" i="8"/>
  <c r="F27" i="8"/>
  <c r="F29" i="8"/>
  <c r="G37" i="8"/>
  <c r="D37" i="8"/>
  <c r="C37" i="8"/>
  <c r="E37" i="8"/>
  <c r="G32" i="8"/>
  <c r="D32" i="8"/>
  <c r="E32" i="8"/>
  <c r="D74" i="8" l="1"/>
  <c r="F74" i="8"/>
  <c r="G76" i="8"/>
  <c r="E80" i="8"/>
  <c r="F75" i="8"/>
  <c r="F81" i="8"/>
  <c r="G80" i="8"/>
  <c r="E76" i="8"/>
  <c r="F76" i="8"/>
  <c r="E77" i="8"/>
  <c r="E74" i="8"/>
  <c r="G74" i="8"/>
  <c r="F77" i="8"/>
  <c r="D76" i="8"/>
  <c r="G75" i="8"/>
  <c r="G81" i="8"/>
  <c r="G77" i="8"/>
  <c r="F80" i="8"/>
  <c r="E75" i="8"/>
  <c r="D75" i="8"/>
  <c r="E81" i="8"/>
  <c r="D29" i="9"/>
  <c r="C29" i="8"/>
  <c r="F32" i="9"/>
  <c r="C33" i="8"/>
  <c r="F37" i="9"/>
  <c r="C32" i="8"/>
  <c r="F31" i="8"/>
  <c r="F30" i="8"/>
  <c r="C27" i="9"/>
  <c r="F34" i="8"/>
  <c r="D33" i="9"/>
  <c r="F28" i="9"/>
  <c r="F35" i="9"/>
  <c r="D32" i="9"/>
  <c r="C32" i="9"/>
  <c r="G32" i="9"/>
  <c r="G37" i="9"/>
  <c r="E33" i="9"/>
  <c r="D28" i="9"/>
  <c r="C37" i="9"/>
  <c r="D35" i="9"/>
  <c r="H32" i="8"/>
  <c r="H37" i="8"/>
  <c r="F29" i="9"/>
  <c r="E35" i="9"/>
  <c r="G35" i="9"/>
  <c r="E27" i="9"/>
  <c r="G27" i="9"/>
  <c r="E28" i="9"/>
  <c r="H28" i="8"/>
  <c r="G34" i="8"/>
  <c r="C34" i="8"/>
  <c r="D34" i="8"/>
  <c r="E34" i="8"/>
  <c r="H33" i="8"/>
  <c r="G22" i="8"/>
  <c r="C22" i="8"/>
  <c r="D22" i="8"/>
  <c r="E22" i="8"/>
  <c r="E26" i="9"/>
  <c r="G26" i="9"/>
  <c r="E32" i="9"/>
  <c r="E37" i="9"/>
  <c r="D27" i="9"/>
  <c r="G33" i="9"/>
  <c r="D26" i="9"/>
  <c r="C28" i="9"/>
  <c r="H29" i="8"/>
  <c r="G30" i="8"/>
  <c r="D30" i="8"/>
  <c r="E30" i="8"/>
  <c r="D37" i="9"/>
  <c r="D84" i="9" s="1"/>
  <c r="F27" i="9"/>
  <c r="H35" i="8"/>
  <c r="E29" i="9"/>
  <c r="G29" i="9"/>
  <c r="H27" i="8"/>
  <c r="G28" i="9"/>
  <c r="F33" i="9"/>
  <c r="F80" i="9" s="1"/>
  <c r="F26" i="9"/>
  <c r="H26" i="8"/>
  <c r="C33" i="9"/>
  <c r="C29" i="9"/>
  <c r="C35" i="9"/>
  <c r="C26" i="9"/>
  <c r="E79" i="9" l="1"/>
  <c r="F74" i="9"/>
  <c r="E75" i="9"/>
  <c r="D74" i="9"/>
  <c r="E82" i="9"/>
  <c r="G84" i="9"/>
  <c r="G74" i="9"/>
  <c r="D81" i="8"/>
  <c r="E78" i="8"/>
  <c r="E84" i="9"/>
  <c r="H81" i="8"/>
  <c r="E74" i="9"/>
  <c r="G75" i="9"/>
  <c r="E80" i="9"/>
  <c r="D77" i="8"/>
  <c r="H75" i="8"/>
  <c r="G78" i="8"/>
  <c r="D82" i="8"/>
  <c r="H74" i="8"/>
  <c r="H77" i="8"/>
  <c r="E70" i="8"/>
  <c r="G82" i="8"/>
  <c r="H76" i="8"/>
  <c r="H80" i="8"/>
  <c r="D80" i="8"/>
  <c r="G79" i="9"/>
  <c r="D79" i="9"/>
  <c r="D76" i="9"/>
  <c r="D73" i="9"/>
  <c r="D70" i="8"/>
  <c r="F76" i="9"/>
  <c r="G73" i="9"/>
  <c r="D80" i="9"/>
  <c r="F78" i="8"/>
  <c r="F84" i="9"/>
  <c r="F82" i="8"/>
  <c r="G80" i="9"/>
  <c r="F73" i="9"/>
  <c r="G76" i="9"/>
  <c r="E73" i="9"/>
  <c r="F82" i="9"/>
  <c r="F79" i="9"/>
  <c r="E76" i="9"/>
  <c r="G82" i="9"/>
  <c r="E82" i="8"/>
  <c r="D82" i="9"/>
  <c r="D75" i="9"/>
  <c r="F75" i="9"/>
  <c r="F22" i="9"/>
  <c r="F22" i="8"/>
  <c r="F34" i="9"/>
  <c r="C30" i="8"/>
  <c r="D31" i="8"/>
  <c r="F36" i="8"/>
  <c r="F31" i="9"/>
  <c r="E31" i="8"/>
  <c r="G31" i="8"/>
  <c r="C22" i="9"/>
  <c r="D36" i="8"/>
  <c r="G36" i="8"/>
  <c r="E36" i="8"/>
  <c r="F30" i="9"/>
  <c r="I35" i="8"/>
  <c r="E30" i="9"/>
  <c r="I33" i="8"/>
  <c r="I28" i="8"/>
  <c r="H37" i="9"/>
  <c r="H84" i="9" s="1"/>
  <c r="I32" i="8"/>
  <c r="D30" i="9"/>
  <c r="H34" i="8"/>
  <c r="H28" i="9"/>
  <c r="H75" i="9" s="1"/>
  <c r="I37" i="8"/>
  <c r="H32" i="9"/>
  <c r="H79" i="9" s="1"/>
  <c r="C34" i="9"/>
  <c r="I26" i="8"/>
  <c r="I27" i="8"/>
  <c r="H35" i="9"/>
  <c r="H82" i="9" s="1"/>
  <c r="H30" i="8"/>
  <c r="D22" i="9"/>
  <c r="H33" i="9"/>
  <c r="H80" i="9" s="1"/>
  <c r="D34" i="9"/>
  <c r="G30" i="9"/>
  <c r="H29" i="9"/>
  <c r="H76" i="9" s="1"/>
  <c r="G22" i="9"/>
  <c r="H26" i="9"/>
  <c r="H73" i="9" s="1"/>
  <c r="H27" i="9"/>
  <c r="H74" i="9" s="1"/>
  <c r="C30" i="9"/>
  <c r="I29" i="8"/>
  <c r="E22" i="9"/>
  <c r="E34" i="9"/>
  <c r="G34" i="9"/>
  <c r="G81" i="9" s="1"/>
  <c r="E81" i="9" l="1"/>
  <c r="G70" i="8"/>
  <c r="G69" i="9"/>
  <c r="H78" i="8"/>
  <c r="D78" i="8"/>
  <c r="I80" i="8"/>
  <c r="I74" i="8"/>
  <c r="H82" i="8"/>
  <c r="I75" i="8"/>
  <c r="G77" i="9"/>
  <c r="I76" i="8"/>
  <c r="G79" i="8"/>
  <c r="F70" i="8"/>
  <c r="I81" i="8"/>
  <c r="I77" i="8"/>
  <c r="D69" i="9"/>
  <c r="D81" i="9"/>
  <c r="E77" i="9"/>
  <c r="E69" i="9"/>
  <c r="F81" i="9"/>
  <c r="E79" i="8"/>
  <c r="D31" i="9"/>
  <c r="F69" i="9"/>
  <c r="F79" i="8"/>
  <c r="F77" i="9"/>
  <c r="D77" i="9"/>
  <c r="H22" i="8"/>
  <c r="C31" i="8"/>
  <c r="C36" i="8"/>
  <c r="F36" i="9"/>
  <c r="C31" i="9"/>
  <c r="D78" i="9" s="1"/>
  <c r="G31" i="9"/>
  <c r="G78" i="9" s="1"/>
  <c r="E31" i="9"/>
  <c r="H31" i="8"/>
  <c r="D36" i="9"/>
  <c r="H36" i="8"/>
  <c r="E36" i="9"/>
  <c r="C36" i="9"/>
  <c r="G36" i="9"/>
  <c r="H30" i="9"/>
  <c r="H77" i="9" s="1"/>
  <c r="J27" i="8"/>
  <c r="J37" i="8"/>
  <c r="J32" i="8"/>
  <c r="I28" i="9"/>
  <c r="I75" i="9" s="1"/>
  <c r="I29" i="9"/>
  <c r="I76" i="9" s="1"/>
  <c r="I26" i="9"/>
  <c r="I73" i="9" s="1"/>
  <c r="I34" i="8"/>
  <c r="J28" i="8"/>
  <c r="J33" i="8"/>
  <c r="I35" i="9"/>
  <c r="I82" i="9" s="1"/>
  <c r="I30" i="8"/>
  <c r="H34" i="9"/>
  <c r="H81" i="9" s="1"/>
  <c r="I33" i="9"/>
  <c r="I80" i="9" s="1"/>
  <c r="J29" i="8"/>
  <c r="I27" i="9"/>
  <c r="I74" i="9" s="1"/>
  <c r="J26" i="8"/>
  <c r="I37" i="9"/>
  <c r="I84" i="9" s="1"/>
  <c r="I32" i="9"/>
  <c r="I79" i="9" s="1"/>
  <c r="J35" i="8"/>
  <c r="H22" i="9"/>
  <c r="H69" i="9" s="1"/>
  <c r="G83" i="9" l="1"/>
  <c r="E78" i="9"/>
  <c r="E83" i="9"/>
  <c r="J81" i="8"/>
  <c r="I82" i="8"/>
  <c r="J75" i="8"/>
  <c r="J74" i="8"/>
  <c r="J76" i="8"/>
  <c r="J77" i="8"/>
  <c r="H70" i="8"/>
  <c r="D79" i="8"/>
  <c r="I78" i="8"/>
  <c r="J80" i="8"/>
  <c r="H79" i="8"/>
  <c r="D83" i="9"/>
  <c r="F83" i="9"/>
  <c r="F78" i="9"/>
  <c r="I22" i="8"/>
  <c r="L35" i="8"/>
  <c r="L33" i="8"/>
  <c r="L28" i="8"/>
  <c r="L32" i="8"/>
  <c r="L27" i="8"/>
  <c r="L26" i="8"/>
  <c r="L29" i="8"/>
  <c r="L37" i="8"/>
  <c r="H31" i="9"/>
  <c r="H78" i="9" s="1"/>
  <c r="I31" i="8"/>
  <c r="I36" i="8"/>
  <c r="H36" i="9"/>
  <c r="H83" i="9" s="1"/>
  <c r="J27" i="9"/>
  <c r="J74" i="9" s="1"/>
  <c r="K35" i="8"/>
  <c r="K29" i="8"/>
  <c r="I34" i="9"/>
  <c r="I81" i="9" s="1"/>
  <c r="K32" i="8"/>
  <c r="J28" i="9"/>
  <c r="J75" i="9" s="1"/>
  <c r="J35" i="9"/>
  <c r="J82" i="9" s="1"/>
  <c r="K26" i="8"/>
  <c r="J29" i="9"/>
  <c r="J76" i="9" s="1"/>
  <c r="I22" i="9"/>
  <c r="I69" i="9" s="1"/>
  <c r="K33" i="8"/>
  <c r="J32" i="9"/>
  <c r="J79" i="9" s="1"/>
  <c r="K37" i="8"/>
  <c r="I30" i="9"/>
  <c r="I77" i="9" s="1"/>
  <c r="K28" i="8"/>
  <c r="J34" i="8"/>
  <c r="K27" i="8"/>
  <c r="J26" i="9"/>
  <c r="J73" i="9" s="1"/>
  <c r="J30" i="8"/>
  <c r="J33" i="9"/>
  <c r="J80" i="9" s="1"/>
  <c r="J37" i="9"/>
  <c r="J84" i="9" s="1"/>
  <c r="J78" i="8" l="1"/>
  <c r="K81" i="8"/>
  <c r="K75" i="8"/>
  <c r="K74" i="8"/>
  <c r="I70" i="8"/>
  <c r="K77" i="8"/>
  <c r="K76" i="8"/>
  <c r="I79" i="8"/>
  <c r="J82" i="8"/>
  <c r="K80" i="8"/>
  <c r="L74" i="8"/>
  <c r="L81" i="8"/>
  <c r="L75" i="8"/>
  <c r="L80" i="8"/>
  <c r="L77" i="8"/>
  <c r="L76" i="8"/>
  <c r="J22" i="8"/>
  <c r="L26" i="9"/>
  <c r="L35" i="9"/>
  <c r="L28" i="9"/>
  <c r="L27" i="9"/>
  <c r="L37" i="9"/>
  <c r="L32" i="9"/>
  <c r="L33" i="9"/>
  <c r="L29" i="9"/>
  <c r="M37" i="8"/>
  <c r="M29" i="8"/>
  <c r="M26" i="8"/>
  <c r="M27" i="8"/>
  <c r="M28" i="8"/>
  <c r="M35" i="8"/>
  <c r="L34" i="8"/>
  <c r="M32" i="8"/>
  <c r="M33" i="8"/>
  <c r="I31" i="9"/>
  <c r="I78" i="9" s="1"/>
  <c r="J31" i="8"/>
  <c r="J36" i="8"/>
  <c r="I36" i="9"/>
  <c r="I83" i="9" s="1"/>
  <c r="K27" i="9"/>
  <c r="K74" i="9" s="1"/>
  <c r="K33" i="9"/>
  <c r="K80" i="9" s="1"/>
  <c r="K26" i="9"/>
  <c r="K73" i="9" s="1"/>
  <c r="K29" i="9"/>
  <c r="K76" i="9" s="1"/>
  <c r="J34" i="9"/>
  <c r="J81" i="9" s="1"/>
  <c r="K35" i="9"/>
  <c r="K82" i="9" s="1"/>
  <c r="J30" i="9"/>
  <c r="J77" i="9" s="1"/>
  <c r="K34" i="8"/>
  <c r="K28" i="9"/>
  <c r="K75" i="9" s="1"/>
  <c r="K32" i="9"/>
  <c r="K79" i="9" s="1"/>
  <c r="K30" i="8"/>
  <c r="K37" i="9"/>
  <c r="K84" i="9" s="1"/>
  <c r="J22" i="9"/>
  <c r="J69" i="9" s="1"/>
  <c r="M74" i="8" l="1"/>
  <c r="M80" i="8"/>
  <c r="M76" i="8"/>
  <c r="K78" i="8"/>
  <c r="K82" i="8"/>
  <c r="J70" i="8"/>
  <c r="J79" i="8"/>
  <c r="M77" i="8"/>
  <c r="M75" i="8"/>
  <c r="M81" i="8"/>
  <c r="L79" i="9"/>
  <c r="L84" i="9"/>
  <c r="L74" i="9"/>
  <c r="L75" i="9"/>
  <c r="L76" i="9"/>
  <c r="L82" i="9"/>
  <c r="L82" i="8"/>
  <c r="L80" i="9"/>
  <c r="L73" i="9"/>
  <c r="L22" i="9"/>
  <c r="L22" i="8"/>
  <c r="K22" i="8"/>
  <c r="M27" i="9"/>
  <c r="M74" i="9" s="1"/>
  <c r="M28" i="9"/>
  <c r="M75" i="9" s="1"/>
  <c r="L34" i="9"/>
  <c r="M26" i="9"/>
  <c r="M73" i="9" s="1"/>
  <c r="M35" i="9"/>
  <c r="M82" i="9" s="1"/>
  <c r="M33" i="9"/>
  <c r="M80" i="9" s="1"/>
  <c r="M29" i="9"/>
  <c r="M76" i="9" s="1"/>
  <c r="M32" i="9"/>
  <c r="M79" i="9" s="1"/>
  <c r="M37" i="9"/>
  <c r="M84" i="9" s="1"/>
  <c r="N33" i="8"/>
  <c r="N32" i="8"/>
  <c r="N29" i="8"/>
  <c r="N37" i="8"/>
  <c r="N35" i="8"/>
  <c r="N28" i="8"/>
  <c r="N26" i="8"/>
  <c r="L30" i="8"/>
  <c r="L31" i="8"/>
  <c r="M34" i="8"/>
  <c r="N27" i="8"/>
  <c r="M22" i="8"/>
  <c r="J31" i="9"/>
  <c r="J78" i="9" s="1"/>
  <c r="K31" i="8"/>
  <c r="K36" i="8"/>
  <c r="J36" i="9"/>
  <c r="J83" i="9" s="1"/>
  <c r="K30" i="9"/>
  <c r="K77" i="9" s="1"/>
  <c r="K34" i="9"/>
  <c r="K81" i="9" s="1"/>
  <c r="K22" i="9"/>
  <c r="K69" i="9" s="1"/>
  <c r="N75" i="8" l="1"/>
  <c r="N80" i="8"/>
  <c r="N81" i="8"/>
  <c r="M82" i="8"/>
  <c r="K70" i="8"/>
  <c r="N74" i="8"/>
  <c r="N77" i="8"/>
  <c r="L78" i="8"/>
  <c r="K79" i="8"/>
  <c r="L81" i="9"/>
  <c r="N76" i="8"/>
  <c r="L79" i="8"/>
  <c r="L70" i="8"/>
  <c r="L69" i="9"/>
  <c r="M70" i="8"/>
  <c r="K31" i="9"/>
  <c r="K78" i="9" s="1"/>
  <c r="L30" i="9"/>
  <c r="L77" i="9" s="1"/>
  <c r="N27" i="9"/>
  <c r="N74" i="9" s="1"/>
  <c r="L31" i="9"/>
  <c r="N29" i="9"/>
  <c r="N76" i="9" s="1"/>
  <c r="N26" i="9"/>
  <c r="N73" i="9" s="1"/>
  <c r="N28" i="9"/>
  <c r="N75" i="9" s="1"/>
  <c r="N32" i="9"/>
  <c r="N79" i="9" s="1"/>
  <c r="M34" i="9"/>
  <c r="M81" i="9" s="1"/>
  <c r="N35" i="9"/>
  <c r="N82" i="9" s="1"/>
  <c r="N37" i="9"/>
  <c r="N84" i="9" s="1"/>
  <c r="M22" i="9"/>
  <c r="M69" i="9" s="1"/>
  <c r="N33" i="9"/>
  <c r="N80" i="9" s="1"/>
  <c r="O37" i="8"/>
  <c r="O29" i="8"/>
  <c r="O32" i="8"/>
  <c r="O33" i="8"/>
  <c r="N22" i="8"/>
  <c r="N34" i="8"/>
  <c r="O31" i="8"/>
  <c r="M31" i="8"/>
  <c r="M30" i="8"/>
  <c r="L36" i="8"/>
  <c r="K36" i="9"/>
  <c r="K83" i="9" s="1"/>
  <c r="L78" i="9" l="1"/>
  <c r="M79" i="8"/>
  <c r="M78" i="8"/>
  <c r="O77" i="8"/>
  <c r="N82" i="8"/>
  <c r="N70" i="8"/>
  <c r="O81" i="8"/>
  <c r="O80" i="8"/>
  <c r="M31" i="9"/>
  <c r="M78" i="9" s="1"/>
  <c r="O31" i="9"/>
  <c r="L36" i="9"/>
  <c r="L83" i="9" s="1"/>
  <c r="M30" i="9"/>
  <c r="M77" i="9" s="1"/>
  <c r="O33" i="9"/>
  <c r="O80" i="9" s="1"/>
  <c r="O37" i="9"/>
  <c r="O84" i="9" s="1"/>
  <c r="O32" i="9"/>
  <c r="O79" i="9" s="1"/>
  <c r="N34" i="9"/>
  <c r="N81" i="9" s="1"/>
  <c r="N22" i="9"/>
  <c r="N69" i="9" s="1"/>
  <c r="O29" i="9"/>
  <c r="O76" i="9" s="1"/>
  <c r="O34" i="8"/>
  <c r="O22" i="8"/>
  <c r="M36" i="8"/>
  <c r="N30" i="8"/>
  <c r="N31" i="8"/>
  <c r="O70" i="8" l="1"/>
  <c r="N78" i="8"/>
  <c r="N79" i="8"/>
  <c r="O82" i="8"/>
  <c r="O79" i="8"/>
  <c r="M36" i="9"/>
  <c r="M83" i="9" s="1"/>
  <c r="O34" i="9"/>
  <c r="O81" i="9" s="1"/>
  <c r="N30" i="9"/>
  <c r="N77" i="9" s="1"/>
  <c r="N31" i="9"/>
  <c r="N78" i="9" s="1"/>
  <c r="O22" i="9"/>
  <c r="O69" i="9" s="1"/>
  <c r="N36" i="8"/>
  <c r="O78" i="9" l="1"/>
  <c r="N36" i="9"/>
  <c r="N83" i="9" s="1"/>
  <c r="F15" i="8" l="1"/>
  <c r="F15" i="9"/>
  <c r="F10" i="8" l="1"/>
  <c r="F10" i="9"/>
  <c r="C15" i="8"/>
  <c r="C15" i="9"/>
  <c r="F18" i="8"/>
  <c r="F18" i="9"/>
  <c r="G15" i="8"/>
  <c r="G15" i="9"/>
  <c r="G62" i="9" s="1"/>
  <c r="E15" i="8"/>
  <c r="E15" i="9"/>
  <c r="D15" i="8"/>
  <c r="D15" i="9"/>
  <c r="D62" i="9" s="1"/>
  <c r="F11" i="8"/>
  <c r="F11" i="9"/>
  <c r="F17" i="8"/>
  <c r="F17" i="9"/>
  <c r="G63" i="8" l="1"/>
  <c r="D63" i="8"/>
  <c r="E62" i="9"/>
  <c r="F63" i="8"/>
  <c r="E63" i="8"/>
  <c r="F62" i="9"/>
  <c r="G11" i="8"/>
  <c r="G11" i="9"/>
  <c r="G58" i="9" s="1"/>
  <c r="G8" i="8"/>
  <c r="G8" i="9"/>
  <c r="D18" i="8"/>
  <c r="D18" i="9"/>
  <c r="D8" i="8"/>
  <c r="D8" i="9"/>
  <c r="F9" i="8"/>
  <c r="F9" i="9"/>
  <c r="C18" i="8"/>
  <c r="C18" i="9"/>
  <c r="E11" i="8"/>
  <c r="E11" i="9"/>
  <c r="F16" i="8"/>
  <c r="F16" i="9"/>
  <c r="D11" i="8"/>
  <c r="D11" i="9"/>
  <c r="G17" i="8"/>
  <c r="G17" i="9"/>
  <c r="G64" i="9" s="1"/>
  <c r="E10" i="8"/>
  <c r="E10" i="9"/>
  <c r="F8" i="8"/>
  <c r="F8" i="9"/>
  <c r="G18" i="8"/>
  <c r="G18" i="9"/>
  <c r="G65" i="9" s="1"/>
  <c r="D10" i="8"/>
  <c r="D10" i="9"/>
  <c r="C10" i="8"/>
  <c r="C10" i="9"/>
  <c r="G10" i="8"/>
  <c r="G10" i="9"/>
  <c r="G57" i="9" s="1"/>
  <c r="C17" i="8"/>
  <c r="C17" i="9"/>
  <c r="C8" i="8"/>
  <c r="C8" i="9"/>
  <c r="F12" i="8"/>
  <c r="F12" i="9"/>
  <c r="E17" i="8"/>
  <c r="E17" i="9"/>
  <c r="C11" i="8"/>
  <c r="C11" i="9"/>
  <c r="D17" i="8"/>
  <c r="D17" i="9"/>
  <c r="E18" i="8"/>
  <c r="E18" i="9"/>
  <c r="E8" i="8"/>
  <c r="E8" i="9"/>
  <c r="E55" i="9" s="1"/>
  <c r="E65" i="9" l="1"/>
  <c r="G59" i="8"/>
  <c r="G65" i="8"/>
  <c r="G66" i="8"/>
  <c r="E56" i="8"/>
  <c r="G58" i="8"/>
  <c r="E64" i="9"/>
  <c r="D58" i="8"/>
  <c r="D66" i="8"/>
  <c r="D65" i="8"/>
  <c r="E59" i="8"/>
  <c r="G55" i="9"/>
  <c r="F58" i="9"/>
  <c r="E58" i="9"/>
  <c r="F57" i="9"/>
  <c r="E57" i="9"/>
  <c r="D58" i="9"/>
  <c r="D55" i="9"/>
  <c r="F59" i="8"/>
  <c r="E66" i="8"/>
  <c r="E58" i="8"/>
  <c r="D59" i="8"/>
  <c r="F64" i="9"/>
  <c r="D64" i="9"/>
  <c r="F55" i="9"/>
  <c r="F58" i="8"/>
  <c r="F65" i="8"/>
  <c r="E65" i="8"/>
  <c r="D57" i="9"/>
  <c r="D56" i="8"/>
  <c r="G56" i="8"/>
  <c r="F66" i="8"/>
  <c r="F56" i="8"/>
  <c r="D65" i="9"/>
  <c r="F65" i="9"/>
  <c r="E12" i="8"/>
  <c r="E12" i="9"/>
  <c r="E9" i="8"/>
  <c r="E9" i="9"/>
  <c r="E16" i="8"/>
  <c r="E16" i="9"/>
  <c r="C12" i="8"/>
  <c r="C12" i="9"/>
  <c r="D9" i="8"/>
  <c r="D9" i="9"/>
  <c r="D12" i="8"/>
  <c r="D12" i="9"/>
  <c r="G12" i="8"/>
  <c r="G12" i="9"/>
  <c r="G59" i="9" s="1"/>
  <c r="C9" i="8"/>
  <c r="C9" i="9"/>
  <c r="D16" i="8"/>
  <c r="D16" i="9"/>
  <c r="C16" i="8"/>
  <c r="C16" i="9"/>
  <c r="G9" i="8"/>
  <c r="G9" i="9"/>
  <c r="G56" i="9" s="1"/>
  <c r="G16" i="8"/>
  <c r="G16" i="9"/>
  <c r="G63" i="9" s="1"/>
  <c r="D60" i="8" l="1"/>
  <c r="D64" i="8"/>
  <c r="D57" i="8"/>
  <c r="F57" i="8"/>
  <c r="E60" i="8"/>
  <c r="G64" i="8"/>
  <c r="F64" i="8"/>
  <c r="G57" i="8"/>
  <c r="G60" i="8"/>
  <c r="D59" i="9"/>
  <c r="E63" i="9"/>
  <c r="E59" i="9"/>
  <c r="D56" i="9"/>
  <c r="F63" i="9"/>
  <c r="F56" i="9"/>
  <c r="E56" i="9"/>
  <c r="F59" i="9"/>
  <c r="E64" i="8"/>
  <c r="D63" i="9"/>
  <c r="E57" i="8"/>
  <c r="F60" i="8"/>
  <c r="H17" i="8" l="1"/>
  <c r="H17" i="9"/>
  <c r="H64" i="9" s="1"/>
  <c r="H10" i="8"/>
  <c r="H10" i="9"/>
  <c r="H57" i="9" s="1"/>
  <c r="H9" i="8"/>
  <c r="H9" i="9"/>
  <c r="H56" i="9" s="1"/>
  <c r="H12" i="8"/>
  <c r="H12" i="9"/>
  <c r="H59" i="9" s="1"/>
  <c r="H11" i="8"/>
  <c r="H11" i="9"/>
  <c r="H58" i="9" s="1"/>
  <c r="H57" i="8" l="1"/>
  <c r="H58" i="8"/>
  <c r="H59" i="8"/>
  <c r="H65" i="8"/>
  <c r="H60" i="8"/>
  <c r="H18" i="8"/>
  <c r="H18" i="9"/>
  <c r="H65" i="9" s="1"/>
  <c r="H8" i="8"/>
  <c r="H8" i="9"/>
  <c r="H55" i="9" s="1"/>
  <c r="H16" i="8"/>
  <c r="H16" i="9"/>
  <c r="H63" i="9" s="1"/>
  <c r="H56" i="8" l="1"/>
  <c r="H66" i="8"/>
  <c r="H64" i="8"/>
  <c r="I11" i="8"/>
  <c r="I11" i="9"/>
  <c r="I58" i="9" s="1"/>
  <c r="I10" i="8"/>
  <c r="I10" i="9"/>
  <c r="I57" i="9" s="1"/>
  <c r="I16" i="8"/>
  <c r="I16" i="9"/>
  <c r="I63" i="9" s="1"/>
  <c r="I17" i="8"/>
  <c r="I17" i="9"/>
  <c r="I64" i="9" s="1"/>
  <c r="I9" i="8"/>
  <c r="I9" i="9"/>
  <c r="I56" i="9" s="1"/>
  <c r="I12" i="8"/>
  <c r="I12" i="9"/>
  <c r="I59" i="9" s="1"/>
  <c r="I18" i="8"/>
  <c r="I18" i="9"/>
  <c r="I65" i="9" s="1"/>
  <c r="I66" i="8" l="1"/>
  <c r="I60" i="8"/>
  <c r="I57" i="8"/>
  <c r="I64" i="8"/>
  <c r="I58" i="8"/>
  <c r="I59" i="8"/>
  <c r="I65" i="8"/>
  <c r="J12" i="8"/>
  <c r="J12" i="9"/>
  <c r="J59" i="9" s="1"/>
  <c r="J10" i="8"/>
  <c r="J10" i="9"/>
  <c r="J57" i="9" s="1"/>
  <c r="J11" i="8"/>
  <c r="J11" i="9"/>
  <c r="J58" i="9" s="1"/>
  <c r="J17" i="8"/>
  <c r="J17" i="9"/>
  <c r="J64" i="9" s="1"/>
  <c r="J16" i="8"/>
  <c r="J16" i="9"/>
  <c r="J63" i="9" s="1"/>
  <c r="J9" i="8"/>
  <c r="J9" i="9"/>
  <c r="J56" i="9" s="1"/>
  <c r="J18" i="8"/>
  <c r="J18" i="9"/>
  <c r="J65" i="9" s="1"/>
  <c r="I8" i="8"/>
  <c r="I8" i="9"/>
  <c r="I55" i="9" s="1"/>
  <c r="J65" i="8" l="1"/>
  <c r="J59" i="8"/>
  <c r="J57" i="8"/>
  <c r="J66" i="8"/>
  <c r="I56" i="8"/>
  <c r="J58" i="8"/>
  <c r="J64" i="8"/>
  <c r="J60" i="8"/>
  <c r="K16" i="8"/>
  <c r="K16" i="9"/>
  <c r="K63" i="9" s="1"/>
  <c r="H15" i="8"/>
  <c r="H15" i="9"/>
  <c r="H62" i="9" s="1"/>
  <c r="K17" i="8"/>
  <c r="K17" i="9"/>
  <c r="K64" i="9" s="1"/>
  <c r="K10" i="8"/>
  <c r="K10" i="9"/>
  <c r="K57" i="9" s="1"/>
  <c r="J8" i="8"/>
  <c r="J8" i="9"/>
  <c r="J55" i="9" s="1"/>
  <c r="K9" i="8"/>
  <c r="K9" i="9"/>
  <c r="K56" i="9" s="1"/>
  <c r="K12" i="8"/>
  <c r="K12" i="9"/>
  <c r="K59" i="9" s="1"/>
  <c r="K18" i="8"/>
  <c r="K18" i="9"/>
  <c r="K65" i="9" s="1"/>
  <c r="J56" i="8" l="1"/>
  <c r="K64" i="8"/>
  <c r="K58" i="8"/>
  <c r="K57" i="8"/>
  <c r="H63" i="8"/>
  <c r="K66" i="8"/>
  <c r="K60" i="8"/>
  <c r="K65" i="8"/>
  <c r="L12" i="8"/>
  <c r="L12" i="9"/>
  <c r="L59" i="9" s="1"/>
  <c r="L17" i="8"/>
  <c r="L17" i="9"/>
  <c r="L64" i="9" s="1"/>
  <c r="L9" i="8"/>
  <c r="L9" i="9"/>
  <c r="L56" i="9" s="1"/>
  <c r="L10" i="8"/>
  <c r="L10" i="9"/>
  <c r="L57" i="9" s="1"/>
  <c r="I15" i="8"/>
  <c r="I15" i="9"/>
  <c r="I62" i="9" s="1"/>
  <c r="K8" i="8"/>
  <c r="K8" i="9"/>
  <c r="K55" i="9" s="1"/>
  <c r="L16" i="8"/>
  <c r="L16" i="9"/>
  <c r="L63" i="9" s="1"/>
  <c r="L18" i="8"/>
  <c r="L18" i="9"/>
  <c r="L65" i="9" s="1"/>
  <c r="L58" i="8" l="1"/>
  <c r="L57" i="8"/>
  <c r="K56" i="8"/>
  <c r="L64" i="8"/>
  <c r="L66" i="8"/>
  <c r="L65" i="8"/>
  <c r="I63" i="8"/>
  <c r="L60" i="8"/>
  <c r="J15" i="8"/>
  <c r="J15" i="9"/>
  <c r="J62" i="9" s="1"/>
  <c r="M10" i="8"/>
  <c r="M10" i="9"/>
  <c r="M57" i="9" s="1"/>
  <c r="M18" i="8"/>
  <c r="M18" i="9"/>
  <c r="M65" i="9" s="1"/>
  <c r="M17" i="8"/>
  <c r="M17" i="9"/>
  <c r="M64" i="9" s="1"/>
  <c r="L8" i="8"/>
  <c r="L8" i="9"/>
  <c r="L55" i="9" s="1"/>
  <c r="M12" i="8"/>
  <c r="M12" i="9"/>
  <c r="M59" i="9" s="1"/>
  <c r="M16" i="8"/>
  <c r="M16" i="9"/>
  <c r="M63" i="9" s="1"/>
  <c r="M9" i="8"/>
  <c r="M9" i="9"/>
  <c r="M56" i="9" s="1"/>
  <c r="M60" i="8" l="1"/>
  <c r="J63" i="8"/>
  <c r="M64" i="8"/>
  <c r="M65" i="8"/>
  <c r="M66" i="8"/>
  <c r="M58" i="8"/>
  <c r="L56" i="8"/>
  <c r="M57" i="8"/>
  <c r="K15" i="8"/>
  <c r="K15" i="9"/>
  <c r="K62" i="9" s="1"/>
  <c r="N9" i="8"/>
  <c r="N9" i="9"/>
  <c r="N56" i="9" s="1"/>
  <c r="N12" i="8"/>
  <c r="N12" i="9"/>
  <c r="N59" i="9" s="1"/>
  <c r="N16" i="8"/>
  <c r="N16" i="9"/>
  <c r="N63" i="9" s="1"/>
  <c r="M8" i="8"/>
  <c r="M8" i="9"/>
  <c r="M55" i="9" s="1"/>
  <c r="N17" i="8"/>
  <c r="N17" i="9"/>
  <c r="N64" i="9" s="1"/>
  <c r="N18" i="8"/>
  <c r="N18" i="9"/>
  <c r="N65" i="9" s="1"/>
  <c r="N10" i="8"/>
  <c r="N10" i="9"/>
  <c r="N57" i="9" s="1"/>
  <c r="N65" i="8" l="1"/>
  <c r="K63" i="8"/>
  <c r="N57" i="8"/>
  <c r="N64" i="8"/>
  <c r="M56" i="8"/>
  <c r="N58" i="8"/>
  <c r="N66" i="8"/>
  <c r="N60" i="8"/>
  <c r="O12" i="8"/>
  <c r="O12" i="9"/>
  <c r="O59" i="9" s="1"/>
  <c r="O9" i="8"/>
  <c r="O9" i="9"/>
  <c r="O56" i="9" s="1"/>
  <c r="O18" i="8"/>
  <c r="O18" i="9"/>
  <c r="O65" i="9" s="1"/>
  <c r="O10" i="8"/>
  <c r="O10" i="9"/>
  <c r="O57" i="9" s="1"/>
  <c r="O16" i="8"/>
  <c r="O16" i="9"/>
  <c r="O63" i="9" s="1"/>
  <c r="L15" i="8"/>
  <c r="L15" i="9"/>
  <c r="L62" i="9" s="1"/>
  <c r="O17" i="8"/>
  <c r="O17" i="9"/>
  <c r="O64" i="9" s="1"/>
  <c r="N8" i="8"/>
  <c r="N8" i="9"/>
  <c r="N55" i="9" s="1"/>
  <c r="O64" i="8" l="1"/>
  <c r="O60" i="8"/>
  <c r="N56" i="8"/>
  <c r="O66" i="8"/>
  <c r="O65" i="8"/>
  <c r="O58" i="8"/>
  <c r="L63" i="8"/>
  <c r="O57" i="8"/>
  <c r="O8" i="8"/>
  <c r="O8" i="9"/>
  <c r="O55" i="9" s="1"/>
  <c r="M15" i="8"/>
  <c r="M15" i="9"/>
  <c r="M62" i="9" s="1"/>
  <c r="O56" i="8" l="1"/>
  <c r="M63" i="8"/>
  <c r="N15" i="8"/>
  <c r="N15" i="9"/>
  <c r="N62" i="9" s="1"/>
  <c r="N63" i="8" l="1"/>
  <c r="O15" i="8"/>
  <c r="O15" i="9"/>
  <c r="O62" i="9" s="1"/>
  <c r="O63" i="8" l="1"/>
  <c r="F14" i="8"/>
  <c r="F14" i="9"/>
  <c r="G14" i="8" l="1"/>
  <c r="G14" i="9"/>
  <c r="G61" i="9" s="1"/>
  <c r="C14" i="8"/>
  <c r="C14" i="9"/>
  <c r="D14" i="8"/>
  <c r="D14" i="9"/>
  <c r="E14" i="8"/>
  <c r="E14" i="9"/>
  <c r="D61" i="9" l="1"/>
  <c r="G62" i="8"/>
  <c r="E61" i="9"/>
  <c r="D62" i="8"/>
  <c r="F62" i="8"/>
  <c r="E62" i="8"/>
  <c r="F61" i="9"/>
  <c r="H14" i="8"/>
  <c r="H14" i="9"/>
  <c r="H61" i="9" s="1"/>
  <c r="H62" i="8" l="1"/>
  <c r="I14" i="8"/>
  <c r="I14" i="9"/>
  <c r="I61" i="9" s="1"/>
  <c r="I62" i="8" l="1"/>
  <c r="J14" i="8"/>
  <c r="J14" i="9"/>
  <c r="J61" i="9" s="1"/>
  <c r="J62" i="8" l="1"/>
  <c r="K14" i="8"/>
  <c r="K14" i="9"/>
  <c r="K61" i="9" s="1"/>
  <c r="K62" i="8" l="1"/>
  <c r="L14" i="8"/>
  <c r="L14" i="9"/>
  <c r="L61" i="9" s="1"/>
  <c r="L62" i="8" l="1"/>
  <c r="M14" i="8"/>
  <c r="M14" i="9"/>
  <c r="M61" i="9" s="1"/>
  <c r="M62" i="8" l="1"/>
  <c r="N14" i="8"/>
  <c r="N14" i="9"/>
  <c r="N61" i="9" s="1"/>
  <c r="N62" i="8" l="1"/>
  <c r="O14" i="8"/>
  <c r="O14" i="9"/>
  <c r="O61" i="9" s="1"/>
  <c r="O62" i="8" l="1"/>
  <c r="F20" i="8"/>
  <c r="F20" i="9"/>
  <c r="E20" i="8" l="1"/>
  <c r="E20" i="9"/>
  <c r="D20" i="8"/>
  <c r="D20" i="9"/>
  <c r="C20" i="8"/>
  <c r="C20" i="9"/>
  <c r="G20" i="8"/>
  <c r="G20" i="9"/>
  <c r="G67" i="9" s="1"/>
  <c r="E67" i="9" l="1"/>
  <c r="G68" i="8"/>
  <c r="D67" i="9"/>
  <c r="E68" i="8"/>
  <c r="D68" i="8"/>
  <c r="F68" i="8"/>
  <c r="F67" i="9"/>
  <c r="H20" i="8" l="1"/>
  <c r="H20" i="9"/>
  <c r="H67" i="9" s="1"/>
  <c r="H68" i="8" l="1"/>
  <c r="F13" i="8"/>
  <c r="F13" i="9"/>
  <c r="I20" i="8"/>
  <c r="I20" i="9"/>
  <c r="I67" i="9" s="1"/>
  <c r="I68" i="8" l="1"/>
  <c r="G13" i="8"/>
  <c r="G13" i="9"/>
  <c r="G60" i="9" s="1"/>
  <c r="E13" i="8"/>
  <c r="E13" i="9"/>
  <c r="D13" i="8"/>
  <c r="D13" i="9"/>
  <c r="J20" i="8"/>
  <c r="J20" i="9"/>
  <c r="J67" i="9" s="1"/>
  <c r="C13" i="8"/>
  <c r="C13" i="9"/>
  <c r="G61" i="8" l="1"/>
  <c r="J68" i="8"/>
  <c r="E60" i="9"/>
  <c r="D61" i="8"/>
  <c r="F61" i="8"/>
  <c r="E61" i="8"/>
  <c r="D60" i="9"/>
  <c r="F60" i="9"/>
  <c r="K20" i="8"/>
  <c r="K20" i="9"/>
  <c r="K67" i="9" s="1"/>
  <c r="H13" i="8"/>
  <c r="H13" i="9"/>
  <c r="H60" i="9" s="1"/>
  <c r="H61" i="8" l="1"/>
  <c r="K68" i="8"/>
  <c r="L20" i="8"/>
  <c r="L20" i="9"/>
  <c r="L67" i="9" s="1"/>
  <c r="I13" i="8"/>
  <c r="I13" i="9"/>
  <c r="I60" i="9" s="1"/>
  <c r="I61" i="8" l="1"/>
  <c r="L68" i="8"/>
  <c r="M20" i="8"/>
  <c r="M20" i="9"/>
  <c r="M67" i="9" s="1"/>
  <c r="J13" i="8"/>
  <c r="J13" i="9"/>
  <c r="J60" i="9" s="1"/>
  <c r="J61" i="8" l="1"/>
  <c r="M68" i="8"/>
  <c r="K13" i="8"/>
  <c r="K13" i="9"/>
  <c r="K60" i="9" s="1"/>
  <c r="N20" i="8"/>
  <c r="N20" i="9"/>
  <c r="N67" i="9" s="1"/>
  <c r="N68" i="8" l="1"/>
  <c r="K61" i="8"/>
  <c r="L13" i="8"/>
  <c r="L13" i="9"/>
  <c r="L60" i="9" s="1"/>
  <c r="O20" i="8"/>
  <c r="O20" i="9"/>
  <c r="O67" i="9" s="1"/>
  <c r="L61" i="8" l="1"/>
  <c r="O68" i="8"/>
  <c r="M13" i="8"/>
  <c r="M13" i="9"/>
  <c r="M60" i="9" s="1"/>
  <c r="M61" i="8" l="1"/>
  <c r="N13" i="8"/>
  <c r="N13" i="9"/>
  <c r="N60" i="9" s="1"/>
  <c r="N61" i="8" l="1"/>
  <c r="O13" i="8"/>
  <c r="O13" i="9"/>
  <c r="O60" i="9" s="1"/>
  <c r="O61" i="8" l="1"/>
  <c r="K11" i="8"/>
  <c r="K11" i="9"/>
  <c r="K58" i="9" s="1"/>
  <c r="K59" i="8" l="1"/>
  <c r="L11" i="8"/>
  <c r="L11" i="9"/>
  <c r="L58" i="9" s="1"/>
  <c r="L59" i="8" l="1"/>
  <c r="M11" i="8"/>
  <c r="M11" i="9"/>
  <c r="M58" i="9" s="1"/>
  <c r="M59" i="8" l="1"/>
  <c r="N11" i="8"/>
  <c r="N11" i="9"/>
  <c r="N58" i="9" s="1"/>
  <c r="N59" i="8" l="1"/>
  <c r="O11" i="8"/>
  <c r="O11" i="9"/>
  <c r="O58" i="9" s="1"/>
  <c r="O59" i="8" l="1"/>
  <c r="F19" i="8"/>
  <c r="F19" i="9"/>
  <c r="C19" i="8" l="1"/>
  <c r="C19" i="9"/>
  <c r="F7" i="8"/>
  <c r="F7" i="9"/>
  <c r="D19" i="8"/>
  <c r="D19" i="9"/>
  <c r="G19" i="8"/>
  <c r="G19" i="9"/>
  <c r="G66" i="9" s="1"/>
  <c r="E19" i="8"/>
  <c r="E19" i="9"/>
  <c r="D66" i="9" l="1"/>
  <c r="G67" i="8"/>
  <c r="D67" i="8"/>
  <c r="E67" i="8"/>
  <c r="F67" i="8"/>
  <c r="E66" i="9"/>
  <c r="F66" i="9"/>
  <c r="E7" i="8"/>
  <c r="E7" i="9"/>
  <c r="H19" i="8"/>
  <c r="H19" i="9"/>
  <c r="H66" i="9" s="1"/>
  <c r="C7" i="8"/>
  <c r="C7" i="9"/>
  <c r="D7" i="8"/>
  <c r="D7" i="9"/>
  <c r="D54" i="9" s="1"/>
  <c r="G7" i="8"/>
  <c r="G7" i="9"/>
  <c r="G54" i="9" s="1"/>
  <c r="H67" i="8" l="1"/>
  <c r="G55" i="8"/>
  <c r="E55" i="8"/>
  <c r="F55" i="8"/>
  <c r="D55" i="8"/>
  <c r="F54" i="9"/>
  <c r="E54" i="9"/>
  <c r="D6" i="8"/>
  <c r="D6" i="9"/>
  <c r="E6" i="8"/>
  <c r="E6" i="9"/>
  <c r="E53" i="9" s="1"/>
  <c r="G6" i="8"/>
  <c r="G6" i="9"/>
  <c r="C6" i="8"/>
  <c r="C6" i="9"/>
  <c r="H7" i="8"/>
  <c r="H7" i="9"/>
  <c r="H54" i="9" s="1"/>
  <c r="F6" i="8"/>
  <c r="F6" i="9"/>
  <c r="I19" i="8"/>
  <c r="I19" i="9"/>
  <c r="I66" i="9" s="1"/>
  <c r="F53" i="9" l="1"/>
  <c r="I67" i="8"/>
  <c r="H55" i="8"/>
  <c r="E54" i="8"/>
  <c r="D53" i="9"/>
  <c r="G53" i="9"/>
  <c r="F54" i="8"/>
  <c r="G54" i="8"/>
  <c r="D54" i="8"/>
  <c r="I7" i="8"/>
  <c r="I7" i="9"/>
  <c r="I54" i="9" s="1"/>
  <c r="J19" i="8"/>
  <c r="J19" i="9"/>
  <c r="J66" i="9" s="1"/>
  <c r="H6" i="8"/>
  <c r="H6" i="9"/>
  <c r="H53" i="9" s="1"/>
  <c r="I55" i="8" l="1"/>
  <c r="H54" i="8"/>
  <c r="J67" i="8"/>
  <c r="I6" i="8"/>
  <c r="I6" i="9"/>
  <c r="I53" i="9" s="1"/>
  <c r="K19" i="8"/>
  <c r="K19" i="9"/>
  <c r="K66" i="9" s="1"/>
  <c r="J7" i="8"/>
  <c r="J7" i="9"/>
  <c r="J54" i="9" s="1"/>
  <c r="J55" i="8" l="1"/>
  <c r="I54" i="8"/>
  <c r="K67" i="8"/>
  <c r="K7" i="8"/>
  <c r="K7" i="9"/>
  <c r="K54" i="9" s="1"/>
  <c r="J6" i="8"/>
  <c r="J6" i="9"/>
  <c r="J53" i="9" s="1"/>
  <c r="L19" i="8"/>
  <c r="L19" i="9"/>
  <c r="L66" i="9" s="1"/>
  <c r="L67" i="8" l="1"/>
  <c r="J54" i="8"/>
  <c r="K55" i="8"/>
  <c r="K6" i="8"/>
  <c r="K6" i="9"/>
  <c r="K53" i="9" s="1"/>
  <c r="L7" i="8"/>
  <c r="L7" i="9"/>
  <c r="L54" i="9" s="1"/>
  <c r="M19" i="8"/>
  <c r="M19" i="9"/>
  <c r="M66" i="9" s="1"/>
  <c r="L55" i="8" l="1"/>
  <c r="M67" i="8"/>
  <c r="K54" i="8"/>
  <c r="L6" i="8"/>
  <c r="L6" i="9"/>
  <c r="L53" i="9" s="1"/>
  <c r="M7" i="8"/>
  <c r="M7" i="9"/>
  <c r="M54" i="9" s="1"/>
  <c r="M55" i="8" l="1"/>
  <c r="L54" i="8"/>
  <c r="N19" i="8"/>
  <c r="N19" i="9"/>
  <c r="N66" i="9" s="1"/>
  <c r="M6" i="8"/>
  <c r="M6" i="9"/>
  <c r="M53" i="9" s="1"/>
  <c r="M54" i="8" l="1"/>
  <c r="N67" i="8"/>
  <c r="N7" i="8"/>
  <c r="N7" i="9"/>
  <c r="N54" i="9" s="1"/>
  <c r="O19" i="8"/>
  <c r="O19" i="9"/>
  <c r="O66" i="9" s="1"/>
  <c r="N55" i="8" l="1"/>
  <c r="O67" i="8"/>
  <c r="O7" i="8"/>
  <c r="O7" i="9"/>
  <c r="O54" i="9" s="1"/>
  <c r="N6" i="8"/>
  <c r="N6" i="9"/>
  <c r="N53" i="9" s="1"/>
  <c r="N54" i="8" l="1"/>
  <c r="O55" i="8"/>
  <c r="O6" i="8"/>
  <c r="O6" i="9"/>
  <c r="O53" i="9" s="1"/>
  <c r="O54" i="8" l="1"/>
  <c r="F24" i="8"/>
  <c r="F24" i="9"/>
  <c r="E24" i="8" l="1"/>
  <c r="E24" i="9"/>
  <c r="G24" i="8"/>
  <c r="G24" i="9"/>
  <c r="G71" i="9" s="1"/>
  <c r="D24" i="8"/>
  <c r="D24" i="9"/>
  <c r="C24" i="8"/>
  <c r="C24" i="9"/>
  <c r="E71" i="9" l="1"/>
  <c r="G72" i="8"/>
  <c r="D71" i="9"/>
  <c r="E72" i="8"/>
  <c r="D72" i="8"/>
  <c r="F71" i="9"/>
  <c r="F72" i="8"/>
  <c r="H24" i="8"/>
  <c r="H24" i="9"/>
  <c r="H71" i="9" s="1"/>
  <c r="H72" i="8" l="1"/>
  <c r="I24" i="8"/>
  <c r="I24" i="9"/>
  <c r="I71" i="9" s="1"/>
  <c r="I72" i="8" l="1"/>
  <c r="J24" i="8"/>
  <c r="J24" i="9"/>
  <c r="J71" i="9" s="1"/>
  <c r="J72" i="8" l="1"/>
  <c r="K24" i="8"/>
  <c r="K24" i="9"/>
  <c r="K71" i="9" s="1"/>
  <c r="K72" i="8" l="1"/>
  <c r="O13" i="1" l="1"/>
  <c r="O14" i="1"/>
  <c r="O20" i="1"/>
  <c r="O18" i="1"/>
  <c r="O21" i="1"/>
  <c r="O16" i="1" l="1"/>
  <c r="O15" i="1"/>
  <c r="O23" i="1"/>
  <c r="O19" i="1"/>
  <c r="O17" i="1"/>
  <c r="O24" i="1"/>
  <c r="O87" i="1"/>
  <c r="O25" i="1"/>
  <c r="O89" i="1"/>
  <c r="O90" i="1"/>
  <c r="O26" i="1"/>
  <c r="O22" i="1"/>
  <c r="O83" i="1"/>
  <c r="O82" i="1"/>
  <c r="O93" i="1" l="1"/>
  <c r="O94" i="1"/>
  <c r="O86" i="1"/>
  <c r="O92" i="1"/>
  <c r="O12" i="1"/>
  <c r="O91" i="1"/>
  <c r="O84" i="1"/>
  <c r="O95" i="1"/>
  <c r="O88" i="1"/>
  <c r="O85" i="1"/>
  <c r="O11" i="1" l="1"/>
  <c r="O81" i="1"/>
  <c r="O61" i="1" l="1"/>
  <c r="O80" i="1"/>
  <c r="O130" i="1" l="1"/>
  <c r="O50" i="1" l="1"/>
  <c r="O119" i="1" l="1"/>
  <c r="O53" i="1" l="1"/>
  <c r="O122" i="1" l="1"/>
  <c r="O33" i="3" l="1"/>
  <c r="O39" i="3"/>
  <c r="O31" i="3" l="1"/>
  <c r="O38" i="3"/>
  <c r="O89" i="3"/>
  <c r="O30" i="3" l="1"/>
  <c r="O87" i="3"/>
  <c r="O86" i="3" l="1"/>
  <c r="O54" i="1"/>
  <c r="O29" i="3"/>
  <c r="O36" i="8" l="1"/>
  <c r="O36" i="9"/>
  <c r="O83" i="9" s="1"/>
  <c r="O30" i="8"/>
  <c r="O30" i="9"/>
  <c r="O77" i="9" s="1"/>
  <c r="O85" i="3"/>
  <c r="O123" i="1"/>
  <c r="O57" i="1"/>
  <c r="O190" i="1" s="1"/>
  <c r="O78" i="8" l="1"/>
  <c r="O171" i="1"/>
  <c r="O173" i="1"/>
  <c r="O145" i="1"/>
  <c r="O179" i="1"/>
  <c r="O166" i="1"/>
  <c r="O168" i="1"/>
  <c r="O181" i="1"/>
  <c r="O193" i="1"/>
  <c r="O164" i="1"/>
  <c r="O169" i="1"/>
  <c r="O142" i="1"/>
  <c r="O146" i="1"/>
  <c r="O172" i="1"/>
  <c r="O182" i="1"/>
  <c r="O177" i="1"/>
  <c r="O143" i="1"/>
  <c r="O180" i="1"/>
  <c r="O175" i="1"/>
  <c r="O183" i="1"/>
  <c r="O170" i="1"/>
  <c r="O144" i="1"/>
  <c r="O176" i="1"/>
  <c r="O163" i="1"/>
  <c r="O165" i="1"/>
  <c r="O178" i="1"/>
  <c r="O174" i="1"/>
  <c r="O196" i="1"/>
  <c r="O167" i="1"/>
  <c r="O198" i="1"/>
  <c r="O126" i="1"/>
  <c r="O149" i="1"/>
  <c r="O154" i="1"/>
  <c r="O150" i="1"/>
  <c r="O157" i="1"/>
  <c r="O156" i="1"/>
  <c r="O153" i="1"/>
  <c r="O155" i="1"/>
  <c r="O151" i="1"/>
  <c r="O152" i="1"/>
  <c r="O158" i="1"/>
  <c r="O160" i="1"/>
  <c r="O162" i="1"/>
  <c r="O159" i="1"/>
  <c r="O161" i="1"/>
  <c r="O148" i="1"/>
  <c r="O147" i="1"/>
  <c r="O197" i="1"/>
  <c r="O186" i="1"/>
  <c r="O189" i="1"/>
  <c r="O28" i="8"/>
  <c r="O28" i="9"/>
  <c r="O75" i="9" s="1"/>
  <c r="O35" i="8"/>
  <c r="O35" i="9"/>
  <c r="O82" i="9" s="1"/>
  <c r="O76" i="8" l="1"/>
  <c r="O27" i="8"/>
  <c r="O27" i="9"/>
  <c r="O74" i="9" s="1"/>
  <c r="O26" i="8" l="1"/>
  <c r="O26" i="9"/>
  <c r="O73" i="9" s="1"/>
  <c r="O75" i="8"/>
  <c r="O74" i="8" l="1"/>
  <c r="O47" i="3"/>
  <c r="O118" i="3" l="1"/>
  <c r="O142" i="3"/>
  <c r="O117" i="3"/>
  <c r="O144" i="3"/>
  <c r="O126" i="3"/>
  <c r="O157" i="3"/>
  <c r="O125" i="3"/>
  <c r="O128" i="3"/>
  <c r="O121" i="3"/>
  <c r="O132" i="3"/>
  <c r="O122" i="3"/>
  <c r="O145" i="3"/>
  <c r="O135" i="3"/>
  <c r="O103" i="3"/>
  <c r="O127" i="3"/>
  <c r="O116" i="3"/>
  <c r="O133" i="3"/>
  <c r="O120" i="3"/>
  <c r="O130" i="3"/>
  <c r="O147" i="3"/>
  <c r="O129" i="3"/>
  <c r="O123" i="3"/>
  <c r="O119" i="3"/>
  <c r="O124" i="3"/>
  <c r="O146" i="3"/>
  <c r="O150" i="3"/>
  <c r="O149" i="3"/>
  <c r="O143" i="3"/>
  <c r="O148" i="3"/>
  <c r="O141" i="3"/>
  <c r="O140" i="3"/>
  <c r="O139" i="3"/>
  <c r="F38" i="14" l="1"/>
  <c r="G37" i="14"/>
  <c r="D37" i="14"/>
  <c r="E37" i="14"/>
  <c r="G45" i="14"/>
  <c r="D45" i="14"/>
  <c r="E45" i="14"/>
  <c r="G35" i="14"/>
  <c r="C35" i="14"/>
  <c r="D35" i="14"/>
  <c r="E35" i="14"/>
  <c r="G40" i="14"/>
  <c r="D40" i="14"/>
  <c r="C40" i="14"/>
  <c r="E40" i="14"/>
  <c r="G42" i="14"/>
  <c r="D42" i="14"/>
  <c r="C42" i="14"/>
  <c r="E42" i="14"/>
  <c r="F37" i="14"/>
  <c r="G29" i="14"/>
  <c r="D29" i="14"/>
  <c r="C29" i="14"/>
  <c r="E29" i="14"/>
  <c r="F45" i="14"/>
  <c r="G28" i="14"/>
  <c r="D28" i="14"/>
  <c r="E28" i="14"/>
  <c r="G32" i="14"/>
  <c r="D32" i="14"/>
  <c r="C32" i="14"/>
  <c r="E32" i="14"/>
  <c r="G34" i="14"/>
  <c r="D34" i="14"/>
  <c r="C34" i="14"/>
  <c r="E34" i="14"/>
  <c r="G33" i="14"/>
  <c r="D33" i="14"/>
  <c r="E33" i="14"/>
  <c r="G46" i="14"/>
  <c r="C46" i="14"/>
  <c r="D46" i="14"/>
  <c r="E46" i="14"/>
  <c r="G38" i="14"/>
  <c r="C38" i="14"/>
  <c r="D38" i="14"/>
  <c r="E38" i="14"/>
  <c r="F33" i="14"/>
  <c r="E109" i="14" l="1"/>
  <c r="D107" i="14"/>
  <c r="E97" i="14"/>
  <c r="E104" i="14"/>
  <c r="E115" i="14"/>
  <c r="G107" i="14"/>
  <c r="D115" i="14"/>
  <c r="E103" i="14"/>
  <c r="E102" i="14"/>
  <c r="E114" i="14"/>
  <c r="E106" i="14"/>
  <c r="E111" i="14"/>
  <c r="D109" i="14"/>
  <c r="D104" i="14"/>
  <c r="D101" i="14"/>
  <c r="D103" i="14"/>
  <c r="D111" i="14"/>
  <c r="F102" i="14"/>
  <c r="G102" i="14"/>
  <c r="F107" i="14"/>
  <c r="D98" i="14"/>
  <c r="F114" i="14"/>
  <c r="F106" i="14"/>
  <c r="E107" i="14"/>
  <c r="E101" i="14"/>
  <c r="E98" i="14"/>
  <c r="G114" i="14"/>
  <c r="G106" i="14"/>
  <c r="F34" i="15"/>
  <c r="F34" i="14"/>
  <c r="C33" i="14"/>
  <c r="F42" i="15"/>
  <c r="F42" i="14"/>
  <c r="F40" i="14"/>
  <c r="F46" i="15"/>
  <c r="F46" i="14"/>
  <c r="C28" i="14"/>
  <c r="C37" i="14"/>
  <c r="F32" i="15"/>
  <c r="F32" i="14"/>
  <c r="F29" i="15"/>
  <c r="F29" i="14"/>
  <c r="F35" i="15"/>
  <c r="F35" i="14"/>
  <c r="C45" i="14"/>
  <c r="F28" i="15"/>
  <c r="F28" i="14"/>
  <c r="F40" i="15"/>
  <c r="F38" i="15"/>
  <c r="C34" i="15"/>
  <c r="C32" i="15"/>
  <c r="C29" i="15"/>
  <c r="C42" i="15"/>
  <c r="C38" i="15"/>
  <c r="C40" i="15"/>
  <c r="D28" i="15"/>
  <c r="C45" i="15"/>
  <c r="G33" i="15"/>
  <c r="E28" i="15"/>
  <c r="D40" i="15"/>
  <c r="G35" i="15"/>
  <c r="E38" i="15"/>
  <c r="G46" i="15"/>
  <c r="G40" i="15"/>
  <c r="G107" i="15" s="1"/>
  <c r="D46" i="15"/>
  <c r="D33" i="15"/>
  <c r="E34" i="15"/>
  <c r="G34" i="15"/>
  <c r="G28" i="15"/>
  <c r="G42" i="15"/>
  <c r="C35" i="15"/>
  <c r="G45" i="15"/>
  <c r="E37" i="15"/>
  <c r="G38" i="15"/>
  <c r="D32" i="15"/>
  <c r="D29" i="15"/>
  <c r="F37" i="15"/>
  <c r="E42" i="15"/>
  <c r="E45" i="15"/>
  <c r="D37" i="15"/>
  <c r="E33" i="15"/>
  <c r="D34" i="15"/>
  <c r="G32" i="15"/>
  <c r="F45" i="15"/>
  <c r="G29" i="15"/>
  <c r="E35" i="15"/>
  <c r="D45" i="15"/>
  <c r="C37" i="15"/>
  <c r="C46" i="15"/>
  <c r="F33" i="15"/>
  <c r="D38" i="15"/>
  <c r="E46" i="15"/>
  <c r="C33" i="15"/>
  <c r="E32" i="15"/>
  <c r="E29" i="15"/>
  <c r="D42" i="15"/>
  <c r="E40" i="15"/>
  <c r="H40" i="14"/>
  <c r="D35" i="15"/>
  <c r="G37" i="15"/>
  <c r="C28" i="15"/>
  <c r="G99" i="15" l="1"/>
  <c r="D96" i="15"/>
  <c r="D101" i="15"/>
  <c r="G105" i="15"/>
  <c r="G95" i="15"/>
  <c r="D114" i="14"/>
  <c r="D97" i="14"/>
  <c r="F104" i="14"/>
  <c r="F115" i="14"/>
  <c r="H109" i="14"/>
  <c r="F98" i="14"/>
  <c r="F109" i="14"/>
  <c r="F111" i="14"/>
  <c r="F101" i="14"/>
  <c r="F97" i="14"/>
  <c r="D102" i="14"/>
  <c r="D106" i="14"/>
  <c r="F103" i="14"/>
  <c r="D102" i="15"/>
  <c r="G101" i="15"/>
  <c r="D109" i="15"/>
  <c r="D99" i="15"/>
  <c r="D107" i="15"/>
  <c r="D105" i="15"/>
  <c r="E107" i="15"/>
  <c r="G113" i="15"/>
  <c r="E100" i="15"/>
  <c r="E96" i="15"/>
  <c r="E99" i="15"/>
  <c r="G109" i="15"/>
  <c r="G96" i="15"/>
  <c r="G102" i="15"/>
  <c r="E104" i="15"/>
  <c r="E112" i="15"/>
  <c r="E113" i="15"/>
  <c r="G98" i="14"/>
  <c r="E102" i="15"/>
  <c r="G109" i="14"/>
  <c r="F104" i="15"/>
  <c r="G111" i="14"/>
  <c r="G104" i="15"/>
  <c r="D104" i="15"/>
  <c r="D100" i="15"/>
  <c r="E105" i="15"/>
  <c r="G100" i="15"/>
  <c r="F109" i="15"/>
  <c r="D113" i="15"/>
  <c r="D95" i="15"/>
  <c r="F102" i="15"/>
  <c r="G97" i="14"/>
  <c r="G112" i="15"/>
  <c r="G101" i="14"/>
  <c r="F96" i="15"/>
  <c r="F113" i="15"/>
  <c r="F101" i="15"/>
  <c r="G104" i="14"/>
  <c r="E95" i="15"/>
  <c r="E101" i="15"/>
  <c r="F112" i="15"/>
  <c r="F105" i="15"/>
  <c r="F95" i="15"/>
  <c r="F99" i="15"/>
  <c r="G103" i="14"/>
  <c r="F100" i="15"/>
  <c r="D112" i="15"/>
  <c r="E109" i="15"/>
  <c r="F107" i="15"/>
  <c r="G115" i="14"/>
  <c r="H42" i="14"/>
  <c r="H29" i="14"/>
  <c r="H35" i="14"/>
  <c r="H34" i="14"/>
  <c r="H38" i="14"/>
  <c r="H32" i="14"/>
  <c r="H28" i="14"/>
  <c r="H33" i="14"/>
  <c r="H46" i="14"/>
  <c r="H45" i="14"/>
  <c r="H37" i="14"/>
  <c r="F41" i="14"/>
  <c r="G41" i="14"/>
  <c r="D41" i="14"/>
  <c r="E41" i="14"/>
  <c r="C41" i="14"/>
  <c r="H29" i="15"/>
  <c r="H96" i="15" s="1"/>
  <c r="H32" i="15"/>
  <c r="H99" i="15" s="1"/>
  <c r="H46" i="15"/>
  <c r="H113" i="15" s="1"/>
  <c r="H28" i="15"/>
  <c r="H95" i="15" s="1"/>
  <c r="H37" i="15"/>
  <c r="H104" i="15" s="1"/>
  <c r="H33" i="15"/>
  <c r="H100" i="15" s="1"/>
  <c r="H40" i="15"/>
  <c r="H107" i="15" s="1"/>
  <c r="H45" i="15"/>
  <c r="H112" i="15" s="1"/>
  <c r="H35" i="15"/>
  <c r="H102" i="15" s="1"/>
  <c r="H34" i="15"/>
  <c r="H101" i="15" s="1"/>
  <c r="I40" i="14"/>
  <c r="H38" i="15"/>
  <c r="H105" i="15" s="1"/>
  <c r="G43" i="14"/>
  <c r="C43" i="14"/>
  <c r="D43" i="14"/>
  <c r="E43" i="14"/>
  <c r="H42" i="15"/>
  <c r="H109" i="15" s="1"/>
  <c r="H107" i="14" l="1"/>
  <c r="H104" i="14"/>
  <c r="H103" i="14"/>
  <c r="H114" i="14"/>
  <c r="H106" i="14"/>
  <c r="I109" i="14"/>
  <c r="H98" i="14"/>
  <c r="H111" i="14"/>
  <c r="H102" i="14"/>
  <c r="H97" i="14"/>
  <c r="H115" i="14"/>
  <c r="H101" i="14"/>
  <c r="E110" i="14"/>
  <c r="E112" i="14"/>
  <c r="G110" i="14"/>
  <c r="D110" i="14"/>
  <c r="D112" i="14"/>
  <c r="F110" i="14"/>
  <c r="I45" i="14"/>
  <c r="I42" i="14"/>
  <c r="I34" i="14"/>
  <c r="I33" i="14"/>
  <c r="I46" i="14"/>
  <c r="I28" i="14"/>
  <c r="I35" i="14"/>
  <c r="I29" i="14"/>
  <c r="I37" i="14"/>
  <c r="I32" i="14"/>
  <c r="I38" i="14"/>
  <c r="F43" i="14"/>
  <c r="G36" i="15"/>
  <c r="E36" i="14"/>
  <c r="F36" i="15"/>
  <c r="D41" i="15"/>
  <c r="C41" i="15"/>
  <c r="E41" i="15"/>
  <c r="G41" i="15"/>
  <c r="H41" i="14"/>
  <c r="F41" i="15"/>
  <c r="F43" i="15"/>
  <c r="C43" i="15"/>
  <c r="I45" i="15"/>
  <c r="I112" i="15" s="1"/>
  <c r="I32" i="15"/>
  <c r="I99" i="15" s="1"/>
  <c r="I42" i="15"/>
  <c r="I109" i="15" s="1"/>
  <c r="I34" i="15"/>
  <c r="I101" i="15" s="1"/>
  <c r="I35" i="15"/>
  <c r="I102" i="15" s="1"/>
  <c r="I29" i="15"/>
  <c r="I96" i="15" s="1"/>
  <c r="E43" i="15"/>
  <c r="G43" i="15"/>
  <c r="I40" i="15"/>
  <c r="I107" i="15" s="1"/>
  <c r="I37" i="15"/>
  <c r="I104" i="15" s="1"/>
  <c r="I28" i="15"/>
  <c r="I95" i="15" s="1"/>
  <c r="I46" i="15"/>
  <c r="I113" i="15" s="1"/>
  <c r="D43" i="15"/>
  <c r="D36" i="15"/>
  <c r="J40" i="14"/>
  <c r="I33" i="15"/>
  <c r="I100" i="15" s="1"/>
  <c r="I38" i="15"/>
  <c r="I105" i="15" s="1"/>
  <c r="G110" i="15" l="1"/>
  <c r="I114" i="14"/>
  <c r="I104" i="14"/>
  <c r="I111" i="14"/>
  <c r="I106" i="14"/>
  <c r="I98" i="14"/>
  <c r="I97" i="14"/>
  <c r="I115" i="14"/>
  <c r="J109" i="14"/>
  <c r="H110" i="14"/>
  <c r="F112" i="14"/>
  <c r="I102" i="14"/>
  <c r="I101" i="14"/>
  <c r="I107" i="14"/>
  <c r="I103" i="14"/>
  <c r="F108" i="15"/>
  <c r="D108" i="15"/>
  <c r="G108" i="15"/>
  <c r="G103" i="15"/>
  <c r="F110" i="15"/>
  <c r="D110" i="15"/>
  <c r="E108" i="15"/>
  <c r="G112" i="14"/>
  <c r="E110" i="15"/>
  <c r="J45" i="14"/>
  <c r="C36" i="14"/>
  <c r="D36" i="14"/>
  <c r="E36" i="15"/>
  <c r="E103" i="15" s="1"/>
  <c r="J33" i="14"/>
  <c r="J32" i="14"/>
  <c r="J34" i="14"/>
  <c r="J29" i="14"/>
  <c r="J37" i="14"/>
  <c r="J35" i="14"/>
  <c r="G36" i="14"/>
  <c r="J28" i="14"/>
  <c r="J46" i="14"/>
  <c r="H43" i="14"/>
  <c r="J38" i="14"/>
  <c r="F36" i="14"/>
  <c r="J42" i="14"/>
  <c r="C36" i="15"/>
  <c r="D103" i="15" s="1"/>
  <c r="I41" i="14"/>
  <c r="H41" i="15"/>
  <c r="H108" i="15" s="1"/>
  <c r="J46" i="15"/>
  <c r="J113" i="15" s="1"/>
  <c r="J34" i="15"/>
  <c r="J101" i="15" s="1"/>
  <c r="J38" i="15"/>
  <c r="J105" i="15" s="1"/>
  <c r="J33" i="15"/>
  <c r="J100" i="15" s="1"/>
  <c r="J29" i="15"/>
  <c r="J96" i="15" s="1"/>
  <c r="J37" i="15"/>
  <c r="J104" i="15" s="1"/>
  <c r="J32" i="15"/>
  <c r="J99" i="15" s="1"/>
  <c r="J40" i="15"/>
  <c r="J107" i="15" s="1"/>
  <c r="J42" i="15"/>
  <c r="J109" i="15" s="1"/>
  <c r="J45" i="15"/>
  <c r="J112" i="15" s="1"/>
  <c r="J28" i="15"/>
  <c r="J95" i="15" s="1"/>
  <c r="H43" i="15"/>
  <c r="H110" i="15" s="1"/>
  <c r="J35" i="15"/>
  <c r="J102" i="15" s="1"/>
  <c r="K40" i="14"/>
  <c r="J98" i="14" l="1"/>
  <c r="J103" i="14"/>
  <c r="J101" i="14"/>
  <c r="J115" i="14"/>
  <c r="J102" i="14"/>
  <c r="J107" i="14"/>
  <c r="F105" i="14"/>
  <c r="J97" i="14"/>
  <c r="I110" i="14"/>
  <c r="J104" i="14"/>
  <c r="H112" i="14"/>
  <c r="K109" i="14"/>
  <c r="J111" i="14"/>
  <c r="J106" i="14"/>
  <c r="J114" i="14"/>
  <c r="D105" i="14"/>
  <c r="G105" i="14"/>
  <c r="E105" i="14"/>
  <c r="F103" i="15"/>
  <c r="K42" i="14"/>
  <c r="K34" i="14"/>
  <c r="K35" i="14"/>
  <c r="K37" i="14"/>
  <c r="K45" i="14"/>
  <c r="K38" i="14"/>
  <c r="K32" i="14"/>
  <c r="I43" i="14"/>
  <c r="K28" i="14"/>
  <c r="K29" i="14"/>
  <c r="K46" i="14"/>
  <c r="H36" i="14"/>
  <c r="K33" i="14"/>
  <c r="H36" i="15"/>
  <c r="H103" i="15" s="1"/>
  <c r="J41" i="14"/>
  <c r="I41" i="15"/>
  <c r="I108" i="15" s="1"/>
  <c r="L40" i="14"/>
  <c r="K32" i="15"/>
  <c r="K99" i="15" s="1"/>
  <c r="K37" i="15"/>
  <c r="K104" i="15" s="1"/>
  <c r="K42" i="15"/>
  <c r="K109" i="15" s="1"/>
  <c r="I36" i="15"/>
  <c r="K40" i="15"/>
  <c r="K107" i="15" s="1"/>
  <c r="K38" i="15"/>
  <c r="K105" i="15" s="1"/>
  <c r="K34" i="15"/>
  <c r="K101" i="15" s="1"/>
  <c r="K46" i="15"/>
  <c r="K113" i="15" s="1"/>
  <c r="K45" i="15"/>
  <c r="K112" i="15" s="1"/>
  <c r="K29" i="15"/>
  <c r="K96" i="15" s="1"/>
  <c r="K33" i="15"/>
  <c r="K100" i="15" s="1"/>
  <c r="K35" i="15"/>
  <c r="K102" i="15" s="1"/>
  <c r="I43" i="15"/>
  <c r="I110" i="15" s="1"/>
  <c r="K28" i="15"/>
  <c r="K95" i="15" s="1"/>
  <c r="K103" i="14" l="1"/>
  <c r="K98" i="14"/>
  <c r="K97" i="14"/>
  <c r="I112" i="14"/>
  <c r="K104" i="14"/>
  <c r="K101" i="14"/>
  <c r="K111" i="14"/>
  <c r="J110" i="14"/>
  <c r="K114" i="14"/>
  <c r="K115" i="14"/>
  <c r="L109" i="14"/>
  <c r="K107" i="14"/>
  <c r="K102" i="14"/>
  <c r="H105" i="14"/>
  <c r="K106" i="14"/>
  <c r="I103" i="15"/>
  <c r="L37" i="14"/>
  <c r="L34" i="14"/>
  <c r="L38" i="14"/>
  <c r="L42" i="14"/>
  <c r="L35" i="14"/>
  <c r="L45" i="14"/>
  <c r="I36" i="14"/>
  <c r="L33" i="14"/>
  <c r="L28" i="14"/>
  <c r="L46" i="14"/>
  <c r="L29" i="14"/>
  <c r="L32" i="14"/>
  <c r="J43" i="14"/>
  <c r="K41" i="14"/>
  <c r="J41" i="15"/>
  <c r="J108" i="15" s="1"/>
  <c r="L28" i="15"/>
  <c r="L95" i="15" s="1"/>
  <c r="L33" i="15"/>
  <c r="L100" i="15" s="1"/>
  <c r="L45" i="15"/>
  <c r="L112" i="15" s="1"/>
  <c r="L40" i="15"/>
  <c r="L107" i="15" s="1"/>
  <c r="L42" i="15"/>
  <c r="L109" i="15" s="1"/>
  <c r="J43" i="15"/>
  <c r="J110" i="15" s="1"/>
  <c r="L35" i="15"/>
  <c r="L102" i="15" s="1"/>
  <c r="L29" i="15"/>
  <c r="L96" i="15" s="1"/>
  <c r="L32" i="15"/>
  <c r="L99" i="15" s="1"/>
  <c r="M40" i="14"/>
  <c r="L38" i="15"/>
  <c r="L105" i="15" s="1"/>
  <c r="L46" i="15"/>
  <c r="L113" i="15" s="1"/>
  <c r="L37" i="15"/>
  <c r="L104" i="15" s="1"/>
  <c r="L34" i="15"/>
  <c r="L101" i="15" s="1"/>
  <c r="J36" i="15"/>
  <c r="J103" i="15" s="1"/>
  <c r="K110" i="14" l="1"/>
  <c r="L114" i="14"/>
  <c r="J112" i="14"/>
  <c r="L111" i="14"/>
  <c r="I105" i="14"/>
  <c r="L104" i="14"/>
  <c r="L107" i="14"/>
  <c r="L101" i="14"/>
  <c r="L103" i="14"/>
  <c r="L102" i="14"/>
  <c r="L98" i="14"/>
  <c r="L115" i="14"/>
  <c r="L97" i="14"/>
  <c r="L106" i="14"/>
  <c r="M109" i="14"/>
  <c r="M28" i="14"/>
  <c r="M33" i="14"/>
  <c r="K43" i="14"/>
  <c r="K36" i="14"/>
  <c r="M32" i="14"/>
  <c r="M37" i="14"/>
  <c r="M29" i="14"/>
  <c r="M35" i="14"/>
  <c r="M38" i="14"/>
  <c r="J36" i="14"/>
  <c r="M45" i="14"/>
  <c r="M42" i="14"/>
  <c r="M34" i="14"/>
  <c r="M46" i="14"/>
  <c r="K41" i="15"/>
  <c r="K108" i="15" s="1"/>
  <c r="M29" i="15"/>
  <c r="M45" i="15"/>
  <c r="L36" i="14"/>
  <c r="M34" i="15"/>
  <c r="M37" i="15"/>
  <c r="M38" i="15"/>
  <c r="M28" i="15"/>
  <c r="M35" i="15"/>
  <c r="K43" i="15"/>
  <c r="K110" i="15" s="1"/>
  <c r="M40" i="15"/>
  <c r="M42" i="15"/>
  <c r="M46" i="15"/>
  <c r="N40" i="14"/>
  <c r="M32" i="15"/>
  <c r="M33" i="15"/>
  <c r="J105" i="14" l="1"/>
  <c r="K112" i="14"/>
  <c r="L105" i="14"/>
  <c r="M114" i="14"/>
  <c r="M98" i="14"/>
  <c r="M102" i="14"/>
  <c r="M99" i="15"/>
  <c r="M115" i="14"/>
  <c r="M106" i="14"/>
  <c r="M104" i="15"/>
  <c r="M102" i="15"/>
  <c r="M96" i="15"/>
  <c r="M97" i="14"/>
  <c r="M101" i="15"/>
  <c r="M113" i="15"/>
  <c r="M103" i="14"/>
  <c r="M107" i="14"/>
  <c r="M101" i="14"/>
  <c r="M109" i="15"/>
  <c r="M107" i="15"/>
  <c r="M100" i="15"/>
  <c r="M95" i="15"/>
  <c r="M112" i="15"/>
  <c r="M111" i="14"/>
  <c r="M104" i="14"/>
  <c r="K105" i="14"/>
  <c r="N109" i="14"/>
  <c r="M105" i="15"/>
  <c r="K36" i="15"/>
  <c r="K103" i="15" s="1"/>
  <c r="N42" i="14"/>
  <c r="N38" i="14"/>
  <c r="N32" i="14"/>
  <c r="N46" i="14"/>
  <c r="N34" i="14"/>
  <c r="N29" i="14"/>
  <c r="N37" i="14"/>
  <c r="L41" i="15"/>
  <c r="L108" i="15" s="1"/>
  <c r="L41" i="14"/>
  <c r="L43" i="14"/>
  <c r="N35" i="14"/>
  <c r="N45" i="14"/>
  <c r="N28" i="14"/>
  <c r="N33" i="14"/>
  <c r="O35" i="14"/>
  <c r="N45" i="15"/>
  <c r="N40" i="15"/>
  <c r="N35" i="15"/>
  <c r="O28" i="14"/>
  <c r="N33" i="15"/>
  <c r="N29" i="15"/>
  <c r="N46" i="15"/>
  <c r="N42" i="15"/>
  <c r="L43" i="15"/>
  <c r="L110" i="15" s="1"/>
  <c r="N34" i="15"/>
  <c r="O45" i="14"/>
  <c r="O29" i="14"/>
  <c r="N38" i="15"/>
  <c r="L36" i="15"/>
  <c r="N32" i="15"/>
  <c r="N37" i="15"/>
  <c r="O33" i="14"/>
  <c r="O46" i="14"/>
  <c r="O42" i="14"/>
  <c r="O34" i="14"/>
  <c r="N28" i="15"/>
  <c r="O38" i="14"/>
  <c r="M36" i="14"/>
  <c r="O32" i="14"/>
  <c r="O37" i="14"/>
  <c r="L103" i="15" l="1"/>
  <c r="L112" i="14"/>
  <c r="L110" i="14"/>
  <c r="O107" i="14"/>
  <c r="N101" i="15"/>
  <c r="N96" i="15"/>
  <c r="N107" i="14"/>
  <c r="N105" i="15"/>
  <c r="N102" i="14"/>
  <c r="N103" i="14"/>
  <c r="O106" i="14"/>
  <c r="N104" i="15"/>
  <c r="O98" i="14"/>
  <c r="N112" i="15"/>
  <c r="N111" i="14"/>
  <c r="N109" i="15"/>
  <c r="N102" i="15"/>
  <c r="O104" i="14"/>
  <c r="N97" i="14"/>
  <c r="N115" i="14"/>
  <c r="O102" i="14"/>
  <c r="N113" i="15"/>
  <c r="O97" i="14"/>
  <c r="N107" i="15"/>
  <c r="N95" i="15"/>
  <c r="N114" i="14"/>
  <c r="N106" i="14"/>
  <c r="O115" i="14"/>
  <c r="O101" i="14"/>
  <c r="O103" i="14"/>
  <c r="O114" i="14"/>
  <c r="N101" i="14"/>
  <c r="N99" i="15"/>
  <c r="M105" i="14"/>
  <c r="O111" i="14"/>
  <c r="N100" i="15"/>
  <c r="N104" i="14"/>
  <c r="N98" i="14"/>
  <c r="M41" i="15"/>
  <c r="M41" i="14"/>
  <c r="O40" i="15"/>
  <c r="O40" i="14"/>
  <c r="M43" i="14"/>
  <c r="O29" i="15"/>
  <c r="O37" i="15"/>
  <c r="O28" i="15"/>
  <c r="O38" i="15"/>
  <c r="O33" i="15"/>
  <c r="O46" i="15"/>
  <c r="O34" i="15"/>
  <c r="O45" i="15"/>
  <c r="O32" i="15"/>
  <c r="O42" i="15"/>
  <c r="O35" i="15"/>
  <c r="M43" i="15"/>
  <c r="M36" i="15"/>
  <c r="N36" i="14"/>
  <c r="O107" i="15" l="1"/>
  <c r="N105" i="14"/>
  <c r="O109" i="15"/>
  <c r="O113" i="15"/>
  <c r="O104" i="15"/>
  <c r="M110" i="14"/>
  <c r="M108" i="15"/>
  <c r="M103" i="15"/>
  <c r="O99" i="15"/>
  <c r="O100" i="15"/>
  <c r="O96" i="15"/>
  <c r="O112" i="15"/>
  <c r="O105" i="15"/>
  <c r="M112" i="14"/>
  <c r="M110" i="15"/>
  <c r="O102" i="15"/>
  <c r="O101" i="15"/>
  <c r="O95" i="15"/>
  <c r="O109" i="14"/>
  <c r="N41" i="15"/>
  <c r="N41" i="14"/>
  <c r="N43" i="14"/>
  <c r="O43" i="14"/>
  <c r="N43" i="15"/>
  <c r="N36" i="15"/>
  <c r="O112" i="14" l="1"/>
  <c r="N110" i="14"/>
  <c r="N112" i="14"/>
  <c r="N108" i="15"/>
  <c r="N103" i="15"/>
  <c r="N110" i="15"/>
  <c r="O41" i="15"/>
  <c r="O41" i="14"/>
  <c r="O36" i="15"/>
  <c r="O36" i="14"/>
  <c r="O43" i="15"/>
  <c r="O105" i="14" l="1"/>
  <c r="O103" i="15"/>
  <c r="O110" i="14"/>
  <c r="O108" i="15"/>
  <c r="O110" i="15"/>
  <c r="G47" i="14" l="1"/>
  <c r="D47" i="14"/>
  <c r="E47" i="14"/>
  <c r="F47" i="14"/>
  <c r="E116" i="14" l="1"/>
  <c r="G116" i="14"/>
  <c r="F116" i="14"/>
  <c r="C47" i="14"/>
  <c r="E47" i="15"/>
  <c r="F47" i="15"/>
  <c r="G47" i="15"/>
  <c r="D47" i="15"/>
  <c r="D116" i="14" l="1"/>
  <c r="F114" i="15"/>
  <c r="G114" i="15"/>
  <c r="E114" i="15"/>
  <c r="H47" i="14"/>
  <c r="H47" i="15"/>
  <c r="H114" i="15" s="1"/>
  <c r="C47" i="15"/>
  <c r="D114" i="15" s="1"/>
  <c r="H116" i="14" l="1"/>
  <c r="I47" i="14"/>
  <c r="I47" i="15"/>
  <c r="I114" i="15" s="1"/>
  <c r="I116" i="14" l="1"/>
  <c r="J47" i="14"/>
  <c r="J47" i="15"/>
  <c r="J114" i="15" s="1"/>
  <c r="J116" i="14" l="1"/>
  <c r="K47" i="14"/>
  <c r="K47" i="15"/>
  <c r="K114" i="15" s="1"/>
  <c r="K116" i="14" l="1"/>
  <c r="L47" i="14"/>
  <c r="L47" i="15"/>
  <c r="L114" i="15" s="1"/>
  <c r="L116" i="14" l="1"/>
  <c r="M47" i="14"/>
  <c r="M47" i="15"/>
  <c r="M114" i="15" l="1"/>
  <c r="M116" i="14"/>
  <c r="N47" i="14"/>
  <c r="O47" i="14"/>
  <c r="N47" i="15"/>
  <c r="N114" i="15" l="1"/>
  <c r="N116" i="14"/>
  <c r="O116" i="14"/>
  <c r="O47" i="15"/>
  <c r="O114" i="15" l="1"/>
  <c r="G31" i="14" l="1"/>
  <c r="C31" i="14"/>
  <c r="D31" i="14"/>
  <c r="E31" i="14"/>
  <c r="D100" i="14" l="1"/>
  <c r="E100" i="14"/>
  <c r="F31" i="15"/>
  <c r="F31" i="14"/>
  <c r="C31" i="15"/>
  <c r="D31" i="15"/>
  <c r="G31" i="15"/>
  <c r="E31" i="15"/>
  <c r="H31" i="14"/>
  <c r="G27" i="14"/>
  <c r="C27" i="14"/>
  <c r="D27" i="14"/>
  <c r="E27" i="14"/>
  <c r="D98" i="15" l="1"/>
  <c r="G98" i="15"/>
  <c r="H100" i="14"/>
  <c r="F100" i="14"/>
  <c r="E96" i="14"/>
  <c r="E98" i="15"/>
  <c r="D96" i="14"/>
  <c r="F98" i="15"/>
  <c r="G100" i="14"/>
  <c r="F27" i="14"/>
  <c r="F27" i="15"/>
  <c r="C27" i="15"/>
  <c r="E27" i="15"/>
  <c r="G27" i="15"/>
  <c r="I31" i="14"/>
  <c r="H31" i="15"/>
  <c r="H98" i="15" s="1"/>
  <c r="D27" i="15"/>
  <c r="H27" i="14"/>
  <c r="H96" i="14" l="1"/>
  <c r="F96" i="14"/>
  <c r="I100" i="14"/>
  <c r="E94" i="15"/>
  <c r="G94" i="15"/>
  <c r="F94" i="15"/>
  <c r="D94" i="15"/>
  <c r="G96" i="14"/>
  <c r="H27" i="15"/>
  <c r="H94" i="15" s="1"/>
  <c r="I31" i="15"/>
  <c r="I98" i="15" s="1"/>
  <c r="I27" i="14"/>
  <c r="J31" i="14"/>
  <c r="J100" i="14" l="1"/>
  <c r="I96" i="14"/>
  <c r="J27" i="14"/>
  <c r="I27" i="15"/>
  <c r="I94" i="15" s="1"/>
  <c r="K31" i="14"/>
  <c r="J31" i="15"/>
  <c r="J98" i="15" s="1"/>
  <c r="K100" i="14" l="1"/>
  <c r="J96" i="14"/>
  <c r="K31" i="15"/>
  <c r="K98" i="15" s="1"/>
  <c r="L31" i="14"/>
  <c r="J27" i="15"/>
  <c r="J94" i="15" s="1"/>
  <c r="K27" i="14"/>
  <c r="L100" i="14" l="1"/>
  <c r="K96" i="14"/>
  <c r="K27" i="15"/>
  <c r="K94" i="15" s="1"/>
  <c r="L31" i="15"/>
  <c r="L98" i="15" s="1"/>
  <c r="M31" i="14"/>
  <c r="L27" i="14"/>
  <c r="L96" i="14" l="1"/>
  <c r="M100" i="14"/>
  <c r="M27" i="14"/>
  <c r="M31" i="15"/>
  <c r="L27" i="15"/>
  <c r="L94" i="15" s="1"/>
  <c r="N31" i="14"/>
  <c r="N100" i="14" l="1"/>
  <c r="M98" i="15"/>
  <c r="M96" i="14"/>
  <c r="M27" i="15"/>
  <c r="N27" i="14"/>
  <c r="N31" i="15"/>
  <c r="M94" i="15" l="1"/>
  <c r="N96" i="14"/>
  <c r="N98" i="15"/>
  <c r="O31" i="15"/>
  <c r="O31" i="14"/>
  <c r="N27" i="15"/>
  <c r="O98" i="15" l="1"/>
  <c r="O100" i="14"/>
  <c r="N94" i="15"/>
  <c r="O27" i="15"/>
  <c r="O27" i="14"/>
  <c r="O96" i="14" l="1"/>
  <c r="O94" i="15"/>
  <c r="F30" i="14" l="1"/>
  <c r="F30" i="15"/>
  <c r="D30" i="14" l="1"/>
  <c r="D30" i="15"/>
  <c r="C30" i="14"/>
  <c r="C30" i="15"/>
  <c r="G30" i="14"/>
  <c r="G30" i="15"/>
  <c r="G97" i="15" s="1"/>
  <c r="E30" i="14"/>
  <c r="E30" i="15"/>
  <c r="F97" i="15" s="1"/>
  <c r="E99" i="14" l="1"/>
  <c r="G99" i="14"/>
  <c r="D99" i="14"/>
  <c r="D97" i="15"/>
  <c r="E97" i="15"/>
  <c r="F99" i="14"/>
  <c r="H30" i="14"/>
  <c r="H30" i="15"/>
  <c r="H97" i="15" s="1"/>
  <c r="H99" i="14" l="1"/>
  <c r="I30" i="14"/>
  <c r="I30" i="15"/>
  <c r="I97" i="15" s="1"/>
  <c r="I99" i="14" l="1"/>
  <c r="J30" i="14"/>
  <c r="J30" i="15"/>
  <c r="J97" i="15" s="1"/>
  <c r="J99" i="14" l="1"/>
  <c r="F14" i="14"/>
  <c r="F14" i="15"/>
  <c r="F26" i="14"/>
  <c r="F26" i="15"/>
  <c r="F17" i="14"/>
  <c r="F17" i="15"/>
  <c r="F20" i="14"/>
  <c r="F20" i="15"/>
  <c r="F23" i="14"/>
  <c r="F23" i="15"/>
  <c r="F22" i="14"/>
  <c r="F22" i="15"/>
  <c r="F19" i="14"/>
  <c r="F19" i="15"/>
  <c r="F15" i="14"/>
  <c r="F15" i="15"/>
  <c r="F25" i="14"/>
  <c r="F25" i="15"/>
  <c r="F16" i="14"/>
  <c r="F16" i="15"/>
  <c r="F18" i="14" l="1"/>
  <c r="F18" i="15"/>
  <c r="G14" i="14"/>
  <c r="G14" i="15"/>
  <c r="G81" i="15" s="1"/>
  <c r="G22" i="14"/>
  <c r="G22" i="15"/>
  <c r="G89" i="15" s="1"/>
  <c r="G17" i="14"/>
  <c r="G17" i="15"/>
  <c r="G84" i="15" s="1"/>
  <c r="C21" i="14"/>
  <c r="C21" i="15"/>
  <c r="C13" i="14"/>
  <c r="C13" i="15"/>
  <c r="D18" i="14"/>
  <c r="D18" i="15"/>
  <c r="D15" i="14"/>
  <c r="D15" i="15"/>
  <c r="E24" i="14"/>
  <c r="E24" i="15"/>
  <c r="G20" i="14"/>
  <c r="G20" i="15"/>
  <c r="G87" i="15" s="1"/>
  <c r="G13" i="14"/>
  <c r="G13" i="15"/>
  <c r="C18" i="14"/>
  <c r="C18" i="15"/>
  <c r="E23" i="14"/>
  <c r="E23" i="15"/>
  <c r="C15" i="14"/>
  <c r="C15" i="15"/>
  <c r="D24" i="14"/>
  <c r="D24" i="15"/>
  <c r="E26" i="14"/>
  <c r="E26" i="15"/>
  <c r="G21" i="14"/>
  <c r="G21" i="15"/>
  <c r="E15" i="14"/>
  <c r="E15" i="15"/>
  <c r="F21" i="14"/>
  <c r="F21" i="15"/>
  <c r="E16" i="14"/>
  <c r="E16" i="15"/>
  <c r="D23" i="14"/>
  <c r="D23" i="15"/>
  <c r="G15" i="14"/>
  <c r="G15" i="15"/>
  <c r="G82" i="15" s="1"/>
  <c r="C24" i="14"/>
  <c r="C24" i="15"/>
  <c r="D26" i="14"/>
  <c r="D26" i="15"/>
  <c r="G18" i="14"/>
  <c r="G18" i="15"/>
  <c r="F13" i="14"/>
  <c r="F13" i="15"/>
  <c r="E25" i="14"/>
  <c r="E25" i="15"/>
  <c r="F92" i="15" s="1"/>
  <c r="E19" i="14"/>
  <c r="E19" i="15"/>
  <c r="D16" i="14"/>
  <c r="D16" i="15"/>
  <c r="D19" i="14"/>
  <c r="D19" i="15"/>
  <c r="G24" i="14"/>
  <c r="G24" i="15"/>
  <c r="C26" i="14"/>
  <c r="C26" i="15"/>
  <c r="C16" i="14"/>
  <c r="C16" i="15"/>
  <c r="C25" i="14"/>
  <c r="C25" i="15"/>
  <c r="E14" i="14"/>
  <c r="E14" i="15"/>
  <c r="C19" i="14"/>
  <c r="C19" i="15"/>
  <c r="E22" i="14"/>
  <c r="E22" i="15"/>
  <c r="G23" i="14"/>
  <c r="G23" i="15"/>
  <c r="G90" i="15" s="1"/>
  <c r="E17" i="14"/>
  <c r="E17" i="15"/>
  <c r="G26" i="14"/>
  <c r="G26" i="15"/>
  <c r="G93" i="15" s="1"/>
  <c r="E21" i="14"/>
  <c r="E21" i="15"/>
  <c r="E13" i="14"/>
  <c r="E13" i="15"/>
  <c r="C20" i="14"/>
  <c r="C20" i="15"/>
  <c r="D25" i="14"/>
  <c r="D25" i="15"/>
  <c r="C23" i="14"/>
  <c r="C23" i="15"/>
  <c r="G16" i="14"/>
  <c r="G16" i="15"/>
  <c r="G83" i="15" s="1"/>
  <c r="G25" i="14"/>
  <c r="G25" i="15"/>
  <c r="G92" i="15" s="1"/>
  <c r="D14" i="14"/>
  <c r="D14" i="15"/>
  <c r="D22" i="14"/>
  <c r="D22" i="15"/>
  <c r="E20" i="14"/>
  <c r="E20" i="15"/>
  <c r="D17" i="14"/>
  <c r="D17" i="15"/>
  <c r="F24" i="14"/>
  <c r="F24" i="15"/>
  <c r="C14" i="14"/>
  <c r="C14" i="15"/>
  <c r="G19" i="14"/>
  <c r="G19" i="15"/>
  <c r="G86" i="15" s="1"/>
  <c r="C22" i="14"/>
  <c r="C22" i="15"/>
  <c r="D20" i="14"/>
  <c r="D20" i="15"/>
  <c r="C17" i="14"/>
  <c r="C17" i="15"/>
  <c r="D21" i="14"/>
  <c r="D21" i="15"/>
  <c r="D13" i="14"/>
  <c r="D13" i="15"/>
  <c r="E18" i="14"/>
  <c r="E18" i="15"/>
  <c r="E85" i="15" l="1"/>
  <c r="G91" i="14"/>
  <c r="F89" i="14"/>
  <c r="G89" i="14"/>
  <c r="G83" i="14"/>
  <c r="D90" i="14"/>
  <c r="G85" i="14"/>
  <c r="F94" i="14"/>
  <c r="G88" i="14"/>
  <c r="F92" i="14"/>
  <c r="G94" i="14"/>
  <c r="F86" i="14"/>
  <c r="G87" i="14"/>
  <c r="G92" i="14"/>
  <c r="G84" i="14"/>
  <c r="F93" i="14"/>
  <c r="D94" i="14"/>
  <c r="F95" i="14"/>
  <c r="G86" i="14"/>
  <c r="G95" i="14"/>
  <c r="D84" i="14"/>
  <c r="D80" i="15"/>
  <c r="E82" i="15"/>
  <c r="D91" i="15"/>
  <c r="E88" i="15"/>
  <c r="D83" i="15"/>
  <c r="E84" i="15"/>
  <c r="D87" i="15"/>
  <c r="E83" i="14"/>
  <c r="D88" i="14"/>
  <c r="E88" i="14"/>
  <c r="E85" i="14"/>
  <c r="G82" i="14"/>
  <c r="E91" i="15"/>
  <c r="D87" i="14"/>
  <c r="F85" i="15"/>
  <c r="E93" i="15"/>
  <c r="D88" i="15"/>
  <c r="D86" i="14"/>
  <c r="D92" i="15"/>
  <c r="D89" i="14"/>
  <c r="F80" i="15"/>
  <c r="D90" i="15"/>
  <c r="F85" i="14"/>
  <c r="E89" i="14"/>
  <c r="E89" i="15"/>
  <c r="G91" i="15"/>
  <c r="E94" i="14"/>
  <c r="F82" i="14"/>
  <c r="D95" i="14"/>
  <c r="E92" i="14"/>
  <c r="F82" i="15"/>
  <c r="D82" i="14"/>
  <c r="F91" i="15"/>
  <c r="D84" i="15"/>
  <c r="D89" i="15"/>
  <c r="D81" i="15"/>
  <c r="E90" i="14"/>
  <c r="E84" i="14"/>
  <c r="G88" i="15"/>
  <c r="D93" i="14"/>
  <c r="E93" i="14"/>
  <c r="F87" i="14"/>
  <c r="F89" i="15"/>
  <c r="E87" i="14"/>
  <c r="E80" i="15"/>
  <c r="E86" i="14"/>
  <c r="D85" i="14"/>
  <c r="D92" i="14"/>
  <c r="F88" i="15"/>
  <c r="F83" i="14"/>
  <c r="E91" i="14"/>
  <c r="F81" i="15"/>
  <c r="E81" i="15"/>
  <c r="G93" i="14"/>
  <c r="D86" i="15"/>
  <c r="E86" i="15"/>
  <c r="G85" i="15"/>
  <c r="F83" i="15"/>
  <c r="E83" i="15"/>
  <c r="E95" i="14"/>
  <c r="G80" i="15"/>
  <c r="D82" i="15"/>
  <c r="D85" i="15"/>
  <c r="F84" i="14"/>
  <c r="F93" i="15"/>
  <c r="D91" i="14"/>
  <c r="D83" i="14"/>
  <c r="F90" i="14"/>
  <c r="G90" i="14"/>
  <c r="F88" i="14"/>
  <c r="F84" i="15"/>
  <c r="F87" i="15"/>
  <c r="E87" i="15"/>
  <c r="E82" i="14"/>
  <c r="E92" i="15"/>
  <c r="D93" i="15"/>
  <c r="E90" i="15"/>
  <c r="F91" i="14"/>
  <c r="F86" i="15"/>
  <c r="F90" i="15"/>
  <c r="H14" i="14"/>
  <c r="H14" i="15"/>
  <c r="H81" i="15" s="1"/>
  <c r="H21" i="14"/>
  <c r="H21" i="15"/>
  <c r="H88" i="15" s="1"/>
  <c r="H17" i="14"/>
  <c r="H17" i="15"/>
  <c r="H84" i="15" s="1"/>
  <c r="H13" i="14"/>
  <c r="H13" i="15"/>
  <c r="H80" i="15" s="1"/>
  <c r="H26" i="14"/>
  <c r="H26" i="15"/>
  <c r="H93" i="15" s="1"/>
  <c r="H24" i="14"/>
  <c r="H24" i="15"/>
  <c r="H91" i="15" s="1"/>
  <c r="H18" i="14"/>
  <c r="H18" i="15"/>
  <c r="H85" i="15" s="1"/>
  <c r="H16" i="14"/>
  <c r="H16" i="15"/>
  <c r="H83" i="15" s="1"/>
  <c r="H19" i="14"/>
  <c r="H19" i="15"/>
  <c r="H86" i="15" s="1"/>
  <c r="H15" i="14"/>
  <c r="H15" i="15"/>
  <c r="H82" i="15" s="1"/>
  <c r="H25" i="14"/>
  <c r="H25" i="15"/>
  <c r="H92" i="15" s="1"/>
  <c r="H23" i="14"/>
  <c r="H23" i="15"/>
  <c r="H90" i="15" s="1"/>
  <c r="H22" i="14"/>
  <c r="H22" i="15"/>
  <c r="H89" i="15" s="1"/>
  <c r="H20" i="14"/>
  <c r="H20" i="15"/>
  <c r="H87" i="15" s="1"/>
  <c r="H83" i="14" l="1"/>
  <c r="H88" i="14"/>
  <c r="H92" i="14"/>
  <c r="H91" i="14"/>
  <c r="H82" i="14"/>
  <c r="H94" i="14"/>
  <c r="H87" i="14"/>
  <c r="H86" i="14"/>
  <c r="H95" i="14"/>
  <c r="H85" i="14"/>
  <c r="H89" i="14"/>
  <c r="H84" i="14"/>
  <c r="H93" i="14"/>
  <c r="H90" i="14"/>
  <c r="I15" i="14"/>
  <c r="I15" i="15"/>
  <c r="I82" i="15" s="1"/>
  <c r="I14" i="14"/>
  <c r="I14" i="15"/>
  <c r="I81" i="15" s="1"/>
  <c r="I23" i="14"/>
  <c r="I23" i="15"/>
  <c r="I90" i="15" s="1"/>
  <c r="I21" i="14"/>
  <c r="I21" i="15"/>
  <c r="I88" i="15" s="1"/>
  <c r="F12" i="14"/>
  <c r="F12" i="15"/>
  <c r="I25" i="14"/>
  <c r="I25" i="15"/>
  <c r="I92" i="15" s="1"/>
  <c r="I24" i="14"/>
  <c r="I24" i="15"/>
  <c r="I91" i="15" s="1"/>
  <c r="I26" i="14"/>
  <c r="I26" i="15"/>
  <c r="I93" i="15" s="1"/>
  <c r="I18" i="14"/>
  <c r="I18" i="15"/>
  <c r="I85" i="15" s="1"/>
  <c r="I22" i="14"/>
  <c r="I22" i="15"/>
  <c r="I89" i="15" s="1"/>
  <c r="I20" i="14"/>
  <c r="I20" i="15"/>
  <c r="I87" i="15" s="1"/>
  <c r="I16" i="14"/>
  <c r="I16" i="15"/>
  <c r="I83" i="15" s="1"/>
  <c r="F11" i="14"/>
  <c r="F11" i="15"/>
  <c r="I17" i="14"/>
  <c r="I17" i="15"/>
  <c r="I84" i="15" s="1"/>
  <c r="I19" i="14"/>
  <c r="I19" i="15"/>
  <c r="I86" i="15" s="1"/>
  <c r="I13" i="14"/>
  <c r="I13" i="15"/>
  <c r="I80" i="15" s="1"/>
  <c r="I87" i="14" l="1"/>
  <c r="I90" i="14"/>
  <c r="I82" i="14"/>
  <c r="I85" i="14"/>
  <c r="I95" i="14"/>
  <c r="I84" i="14"/>
  <c r="I88" i="14"/>
  <c r="I93" i="14"/>
  <c r="I92" i="14"/>
  <c r="I86" i="14"/>
  <c r="I89" i="14"/>
  <c r="I91" i="14"/>
  <c r="I94" i="14"/>
  <c r="I83" i="14"/>
  <c r="J16" i="14"/>
  <c r="J16" i="15"/>
  <c r="J83" i="15" s="1"/>
  <c r="J24" i="14"/>
  <c r="J24" i="15"/>
  <c r="J91" i="15" s="1"/>
  <c r="G12" i="14"/>
  <c r="G12" i="15"/>
  <c r="G79" i="15" s="1"/>
  <c r="J22" i="14"/>
  <c r="J22" i="15"/>
  <c r="J89" i="15" s="1"/>
  <c r="J20" i="14"/>
  <c r="J20" i="15"/>
  <c r="J87" i="15" s="1"/>
  <c r="J17" i="14"/>
  <c r="J17" i="15"/>
  <c r="J84" i="15" s="1"/>
  <c r="J23" i="14"/>
  <c r="J23" i="15"/>
  <c r="J90" i="15" s="1"/>
  <c r="G11" i="14"/>
  <c r="G11" i="15"/>
  <c r="G78" i="15" s="1"/>
  <c r="J14" i="14"/>
  <c r="J14" i="15"/>
  <c r="J81" i="15" s="1"/>
  <c r="E11" i="14"/>
  <c r="E11" i="15"/>
  <c r="J19" i="14"/>
  <c r="J19" i="15"/>
  <c r="J86" i="15" s="1"/>
  <c r="E12" i="14"/>
  <c r="E12" i="15"/>
  <c r="J21" i="14"/>
  <c r="J21" i="15"/>
  <c r="J88" i="15" s="1"/>
  <c r="J13" i="14"/>
  <c r="J13" i="15"/>
  <c r="J80" i="15" s="1"/>
  <c r="D11" i="14"/>
  <c r="D11" i="15"/>
  <c r="D12" i="14"/>
  <c r="D12" i="15"/>
  <c r="J15" i="14"/>
  <c r="J15" i="15"/>
  <c r="J82" i="15" s="1"/>
  <c r="J18" i="14"/>
  <c r="J18" i="15"/>
  <c r="J85" i="15" s="1"/>
  <c r="J26" i="14"/>
  <c r="J26" i="15"/>
  <c r="J93" i="15" s="1"/>
  <c r="C11" i="14"/>
  <c r="C11" i="15"/>
  <c r="J25" i="14"/>
  <c r="J25" i="15"/>
  <c r="J92" i="15" s="1"/>
  <c r="C12" i="14"/>
  <c r="C12" i="15"/>
  <c r="J90" i="14" l="1"/>
  <c r="J84" i="14"/>
  <c r="J85" i="14"/>
  <c r="J88" i="14"/>
  <c r="J94" i="14"/>
  <c r="J89" i="14"/>
  <c r="J91" i="14"/>
  <c r="J95" i="14"/>
  <c r="G81" i="14"/>
  <c r="J87" i="14"/>
  <c r="J82" i="14"/>
  <c r="J86" i="14"/>
  <c r="J93" i="14"/>
  <c r="J83" i="14"/>
  <c r="G80" i="14"/>
  <c r="J92" i="14"/>
  <c r="E80" i="14"/>
  <c r="E81" i="14"/>
  <c r="D78" i="15"/>
  <c r="E78" i="15"/>
  <c r="F78" i="15"/>
  <c r="D79" i="15"/>
  <c r="F80" i="14"/>
  <c r="D81" i="14"/>
  <c r="E79" i="15"/>
  <c r="F81" i="14"/>
  <c r="D80" i="14"/>
  <c r="F79" i="15"/>
  <c r="H12" i="14"/>
  <c r="H12" i="15"/>
  <c r="H79" i="15" s="1"/>
  <c r="H11" i="14"/>
  <c r="H11" i="15"/>
  <c r="H78" i="15" s="1"/>
  <c r="H81" i="14" l="1"/>
  <c r="H80" i="14"/>
  <c r="I11" i="14"/>
  <c r="I11" i="15"/>
  <c r="I78" i="15" s="1"/>
  <c r="I12" i="14"/>
  <c r="I12" i="15"/>
  <c r="I79" i="15" s="1"/>
  <c r="I81" i="14" l="1"/>
  <c r="I80" i="14"/>
  <c r="J12" i="14"/>
  <c r="J12" i="15"/>
  <c r="J79" i="15" s="1"/>
  <c r="J11" i="14"/>
  <c r="J11" i="15"/>
  <c r="J78" i="15" s="1"/>
  <c r="J80" i="14" l="1"/>
  <c r="J81" i="14"/>
  <c r="F44" i="14"/>
  <c r="F44" i="15"/>
  <c r="C44" i="14" l="1"/>
  <c r="C44" i="15"/>
  <c r="E44" i="14"/>
  <c r="E44" i="15"/>
  <c r="G44" i="14"/>
  <c r="G44" i="15"/>
  <c r="G111" i="15" s="1"/>
  <c r="D44" i="14"/>
  <c r="D44" i="15"/>
  <c r="D113" i="14" l="1"/>
  <c r="D111" i="15"/>
  <c r="G113" i="14"/>
  <c r="E111" i="15"/>
  <c r="E113" i="14"/>
  <c r="F113" i="14"/>
  <c r="F111" i="15"/>
  <c r="H44" i="14"/>
  <c r="H44" i="15"/>
  <c r="H111" i="15" s="1"/>
  <c r="H113" i="14" l="1"/>
  <c r="I44" i="14"/>
  <c r="I44" i="15"/>
  <c r="I111" i="15" s="1"/>
  <c r="I113" i="14" l="1"/>
  <c r="F8" i="14"/>
  <c r="F8" i="15"/>
  <c r="E8" i="14" l="1"/>
  <c r="E8" i="15"/>
  <c r="C8" i="14"/>
  <c r="C8" i="15"/>
  <c r="F7" i="14"/>
  <c r="F7" i="15"/>
  <c r="D8" i="14"/>
  <c r="D8" i="15"/>
  <c r="G8" i="14"/>
  <c r="G8" i="15"/>
  <c r="G75" i="15" s="1"/>
  <c r="G77" i="14" l="1"/>
  <c r="F77" i="14"/>
  <c r="D75" i="15"/>
  <c r="E75" i="15"/>
  <c r="D77" i="14"/>
  <c r="E77" i="14"/>
  <c r="F75" i="15"/>
  <c r="C7" i="14"/>
  <c r="C7" i="15"/>
  <c r="H8" i="14"/>
  <c r="H8" i="15"/>
  <c r="H75" i="15" s="1"/>
  <c r="G7" i="14"/>
  <c r="G7" i="15"/>
  <c r="G74" i="15" s="1"/>
  <c r="E7" i="14"/>
  <c r="E7" i="15"/>
  <c r="D7" i="14"/>
  <c r="D7" i="15"/>
  <c r="H77" i="14" l="1"/>
  <c r="F76" i="14"/>
  <c r="D76" i="14"/>
  <c r="G76" i="14"/>
  <c r="E74" i="15"/>
  <c r="E76" i="14"/>
  <c r="D74" i="15"/>
  <c r="F74" i="15"/>
  <c r="H7" i="14"/>
  <c r="H7" i="15"/>
  <c r="H74" i="15" s="1"/>
  <c r="I8" i="14"/>
  <c r="I8" i="15"/>
  <c r="I75" i="15" s="1"/>
  <c r="I77" i="14" l="1"/>
  <c r="H76" i="14"/>
  <c r="I7" i="14"/>
  <c r="I7" i="15"/>
  <c r="I74" i="15" s="1"/>
  <c r="I76" i="14" l="1"/>
  <c r="C9" i="14"/>
  <c r="C9" i="15"/>
  <c r="F9" i="14"/>
  <c r="F9" i="15"/>
  <c r="E9" i="14"/>
  <c r="E9" i="15"/>
  <c r="D9" i="14"/>
  <c r="D9" i="15"/>
  <c r="E6" i="14"/>
  <c r="E6" i="15"/>
  <c r="F6" i="14"/>
  <c r="F6" i="15"/>
  <c r="D6" i="14"/>
  <c r="D6" i="15"/>
  <c r="C6" i="14"/>
  <c r="C6" i="15"/>
  <c r="G6" i="14"/>
  <c r="G6" i="15"/>
  <c r="G9" i="14"/>
  <c r="G9" i="15"/>
  <c r="G76" i="15" l="1"/>
  <c r="E76" i="15"/>
  <c r="E78" i="14"/>
  <c r="F78" i="14"/>
  <c r="E73" i="15"/>
  <c r="G73" i="15"/>
  <c r="G75" i="14"/>
  <c r="E75" i="14"/>
  <c r="D75" i="14"/>
  <c r="D76" i="15"/>
  <c r="F75" i="14"/>
  <c r="D78" i="14"/>
  <c r="F73" i="15"/>
  <c r="F76" i="15"/>
  <c r="G78" i="14"/>
  <c r="D73" i="15"/>
  <c r="H9" i="14"/>
  <c r="H9" i="15"/>
  <c r="H76" i="15" s="1"/>
  <c r="H6" i="14"/>
  <c r="H6" i="15"/>
  <c r="H73" i="15" s="1"/>
  <c r="H78" i="14" l="1"/>
  <c r="H75" i="14"/>
  <c r="D63" i="14"/>
  <c r="D60" i="15"/>
  <c r="C63" i="14"/>
  <c r="C60" i="15"/>
  <c r="G63" i="14"/>
  <c r="G60" i="15"/>
  <c r="I6" i="14"/>
  <c r="I6" i="15"/>
  <c r="I73" i="15" s="1"/>
  <c r="F63" i="14"/>
  <c r="F60" i="15"/>
  <c r="I9" i="14"/>
  <c r="I9" i="15"/>
  <c r="I76" i="15" s="1"/>
  <c r="E63" i="14"/>
  <c r="E60" i="15"/>
  <c r="I78" i="14" l="1"/>
  <c r="I75" i="14"/>
  <c r="D127" i="15"/>
  <c r="F127" i="15"/>
  <c r="E129" i="14"/>
  <c r="G127" i="15"/>
  <c r="F129" i="14"/>
  <c r="D129" i="14"/>
  <c r="G129" i="14"/>
  <c r="E127" i="15"/>
  <c r="H63" i="14"/>
  <c r="H60" i="15"/>
  <c r="H127" i="15" s="1"/>
  <c r="H129" i="14" l="1"/>
  <c r="I63" i="14"/>
  <c r="I60" i="15"/>
  <c r="I127" i="15" s="1"/>
  <c r="I129" i="14" l="1"/>
  <c r="F10" i="14"/>
  <c r="F10" i="15"/>
  <c r="D10" i="14"/>
  <c r="D10" i="15"/>
  <c r="G10" i="14"/>
  <c r="G10" i="15"/>
  <c r="E10" i="14"/>
  <c r="E10" i="15"/>
  <c r="C10" i="14"/>
  <c r="C10" i="15"/>
  <c r="E77" i="15" l="1"/>
  <c r="E79" i="14"/>
  <c r="F77" i="15"/>
  <c r="D79" i="14"/>
  <c r="F79" i="14"/>
  <c r="G77" i="15"/>
  <c r="G79" i="14"/>
  <c r="D77" i="15"/>
  <c r="F64" i="14"/>
  <c r="F61" i="15"/>
  <c r="H10" i="14"/>
  <c r="H10" i="15"/>
  <c r="H77" i="15" s="1"/>
  <c r="H79" i="14" l="1"/>
  <c r="G64" i="14"/>
  <c r="G61" i="15"/>
  <c r="G128" i="15" s="1"/>
  <c r="D64" i="14"/>
  <c r="D61" i="15"/>
  <c r="E64" i="14"/>
  <c r="E61" i="15"/>
  <c r="C64" i="14"/>
  <c r="C61" i="15"/>
  <c r="I10" i="14"/>
  <c r="I10" i="15"/>
  <c r="I77" i="15" s="1"/>
  <c r="F130" i="14" l="1"/>
  <c r="I79" i="14"/>
  <c r="G130" i="14"/>
  <c r="D130" i="14"/>
  <c r="D128" i="15"/>
  <c r="E130" i="14"/>
  <c r="E128" i="15"/>
  <c r="F128" i="15"/>
  <c r="H64" i="14"/>
  <c r="H61" i="15"/>
  <c r="H128" i="15" s="1"/>
  <c r="H130" i="14" l="1"/>
  <c r="I64" i="14"/>
  <c r="I61" i="15"/>
  <c r="I128" i="15" s="1"/>
  <c r="I130" i="14" l="1"/>
  <c r="C39" i="14"/>
  <c r="C39" i="15"/>
  <c r="D39" i="14"/>
  <c r="D39" i="15"/>
  <c r="G39" i="14"/>
  <c r="G39" i="15"/>
  <c r="E39" i="14"/>
  <c r="E39" i="15"/>
  <c r="F39" i="14"/>
  <c r="F39" i="15"/>
  <c r="D106" i="15" l="1"/>
  <c r="E108" i="14"/>
  <c r="F106" i="15"/>
  <c r="G108" i="14"/>
  <c r="D108" i="14"/>
  <c r="F108" i="14"/>
  <c r="E106" i="15"/>
  <c r="G106" i="15"/>
  <c r="H39" i="14"/>
  <c r="H39" i="15"/>
  <c r="H106" i="15" s="1"/>
  <c r="F50" i="14"/>
  <c r="F50" i="15"/>
  <c r="F65" i="14"/>
  <c r="F62" i="15"/>
  <c r="H108" i="14" l="1"/>
  <c r="D65" i="14"/>
  <c r="D62" i="15"/>
  <c r="E65" i="14"/>
  <c r="E62" i="15"/>
  <c r="E50" i="14"/>
  <c r="E50" i="15"/>
  <c r="C65" i="14"/>
  <c r="C62" i="15"/>
  <c r="D50" i="14"/>
  <c r="D50" i="15"/>
  <c r="C50" i="14"/>
  <c r="C50" i="15"/>
  <c r="G50" i="14"/>
  <c r="G50" i="15"/>
  <c r="G117" i="15" s="1"/>
  <c r="G65" i="14"/>
  <c r="G62" i="15"/>
  <c r="G129" i="15" s="1"/>
  <c r="F53" i="14"/>
  <c r="F53" i="15"/>
  <c r="G119" i="14" l="1"/>
  <c r="G131" i="14"/>
  <c r="D131" i="14"/>
  <c r="E119" i="14"/>
  <c r="E129" i="15"/>
  <c r="D117" i="15"/>
  <c r="E117" i="15"/>
  <c r="F117" i="15"/>
  <c r="E131" i="14"/>
  <c r="F131" i="14"/>
  <c r="D129" i="15"/>
  <c r="F129" i="15"/>
  <c r="D119" i="14"/>
  <c r="F119" i="14"/>
  <c r="D53" i="14"/>
  <c r="D53" i="15"/>
  <c r="G53" i="14"/>
  <c r="G53" i="15"/>
  <c r="G120" i="15" s="1"/>
  <c r="H65" i="14"/>
  <c r="H62" i="15"/>
  <c r="H129" i="15" s="1"/>
  <c r="E53" i="14"/>
  <c r="E53" i="15"/>
  <c r="H50" i="14"/>
  <c r="H50" i="15"/>
  <c r="H117" i="15" s="1"/>
  <c r="C53" i="14"/>
  <c r="C53" i="15"/>
  <c r="H119" i="14" l="1"/>
  <c r="G122" i="14"/>
  <c r="H131" i="14"/>
  <c r="D120" i="15"/>
  <c r="E122" i="14"/>
  <c r="E120" i="15"/>
  <c r="D122" i="14"/>
  <c r="F120" i="15"/>
  <c r="F122" i="14"/>
  <c r="H53" i="14"/>
  <c r="H53" i="15"/>
  <c r="H120" i="15" s="1"/>
  <c r="H122" i="14" l="1"/>
  <c r="I39" i="14"/>
  <c r="I39" i="15"/>
  <c r="I106" i="15" s="1"/>
  <c r="I108" i="14" l="1"/>
  <c r="J39" i="14"/>
  <c r="J39" i="15"/>
  <c r="J106" i="15" s="1"/>
  <c r="J108" i="14" l="1"/>
  <c r="I65" i="14"/>
  <c r="I62" i="15"/>
  <c r="I129" i="15" s="1"/>
  <c r="I50" i="14"/>
  <c r="I50" i="15"/>
  <c r="I117" i="15" s="1"/>
  <c r="I119" i="14" l="1"/>
  <c r="I131" i="14"/>
  <c r="I53" i="14"/>
  <c r="I53" i="15"/>
  <c r="I120" i="15" s="1"/>
  <c r="I122" i="14" l="1"/>
  <c r="K21" i="14"/>
  <c r="K21" i="15"/>
  <c r="K88" i="15" s="1"/>
  <c r="K23" i="14"/>
  <c r="K23" i="15"/>
  <c r="K90" i="15" s="1"/>
  <c r="K19" i="14"/>
  <c r="K19" i="15"/>
  <c r="K86" i="15" s="1"/>
  <c r="K14" i="14"/>
  <c r="K14" i="15"/>
  <c r="K81" i="15" s="1"/>
  <c r="K25" i="14"/>
  <c r="K25" i="15"/>
  <c r="K92" i="15" s="1"/>
  <c r="K30" i="14"/>
  <c r="K30" i="15"/>
  <c r="K97" i="15" s="1"/>
  <c r="K17" i="14"/>
  <c r="K17" i="15"/>
  <c r="K84" i="15" s="1"/>
  <c r="K39" i="14"/>
  <c r="K39" i="15"/>
  <c r="K106" i="15" s="1"/>
  <c r="K108" i="14" l="1"/>
  <c r="K88" i="14"/>
  <c r="K83" i="14"/>
  <c r="K92" i="14"/>
  <c r="K86" i="14"/>
  <c r="K99" i="14"/>
  <c r="K94" i="14"/>
  <c r="K90" i="14"/>
  <c r="K16" i="14"/>
  <c r="K16" i="15"/>
  <c r="K83" i="15" s="1"/>
  <c r="K24" i="14"/>
  <c r="K24" i="15"/>
  <c r="K91" i="15" s="1"/>
  <c r="L21" i="14"/>
  <c r="L21" i="15"/>
  <c r="L88" i="15" s="1"/>
  <c r="K20" i="14"/>
  <c r="K20" i="15"/>
  <c r="K87" i="15" s="1"/>
  <c r="L19" i="14"/>
  <c r="L19" i="15"/>
  <c r="L86" i="15" s="1"/>
  <c r="K13" i="14"/>
  <c r="K13" i="15"/>
  <c r="K80" i="15" s="1"/>
  <c r="L17" i="14"/>
  <c r="L17" i="15"/>
  <c r="L84" i="15" s="1"/>
  <c r="L25" i="14"/>
  <c r="L25" i="15"/>
  <c r="L92" i="15" s="1"/>
  <c r="L14" i="14"/>
  <c r="L14" i="15"/>
  <c r="L81" i="15" s="1"/>
  <c r="K22" i="14"/>
  <c r="K22" i="15"/>
  <c r="K89" i="15" s="1"/>
  <c r="K18" i="14"/>
  <c r="K18" i="15"/>
  <c r="K85" i="15" s="1"/>
  <c r="K15" i="14"/>
  <c r="K15" i="15"/>
  <c r="K82" i="15" s="1"/>
  <c r="K26" i="14"/>
  <c r="K26" i="15"/>
  <c r="K93" i="15" s="1"/>
  <c r="L23" i="14"/>
  <c r="L23" i="15"/>
  <c r="L90" i="15" s="1"/>
  <c r="L39" i="14"/>
  <c r="L39" i="15"/>
  <c r="L106" i="15" s="1"/>
  <c r="K85" i="14" l="1"/>
  <c r="L94" i="14"/>
  <c r="K95" i="14"/>
  <c r="L83" i="14"/>
  <c r="L88" i="14"/>
  <c r="K84" i="14"/>
  <c r="K89" i="14"/>
  <c r="L108" i="14"/>
  <c r="K87" i="14"/>
  <c r="L86" i="14"/>
  <c r="L90" i="14"/>
  <c r="L92" i="14"/>
  <c r="K91" i="14"/>
  <c r="K82" i="14"/>
  <c r="K93" i="14"/>
  <c r="M17" i="14"/>
  <c r="M17" i="15"/>
  <c r="L15" i="14"/>
  <c r="L15" i="15"/>
  <c r="L82" i="15" s="1"/>
  <c r="M25" i="14"/>
  <c r="M25" i="15"/>
  <c r="L20" i="14"/>
  <c r="L20" i="15"/>
  <c r="L87" i="15" s="1"/>
  <c r="M21" i="14"/>
  <c r="M21" i="15"/>
  <c r="M14" i="14"/>
  <c r="M14" i="15"/>
  <c r="M19" i="14"/>
  <c r="M19" i="15"/>
  <c r="L22" i="14"/>
  <c r="L22" i="15"/>
  <c r="L89" i="15" s="1"/>
  <c r="L26" i="14"/>
  <c r="L26" i="15"/>
  <c r="L93" i="15" s="1"/>
  <c r="L24" i="14"/>
  <c r="L24" i="15"/>
  <c r="L91" i="15" s="1"/>
  <c r="M23" i="14"/>
  <c r="M23" i="15"/>
  <c r="L13" i="14"/>
  <c r="L13" i="15"/>
  <c r="L80" i="15" s="1"/>
  <c r="L16" i="14"/>
  <c r="L16" i="15"/>
  <c r="L83" i="15" s="1"/>
  <c r="L18" i="14"/>
  <c r="L18" i="15"/>
  <c r="L85" i="15" s="1"/>
  <c r="M39" i="14"/>
  <c r="M39" i="15"/>
  <c r="L85" i="14" l="1"/>
  <c r="L95" i="14"/>
  <c r="L91" i="14"/>
  <c r="L89" i="14"/>
  <c r="L84" i="14"/>
  <c r="L82" i="14"/>
  <c r="L87" i="14"/>
  <c r="L93" i="14"/>
  <c r="M90" i="14"/>
  <c r="M106" i="15"/>
  <c r="M86" i="15"/>
  <c r="M84" i="15"/>
  <c r="M88" i="14"/>
  <c r="M92" i="15"/>
  <c r="M86" i="14"/>
  <c r="M108" i="14"/>
  <c r="M81" i="15"/>
  <c r="M88" i="15"/>
  <c r="M94" i="14"/>
  <c r="M90" i="15"/>
  <c r="M92" i="14"/>
  <c r="M83" i="14"/>
  <c r="M24" i="14"/>
  <c r="M24" i="15"/>
  <c r="N14" i="14"/>
  <c r="N14" i="15"/>
  <c r="K12" i="14"/>
  <c r="K12" i="15"/>
  <c r="K79" i="15" s="1"/>
  <c r="N17" i="14"/>
  <c r="N17" i="15"/>
  <c r="M16" i="14"/>
  <c r="M16" i="15"/>
  <c r="N25" i="14"/>
  <c r="N25" i="15"/>
  <c r="N19" i="14"/>
  <c r="N19" i="15"/>
  <c r="M20" i="14"/>
  <c r="M20" i="15"/>
  <c r="M22" i="14"/>
  <c r="M22" i="15"/>
  <c r="K11" i="14"/>
  <c r="K11" i="15"/>
  <c r="K78" i="15" s="1"/>
  <c r="M13" i="14"/>
  <c r="M13" i="15"/>
  <c r="N21" i="14"/>
  <c r="N21" i="15"/>
  <c r="M26" i="14"/>
  <c r="M26" i="15"/>
  <c r="N23" i="14"/>
  <c r="N23" i="15"/>
  <c r="M15" i="14"/>
  <c r="M15" i="15"/>
  <c r="M18" i="14"/>
  <c r="M18" i="15"/>
  <c r="N39" i="14"/>
  <c r="N39" i="15"/>
  <c r="K81" i="14" l="1"/>
  <c r="K80" i="14"/>
  <c r="M80" i="15"/>
  <c r="M83" i="15"/>
  <c r="N81" i="15"/>
  <c r="M91" i="15"/>
  <c r="M87" i="15"/>
  <c r="M89" i="14"/>
  <c r="N88" i="14"/>
  <c r="N83" i="14"/>
  <c r="M93" i="14"/>
  <c r="M87" i="14"/>
  <c r="N92" i="15"/>
  <c r="N84" i="15"/>
  <c r="M85" i="14"/>
  <c r="N90" i="15"/>
  <c r="M93" i="15"/>
  <c r="N88" i="15"/>
  <c r="M89" i="15"/>
  <c r="N94" i="14"/>
  <c r="N86" i="14"/>
  <c r="M82" i="14"/>
  <c r="M84" i="14"/>
  <c r="N92" i="14"/>
  <c r="M95" i="14"/>
  <c r="N90" i="14"/>
  <c r="M91" i="14"/>
  <c r="N108" i="14"/>
  <c r="M85" i="15"/>
  <c r="N86" i="15"/>
  <c r="N106" i="15"/>
  <c r="M82" i="15"/>
  <c r="N16" i="14"/>
  <c r="N16" i="15"/>
  <c r="N13" i="14"/>
  <c r="N13" i="15"/>
  <c r="N15" i="14"/>
  <c r="N15" i="15"/>
  <c r="N20" i="14"/>
  <c r="N20" i="15"/>
  <c r="N22" i="14"/>
  <c r="N22" i="15"/>
  <c r="N18" i="14"/>
  <c r="N18" i="15"/>
  <c r="N24" i="14"/>
  <c r="N24" i="15"/>
  <c r="N26" i="14"/>
  <c r="N26" i="15"/>
  <c r="L11" i="14"/>
  <c r="L11" i="15"/>
  <c r="L78" i="15" s="1"/>
  <c r="L12" i="14"/>
  <c r="L12" i="15"/>
  <c r="L79" i="15" s="1"/>
  <c r="O39" i="14"/>
  <c r="O39" i="15"/>
  <c r="L80" i="14" l="1"/>
  <c r="L81" i="14"/>
  <c r="N91" i="14"/>
  <c r="N82" i="14"/>
  <c r="N85" i="14"/>
  <c r="N91" i="15"/>
  <c r="N82" i="15"/>
  <c r="N87" i="15"/>
  <c r="N84" i="14"/>
  <c r="O106" i="15"/>
  <c r="N85" i="15"/>
  <c r="N87" i="14"/>
  <c r="N89" i="14"/>
  <c r="N93" i="14"/>
  <c r="O108" i="14"/>
  <c r="N93" i="15"/>
  <c r="N83" i="15"/>
  <c r="N95" i="14"/>
  <c r="N89" i="15"/>
  <c r="N80" i="15"/>
  <c r="M12" i="14"/>
  <c r="M12" i="15"/>
  <c r="M11" i="14"/>
  <c r="M11" i="15"/>
  <c r="M81" i="14" l="1"/>
  <c r="M78" i="15"/>
  <c r="M80" i="14"/>
  <c r="M79" i="15"/>
  <c r="N12" i="14"/>
  <c r="N12" i="15"/>
  <c r="J10" i="14"/>
  <c r="J10" i="15"/>
  <c r="J77" i="15" s="1"/>
  <c r="N11" i="14"/>
  <c r="N11" i="15"/>
  <c r="J79" i="14" l="1"/>
  <c r="N80" i="14"/>
  <c r="N79" i="15"/>
  <c r="N78" i="15"/>
  <c r="N81" i="14"/>
  <c r="K10" i="14"/>
  <c r="K10" i="15"/>
  <c r="K77" i="15" s="1"/>
  <c r="K79" i="14" l="1"/>
  <c r="L10" i="14"/>
  <c r="L10" i="15"/>
  <c r="L77" i="15" s="1"/>
  <c r="J64" i="14"/>
  <c r="J61" i="15"/>
  <c r="J128" i="15" s="1"/>
  <c r="J130" i="14" l="1"/>
  <c r="L79" i="14"/>
  <c r="M10" i="14"/>
  <c r="M10" i="15"/>
  <c r="K64" i="14"/>
  <c r="K61" i="15"/>
  <c r="K128" i="15" s="1"/>
  <c r="K130" i="14" l="1"/>
  <c r="M79" i="14"/>
  <c r="M77" i="15"/>
  <c r="N10" i="14"/>
  <c r="N10" i="15"/>
  <c r="N79" i="14" l="1"/>
  <c r="N77" i="15"/>
  <c r="O10" i="14"/>
  <c r="O10" i="15"/>
  <c r="J44" i="14"/>
  <c r="J44" i="15"/>
  <c r="J111" i="15" s="1"/>
  <c r="J113" i="14" l="1"/>
  <c r="O79" i="14"/>
  <c r="O77" i="15"/>
  <c r="K44" i="14"/>
  <c r="K44" i="15"/>
  <c r="K111" i="15" s="1"/>
  <c r="K113" i="14" l="1"/>
  <c r="L44" i="14"/>
  <c r="L44" i="15"/>
  <c r="L111" i="15" s="1"/>
  <c r="J65" i="14"/>
  <c r="J131" i="14" l="1"/>
  <c r="L113" i="14"/>
  <c r="M44" i="14"/>
  <c r="M44" i="15"/>
  <c r="M113" i="14" l="1"/>
  <c r="M111" i="15"/>
  <c r="N44" i="14" l="1"/>
  <c r="N44" i="15"/>
  <c r="N111" i="15" l="1"/>
  <c r="N113" i="14"/>
  <c r="O44" i="14"/>
  <c r="O44" i="15"/>
  <c r="O111" i="15" l="1"/>
  <c r="O113" i="14"/>
  <c r="J9" i="14" l="1"/>
  <c r="J9" i="15"/>
  <c r="J76" i="15" s="1"/>
  <c r="J78" i="14" l="1"/>
  <c r="J8" i="14"/>
  <c r="J8" i="15"/>
  <c r="J75" i="15" s="1"/>
  <c r="J77" i="14" l="1"/>
  <c r="J6" i="14"/>
  <c r="J6" i="15"/>
  <c r="J73" i="15" s="1"/>
  <c r="J7" i="14"/>
  <c r="J7" i="15"/>
  <c r="J74" i="15" s="1"/>
  <c r="K8" i="14"/>
  <c r="K8" i="15"/>
  <c r="K75" i="15" s="1"/>
  <c r="K9" i="14"/>
  <c r="K9" i="15"/>
  <c r="K76" i="15" s="1"/>
  <c r="J76" i="14" l="1"/>
  <c r="J75" i="14"/>
  <c r="K78" i="14"/>
  <c r="K77" i="14"/>
  <c r="L8" i="14"/>
  <c r="L8" i="15"/>
  <c r="L75" i="15" s="1"/>
  <c r="L9" i="14"/>
  <c r="L9" i="15"/>
  <c r="L76" i="15" s="1"/>
  <c r="K7" i="14"/>
  <c r="K7" i="15"/>
  <c r="K74" i="15" s="1"/>
  <c r="K6" i="14"/>
  <c r="K6" i="15"/>
  <c r="K73" i="15" s="1"/>
  <c r="K76" i="14" l="1"/>
  <c r="L78" i="14"/>
  <c r="L77" i="14"/>
  <c r="K75" i="14"/>
  <c r="M9" i="14"/>
  <c r="M9" i="15"/>
  <c r="L6" i="14"/>
  <c r="L6" i="15"/>
  <c r="L73" i="15" s="1"/>
  <c r="M8" i="14"/>
  <c r="M8" i="15"/>
  <c r="L7" i="14"/>
  <c r="L7" i="15"/>
  <c r="L74" i="15" s="1"/>
  <c r="J63" i="14"/>
  <c r="J60" i="15"/>
  <c r="J127" i="15" s="1"/>
  <c r="J50" i="14"/>
  <c r="J129" i="14" l="1"/>
  <c r="J119" i="14"/>
  <c r="L76" i="14"/>
  <c r="L75" i="14"/>
  <c r="M76" i="15"/>
  <c r="M78" i="14"/>
  <c r="M75" i="15"/>
  <c r="M77" i="14"/>
  <c r="N8" i="14"/>
  <c r="N8" i="15"/>
  <c r="M6" i="14"/>
  <c r="M6" i="15"/>
  <c r="M7" i="14"/>
  <c r="M7" i="15"/>
  <c r="K63" i="14"/>
  <c r="K60" i="15"/>
  <c r="K127" i="15" s="1"/>
  <c r="N9" i="14"/>
  <c r="N9" i="15"/>
  <c r="K129" i="14" l="1"/>
  <c r="N76" i="15"/>
  <c r="N78" i="14"/>
  <c r="M74" i="15"/>
  <c r="M76" i="14"/>
  <c r="N75" i="15"/>
  <c r="M75" i="14"/>
  <c r="M73" i="15"/>
  <c r="N77" i="14"/>
  <c r="N6" i="14"/>
  <c r="N6" i="15"/>
  <c r="O8" i="14"/>
  <c r="O8" i="15"/>
  <c r="L63" i="14"/>
  <c r="L60" i="15"/>
  <c r="L127" i="15" s="1"/>
  <c r="N7" i="14"/>
  <c r="N7" i="15"/>
  <c r="O9" i="14"/>
  <c r="O9" i="15"/>
  <c r="L129" i="14" l="1"/>
  <c r="O76" i="15"/>
  <c r="O77" i="14"/>
  <c r="N74" i="15"/>
  <c r="N75" i="14"/>
  <c r="O78" i="14"/>
  <c r="N73" i="15"/>
  <c r="N76" i="14"/>
  <c r="O75" i="15"/>
  <c r="O7" i="14"/>
  <c r="O7" i="15"/>
  <c r="O6" i="14"/>
  <c r="O6" i="15"/>
  <c r="M63" i="14"/>
  <c r="M60" i="15"/>
  <c r="O74" i="15" l="1"/>
  <c r="M129" i="14"/>
  <c r="O73" i="15"/>
  <c r="O76" i="14"/>
  <c r="M127" i="15"/>
  <c r="O75" i="14"/>
  <c r="N63" i="14"/>
  <c r="N60" i="15"/>
  <c r="N127" i="15" l="1"/>
  <c r="N129" i="14"/>
  <c r="O63" i="14"/>
  <c r="O60" i="15"/>
  <c r="O127" i="15" l="1"/>
  <c r="O129" i="14"/>
  <c r="L30" i="14" l="1"/>
  <c r="L30" i="15"/>
  <c r="L97" i="15" s="1"/>
  <c r="L99" i="14" l="1"/>
  <c r="M30" i="14"/>
  <c r="M30" i="15"/>
  <c r="M97" i="15" l="1"/>
  <c r="M99" i="14"/>
  <c r="N30" i="14"/>
  <c r="N30" i="15"/>
  <c r="L64" i="14"/>
  <c r="L61" i="15"/>
  <c r="L128" i="15" s="1"/>
  <c r="L130" i="14" l="1"/>
  <c r="N99" i="14"/>
  <c r="N97" i="15"/>
  <c r="M64" i="14"/>
  <c r="M61" i="15"/>
  <c r="O30" i="14"/>
  <c r="O30" i="15"/>
  <c r="M128" i="15" l="1"/>
  <c r="M130" i="14"/>
  <c r="O97" i="15"/>
  <c r="O99" i="14"/>
  <c r="N64" i="14"/>
  <c r="N61" i="15"/>
  <c r="N128" i="15" l="1"/>
  <c r="N130" i="14"/>
  <c r="F54" i="14" l="1"/>
  <c r="F54" i="15"/>
  <c r="F43" i="8" l="1"/>
  <c r="F43" i="9"/>
  <c r="E54" i="14"/>
  <c r="E54" i="15"/>
  <c r="D54" i="14"/>
  <c r="D54" i="15"/>
  <c r="C54" i="14"/>
  <c r="C54" i="15"/>
  <c r="G54" i="14"/>
  <c r="G54" i="15"/>
  <c r="G121" i="15" s="1"/>
  <c r="F57" i="14"/>
  <c r="F57" i="15"/>
  <c r="G123" i="14" l="1"/>
  <c r="C43" i="8"/>
  <c r="C43" i="9"/>
  <c r="D43" i="8"/>
  <c r="D91" i="8" s="1"/>
  <c r="D43" i="9"/>
  <c r="F40" i="8"/>
  <c r="D123" i="14"/>
  <c r="G43" i="8"/>
  <c r="G91" i="8" s="1"/>
  <c r="G43" i="9"/>
  <c r="G90" i="9" s="1"/>
  <c r="E121" i="15"/>
  <c r="E123" i="14"/>
  <c r="D121" i="15"/>
  <c r="F121" i="15"/>
  <c r="F123" i="14"/>
  <c r="H54" i="14"/>
  <c r="H54" i="15"/>
  <c r="H121" i="15" s="1"/>
  <c r="E57" i="14"/>
  <c r="E57" i="15"/>
  <c r="C57" i="14"/>
  <c r="C57" i="15"/>
  <c r="D57" i="14"/>
  <c r="D57" i="15"/>
  <c r="G57" i="14"/>
  <c r="G57" i="15"/>
  <c r="F60" i="14"/>
  <c r="G124" i="15" l="1"/>
  <c r="G126" i="14"/>
  <c r="H123" i="14"/>
  <c r="D90" i="9"/>
  <c r="D124" i="15"/>
  <c r="E126" i="14"/>
  <c r="E43" i="8"/>
  <c r="E43" i="9"/>
  <c r="H43" i="8"/>
  <c r="H91" i="8" s="1"/>
  <c r="H43" i="9"/>
  <c r="H90" i="9" s="1"/>
  <c r="C40" i="8"/>
  <c r="G40" i="8"/>
  <c r="D40" i="8"/>
  <c r="F126" i="14"/>
  <c r="E124" i="15"/>
  <c r="D126" i="14"/>
  <c r="F124" i="15"/>
  <c r="I54" i="14"/>
  <c r="I54" i="15"/>
  <c r="I121" i="15" s="1"/>
  <c r="E60" i="14"/>
  <c r="C60" i="14"/>
  <c r="H57" i="14"/>
  <c r="H57" i="15"/>
  <c r="D60" i="14"/>
  <c r="G60" i="14"/>
  <c r="I123" i="14" l="1"/>
  <c r="H124" i="15"/>
  <c r="H126" i="14"/>
  <c r="E90" i="9"/>
  <c r="F90" i="9"/>
  <c r="I43" i="8"/>
  <c r="I91" i="8" s="1"/>
  <c r="I43" i="9"/>
  <c r="I90" i="9" s="1"/>
  <c r="E40" i="8"/>
  <c r="H40" i="8"/>
  <c r="E91" i="8"/>
  <c r="F91" i="8"/>
  <c r="I57" i="14"/>
  <c r="I57" i="15"/>
  <c r="H60" i="14"/>
  <c r="I126" i="14" l="1"/>
  <c r="I124" i="15"/>
  <c r="I40" i="8"/>
  <c r="I60" i="14"/>
  <c r="J62" i="15" l="1"/>
  <c r="J129" i="15" s="1"/>
  <c r="J50" i="15"/>
  <c r="J117" i="15" s="1"/>
  <c r="K50" i="15" l="1"/>
  <c r="K117" i="15" s="1"/>
  <c r="K65" i="14" l="1"/>
  <c r="K50" i="14"/>
  <c r="K62" i="15"/>
  <c r="K129" i="15" s="1"/>
  <c r="K119" i="14" l="1"/>
  <c r="K131" i="14"/>
  <c r="L65" i="14"/>
  <c r="L50" i="14"/>
  <c r="L119" i="14" l="1"/>
  <c r="L131" i="14"/>
  <c r="J53" i="14"/>
  <c r="J53" i="15"/>
  <c r="J120" i="15" s="1"/>
  <c r="J122" i="14" l="1"/>
  <c r="L62" i="15"/>
  <c r="L129" i="15" s="1"/>
  <c r="L50" i="15"/>
  <c r="L117" i="15" s="1"/>
  <c r="K53" i="14"/>
  <c r="K53" i="15"/>
  <c r="K120" i="15" s="1"/>
  <c r="K122" i="14" l="1"/>
  <c r="J54" i="14"/>
  <c r="J54" i="15"/>
  <c r="J121" i="15" s="1"/>
  <c r="J123" i="14" l="1"/>
  <c r="K54" i="14"/>
  <c r="K54" i="15"/>
  <c r="K121" i="15" s="1"/>
  <c r="M65" i="14"/>
  <c r="M62" i="15"/>
  <c r="M50" i="14"/>
  <c r="M50" i="15"/>
  <c r="K123" i="14" l="1"/>
  <c r="J43" i="8"/>
  <c r="J91" i="8" s="1"/>
  <c r="J43" i="9"/>
  <c r="J90" i="9" s="1"/>
  <c r="M129" i="15"/>
  <c r="M117" i="15"/>
  <c r="M119" i="14"/>
  <c r="M131" i="14"/>
  <c r="J57" i="14"/>
  <c r="J57" i="15"/>
  <c r="N50" i="14"/>
  <c r="N50" i="15"/>
  <c r="N65" i="14"/>
  <c r="N62" i="15"/>
  <c r="J124" i="15" l="1"/>
  <c r="J126" i="14"/>
  <c r="K43" i="8"/>
  <c r="K91" i="8" s="1"/>
  <c r="K43" i="9"/>
  <c r="K90" i="9" s="1"/>
  <c r="J40" i="8"/>
  <c r="N129" i="15"/>
  <c r="N119" i="14"/>
  <c r="N117" i="15"/>
  <c r="N131" i="14"/>
  <c r="K57" i="14"/>
  <c r="K57" i="15"/>
  <c r="J60" i="14"/>
  <c r="O65" i="14"/>
  <c r="O62" i="15"/>
  <c r="K124" i="15" l="1"/>
  <c r="K126" i="14"/>
  <c r="K40" i="8"/>
  <c r="O129" i="15"/>
  <c r="O131" i="14"/>
  <c r="K60" i="14"/>
  <c r="L53" i="14" l="1"/>
  <c r="L53" i="15"/>
  <c r="L120" i="15" s="1"/>
  <c r="L122" i="14" l="1"/>
  <c r="M53" i="14"/>
  <c r="M53" i="15"/>
  <c r="M122" i="14" l="1"/>
  <c r="M120" i="15"/>
  <c r="L54" i="14"/>
  <c r="L54" i="15"/>
  <c r="L121" i="15" s="1"/>
  <c r="N53" i="14"/>
  <c r="N53" i="15"/>
  <c r="L123" i="14" l="1"/>
  <c r="N120" i="15"/>
  <c r="N122" i="14"/>
  <c r="M54" i="14"/>
  <c r="M54" i="15"/>
  <c r="L43" i="8" l="1"/>
  <c r="L91" i="8" s="1"/>
  <c r="L43" i="9"/>
  <c r="L90" i="9" s="1"/>
  <c r="M121" i="15"/>
  <c r="M123" i="14"/>
  <c r="L57" i="15"/>
  <c r="L57" i="14"/>
  <c r="N54" i="14"/>
  <c r="N54" i="15"/>
  <c r="L124" i="15" l="1"/>
  <c r="L126" i="14"/>
  <c r="M43" i="8"/>
  <c r="M91" i="8" s="1"/>
  <c r="M43" i="9"/>
  <c r="M90" i="9" s="1"/>
  <c r="N123" i="14"/>
  <c r="N121" i="15"/>
  <c r="M57" i="15"/>
  <c r="M57" i="14"/>
  <c r="L60" i="14"/>
  <c r="N43" i="8" l="1"/>
  <c r="N91" i="8" s="1"/>
  <c r="N43" i="9"/>
  <c r="N90" i="9" s="1"/>
  <c r="M126" i="14"/>
  <c r="M124" i="15"/>
  <c r="M60" i="14"/>
  <c r="N57" i="14"/>
  <c r="N57" i="15"/>
  <c r="N126" i="14" l="1"/>
  <c r="N124" i="15"/>
  <c r="N60" i="14"/>
  <c r="O14" i="14" l="1"/>
  <c r="O14" i="15"/>
  <c r="O18" i="14"/>
  <c r="O18" i="15"/>
  <c r="O20" i="14"/>
  <c r="O20" i="15"/>
  <c r="O13" i="14"/>
  <c r="O13" i="15"/>
  <c r="O21" i="14"/>
  <c r="O21" i="15"/>
  <c r="O90" i="14" l="1"/>
  <c r="O80" i="15"/>
  <c r="O87" i="15"/>
  <c r="O81" i="15"/>
  <c r="O82" i="14"/>
  <c r="O85" i="15"/>
  <c r="O89" i="14"/>
  <c r="O83" i="14"/>
  <c r="O88" i="15"/>
  <c r="O87" i="14"/>
  <c r="O15" i="14"/>
  <c r="O15" i="15"/>
  <c r="O25" i="14"/>
  <c r="O25" i="15"/>
  <c r="O22" i="14"/>
  <c r="O22" i="15"/>
  <c r="O17" i="14"/>
  <c r="O17" i="15"/>
  <c r="O16" i="14"/>
  <c r="O16" i="15"/>
  <c r="O24" i="14"/>
  <c r="O24" i="15"/>
  <c r="O19" i="14"/>
  <c r="O19" i="15"/>
  <c r="O23" i="14"/>
  <c r="O23" i="15"/>
  <c r="O26" i="14"/>
  <c r="O26" i="15"/>
  <c r="O86" i="15" l="1"/>
  <c r="O82" i="15"/>
  <c r="O84" i="15"/>
  <c r="O92" i="14"/>
  <c r="O84" i="14"/>
  <c r="O86" i="14"/>
  <c r="O92" i="15"/>
  <c r="O89" i="15"/>
  <c r="O83" i="15"/>
  <c r="O88" i="14"/>
  <c r="O90" i="15"/>
  <c r="O91" i="15"/>
  <c r="O94" i="14"/>
  <c r="O93" i="15"/>
  <c r="O95" i="14"/>
  <c r="O85" i="14"/>
  <c r="O93" i="14"/>
  <c r="O91" i="14"/>
  <c r="O12" i="14" l="1"/>
  <c r="O12" i="15"/>
  <c r="O11" i="14"/>
  <c r="O11" i="15"/>
  <c r="O79" i="15" l="1"/>
  <c r="O81" i="14"/>
  <c r="O80" i="14"/>
  <c r="O78" i="15"/>
  <c r="O64" i="14" l="1"/>
  <c r="O50" i="14"/>
  <c r="O130" i="14" l="1"/>
  <c r="O119" i="14"/>
  <c r="O61" i="15" l="1"/>
  <c r="O128" i="15" l="1"/>
  <c r="O50" i="15" l="1"/>
  <c r="O117" i="15" l="1"/>
  <c r="O53" i="14" l="1"/>
  <c r="O53" i="15"/>
  <c r="O120" i="15" l="1"/>
  <c r="O122" i="14"/>
  <c r="O54" i="14" l="1"/>
  <c r="O54" i="15"/>
  <c r="O121" i="15" l="1"/>
  <c r="O123" i="14"/>
  <c r="O43" i="8" l="1"/>
  <c r="O91" i="8" s="1"/>
  <c r="O43" i="9"/>
  <c r="O90" i="9" s="1"/>
  <c r="O57" i="15"/>
  <c r="O124" i="15" l="1"/>
  <c r="O60" i="14"/>
  <c r="O57" i="14"/>
  <c r="O126" i="14" l="1"/>
  <c r="L26" i="2" l="1"/>
  <c r="L24" i="2"/>
  <c r="L91" i="2" l="1"/>
  <c r="L89" i="2"/>
  <c r="M24" i="2" l="1"/>
  <c r="M26" i="2"/>
  <c r="M89" i="2" l="1"/>
  <c r="M91" i="2"/>
  <c r="N24" i="2"/>
  <c r="N26" i="2"/>
  <c r="N89" i="2" l="1"/>
  <c r="N91" i="2"/>
  <c r="O24" i="2" l="1"/>
  <c r="O89" i="2" l="1"/>
  <c r="O26" i="2" l="1"/>
  <c r="O91" i="2" l="1"/>
  <c r="N53" i="2" l="1"/>
  <c r="N23" i="2" l="1"/>
  <c r="N18" i="2" l="1"/>
  <c r="N9" i="2" l="1"/>
  <c r="N10" i="2" l="1"/>
  <c r="N52" i="2"/>
  <c r="N8" i="2" l="1"/>
  <c r="N7" i="2" l="1"/>
  <c r="O23" i="2"/>
  <c r="O18" i="2" l="1"/>
  <c r="O88" i="2"/>
  <c r="N6" i="2"/>
  <c r="O53" i="2" l="1"/>
  <c r="O83" i="2"/>
  <c r="N27" i="3"/>
  <c r="N137" i="3" l="1"/>
  <c r="O118" i="2"/>
  <c r="N35" i="2" l="1"/>
  <c r="O9" i="2" l="1"/>
  <c r="O74" i="2" l="1"/>
  <c r="O10" i="2" l="1"/>
  <c r="O75" i="2" l="1"/>
  <c r="O8" i="2"/>
  <c r="O73" i="2" l="1"/>
  <c r="O52" i="2" l="1"/>
  <c r="N32" i="2"/>
  <c r="O117" i="2" l="1"/>
  <c r="N17" i="2"/>
  <c r="N27" i="2" l="1"/>
  <c r="N16" i="2"/>
  <c r="N14" i="2"/>
  <c r="N58" i="2"/>
  <c r="N38" i="2"/>
  <c r="O7" i="2"/>
  <c r="N13" i="2" l="1"/>
  <c r="N25" i="2"/>
  <c r="O72" i="2"/>
  <c r="O6" i="2"/>
  <c r="N15" i="2"/>
  <c r="O71" i="2" l="1"/>
  <c r="N12" i="2"/>
  <c r="M23" i="2" l="1"/>
  <c r="L53" i="2"/>
  <c r="M53" i="2"/>
  <c r="O27" i="3"/>
  <c r="L23" i="2"/>
  <c r="O83" i="3" l="1"/>
  <c r="O137" i="3"/>
  <c r="L88" i="2"/>
  <c r="L18" i="2"/>
  <c r="M18" i="2"/>
  <c r="M88" i="2"/>
  <c r="N88" i="2"/>
  <c r="M118" i="2"/>
  <c r="N118" i="2"/>
  <c r="L118" i="2"/>
  <c r="M83" i="2" l="1"/>
  <c r="N83" i="2"/>
  <c r="L83" i="2"/>
  <c r="L9" i="2" l="1"/>
  <c r="L74" i="2" l="1"/>
  <c r="M10" i="2" l="1"/>
  <c r="L52" i="2"/>
  <c r="M52" i="2"/>
  <c r="M9" i="2"/>
  <c r="L10" i="2"/>
  <c r="L75" i="2" l="1"/>
  <c r="L117" i="2"/>
  <c r="M75" i="2"/>
  <c r="N75" i="2"/>
  <c r="O35" i="2"/>
  <c r="M8" i="2"/>
  <c r="L8" i="2"/>
  <c r="M74" i="2"/>
  <c r="N74" i="2"/>
  <c r="M117" i="2"/>
  <c r="N117" i="2"/>
  <c r="L7" i="2" l="1"/>
  <c r="M73" i="2"/>
  <c r="N73" i="2"/>
  <c r="L73" i="2"/>
  <c r="M7" i="2"/>
  <c r="O100" i="2"/>
  <c r="L72" i="2" l="1"/>
  <c r="M6" i="2"/>
  <c r="L6" i="2"/>
  <c r="M27" i="3"/>
  <c r="M72" i="2"/>
  <c r="N72" i="2"/>
  <c r="L71" i="2" l="1"/>
  <c r="M137" i="3"/>
  <c r="N83" i="3"/>
  <c r="M71" i="2"/>
  <c r="N71" i="2"/>
  <c r="L27" i="3"/>
  <c r="L83" i="3" l="1"/>
  <c r="L137" i="3"/>
  <c r="M83" i="3"/>
  <c r="M35" i="2" l="1"/>
  <c r="L24" i="8"/>
  <c r="L24" i="9"/>
  <c r="L71" i="9" s="1"/>
  <c r="O17" i="2" l="1"/>
  <c r="L40" i="8"/>
  <c r="M24" i="8"/>
  <c r="M24" i="9"/>
  <c r="M71" i="9" s="1"/>
  <c r="O16" i="2"/>
  <c r="N100" i="2"/>
  <c r="L35" i="2"/>
  <c r="L72" i="8"/>
  <c r="M100" i="2" l="1"/>
  <c r="O13" i="2"/>
  <c r="O81" i="2"/>
  <c r="O15" i="2"/>
  <c r="L100" i="2"/>
  <c r="M40" i="8"/>
  <c r="N24" i="8"/>
  <c r="N24" i="9"/>
  <c r="N71" i="9" s="1"/>
  <c r="M72" i="8"/>
  <c r="O82" i="2"/>
  <c r="O24" i="8" l="1"/>
  <c r="O24" i="9"/>
  <c r="O71" i="9" s="1"/>
  <c r="N72" i="8"/>
  <c r="O80" i="2"/>
  <c r="O78" i="2"/>
  <c r="N40" i="8"/>
  <c r="O40" i="8" l="1"/>
  <c r="O72" i="8"/>
  <c r="O39" i="2" l="1"/>
  <c r="O27" i="2"/>
  <c r="O92" i="2" l="1"/>
  <c r="M32" i="2"/>
  <c r="O25" i="2"/>
  <c r="M17" i="2"/>
  <c r="O14" i="2"/>
  <c r="O58" i="2"/>
  <c r="O123" i="2" l="1"/>
  <c r="M16" i="2"/>
  <c r="O79" i="2"/>
  <c r="O90" i="2"/>
  <c r="M38" i="2"/>
  <c r="M58" i="2"/>
  <c r="O12" i="2"/>
  <c r="N82" i="2"/>
  <c r="N97" i="2"/>
  <c r="L32" i="2"/>
  <c r="L17" i="2"/>
  <c r="M27" i="2"/>
  <c r="M97" i="2" l="1"/>
  <c r="M82" i="2"/>
  <c r="N81" i="2"/>
  <c r="L16" i="2"/>
  <c r="O32" i="2"/>
  <c r="L27" i="2"/>
  <c r="M14" i="2"/>
  <c r="M13" i="2"/>
  <c r="M15" i="2"/>
  <c r="N92" i="2"/>
  <c r="O77" i="2"/>
  <c r="L58" i="2"/>
  <c r="N103" i="2"/>
  <c r="L97" i="2"/>
  <c r="L82" i="2"/>
  <c r="N123" i="2"/>
  <c r="M25" i="2"/>
  <c r="M123" i="2" l="1"/>
  <c r="M92" i="2"/>
  <c r="N79" i="2"/>
  <c r="L81" i="2"/>
  <c r="L25" i="2"/>
  <c r="L15" i="2"/>
  <c r="L92" i="2"/>
  <c r="M81" i="2"/>
  <c r="L38" i="2"/>
  <c r="L14" i="2"/>
  <c r="N80" i="2"/>
  <c r="N78" i="2"/>
  <c r="N90" i="2"/>
  <c r="L13" i="2"/>
  <c r="L123" i="2"/>
  <c r="O38" i="2"/>
  <c r="M12" i="2"/>
  <c r="O97" i="2"/>
  <c r="M90" i="2" l="1"/>
  <c r="M80" i="2"/>
  <c r="L103" i="2"/>
  <c r="M103" i="2"/>
  <c r="L80" i="2"/>
  <c r="L78" i="2"/>
  <c r="M78" i="2"/>
  <c r="M79" i="2"/>
  <c r="L79" i="2"/>
  <c r="L12" i="2"/>
  <c r="O103" i="2"/>
  <c r="N77" i="2"/>
  <c r="L90" i="2"/>
  <c r="L77" i="2" l="1"/>
  <c r="M77" i="2"/>
  <c r="N39" i="2" l="1"/>
  <c r="O104" i="2" l="1"/>
  <c r="M39" i="2"/>
  <c r="N104" i="2" l="1"/>
  <c r="L39" i="2" l="1"/>
  <c r="L104" i="2" l="1"/>
  <c r="M104" i="2"/>
  <c r="N46" i="2" l="1"/>
  <c r="M46" i="2" l="1"/>
  <c r="L46" i="2"/>
  <c r="M111" i="2" l="1"/>
  <c r="N111" i="2"/>
  <c r="L111" i="2"/>
  <c r="O46" i="2"/>
  <c r="O111" i="2" l="1"/>
  <c r="N57" i="2"/>
  <c r="M57" i="2"/>
  <c r="N122" i="2" l="1"/>
  <c r="N37" i="2"/>
  <c r="M37" i="2"/>
  <c r="N102" i="2" l="1"/>
  <c r="M36" i="2"/>
  <c r="N36" i="2"/>
  <c r="N101" i="2" l="1"/>
  <c r="L57" i="2"/>
  <c r="N31" i="2"/>
  <c r="L122" i="2" l="1"/>
  <c r="M122" i="2"/>
  <c r="L45" i="2"/>
  <c r="M31" i="2"/>
  <c r="L37" i="2"/>
  <c r="M45" i="2"/>
  <c r="N45" i="2"/>
  <c r="N30" i="2"/>
  <c r="N34" i="2"/>
  <c r="L102" i="2" l="1"/>
  <c r="M102" i="2"/>
  <c r="L110" i="2"/>
  <c r="N110" i="2"/>
  <c r="N96" i="2"/>
  <c r="M110" i="2"/>
  <c r="M30" i="2"/>
  <c r="L44" i="2"/>
  <c r="N44" i="2"/>
  <c r="M34" i="2"/>
  <c r="L36" i="2"/>
  <c r="N33" i="2"/>
  <c r="M44" i="2"/>
  <c r="N95" i="2" l="1"/>
  <c r="N43" i="3"/>
  <c r="N109" i="2"/>
  <c r="M109" i="2"/>
  <c r="N99" i="2"/>
  <c r="L101" i="2"/>
  <c r="M101" i="2"/>
  <c r="L109" i="2"/>
  <c r="N44" i="3"/>
  <c r="M33" i="2"/>
  <c r="N29" i="2"/>
  <c r="L31" i="2"/>
  <c r="L96" i="2" l="1"/>
  <c r="M96" i="2"/>
  <c r="M44" i="3"/>
  <c r="N42" i="3"/>
  <c r="M43" i="3"/>
  <c r="N153" i="3"/>
  <c r="N98" i="2"/>
  <c r="N154" i="3"/>
  <c r="M29" i="2"/>
  <c r="L30" i="2"/>
  <c r="N41" i="2"/>
  <c r="L34" i="2"/>
  <c r="N159" i="2" l="1"/>
  <c r="N94" i="2"/>
  <c r="N99" i="3"/>
  <c r="M153" i="3"/>
  <c r="M42" i="3"/>
  <c r="L99" i="2"/>
  <c r="M99" i="2"/>
  <c r="L95" i="2"/>
  <c r="M95" i="2"/>
  <c r="M154" i="3"/>
  <c r="N152" i="2"/>
  <c r="N149" i="2"/>
  <c r="N151" i="2"/>
  <c r="N150" i="2"/>
  <c r="N171" i="2"/>
  <c r="N154" i="2"/>
  <c r="N156" i="2"/>
  <c r="N183" i="2"/>
  <c r="N153" i="2"/>
  <c r="N148" i="2"/>
  <c r="N139" i="2"/>
  <c r="N140" i="2"/>
  <c r="N182" i="2"/>
  <c r="N138" i="2"/>
  <c r="N137" i="2"/>
  <c r="N136" i="2"/>
  <c r="N165" i="2"/>
  <c r="N162" i="2"/>
  <c r="N147" i="2"/>
  <c r="N188" i="2"/>
  <c r="N144" i="2"/>
  <c r="N168" i="2"/>
  <c r="N157" i="2"/>
  <c r="N146" i="2"/>
  <c r="N143" i="2"/>
  <c r="N155" i="2"/>
  <c r="N145" i="2"/>
  <c r="N142" i="2"/>
  <c r="N169" i="2"/>
  <c r="N176" i="2"/>
  <c r="N187" i="2"/>
  <c r="N167" i="2"/>
  <c r="N166" i="2"/>
  <c r="N161" i="2"/>
  <c r="N160" i="2"/>
  <c r="N164" i="2"/>
  <c r="N175" i="2"/>
  <c r="N174" i="2"/>
  <c r="N163" i="2"/>
  <c r="N152" i="3"/>
  <c r="N50" i="3"/>
  <c r="L29" i="2"/>
  <c r="N47" i="2"/>
  <c r="L33" i="2"/>
  <c r="M94" i="2" l="1"/>
  <c r="L98" i="2"/>
  <c r="M98" i="2"/>
  <c r="N160" i="3"/>
  <c r="M152" i="3"/>
  <c r="N177" i="2"/>
  <c r="M41" i="2"/>
  <c r="L94" i="2"/>
  <c r="L43" i="3"/>
  <c r="N60" i="2"/>
  <c r="L44" i="3"/>
  <c r="M50" i="3"/>
  <c r="N53" i="3"/>
  <c r="N56" i="2"/>
  <c r="N50" i="2"/>
  <c r="M47" i="2"/>
  <c r="L41" i="2"/>
  <c r="O37" i="2"/>
  <c r="N51" i="2"/>
  <c r="L163" i="2" l="1"/>
  <c r="N112" i="2"/>
  <c r="N163" i="3"/>
  <c r="N190" i="2"/>
  <c r="L99" i="3"/>
  <c r="L153" i="3"/>
  <c r="M99" i="3"/>
  <c r="M151" i="2"/>
  <c r="M149" i="2"/>
  <c r="M106" i="2"/>
  <c r="M150" i="2"/>
  <c r="M171" i="2"/>
  <c r="M152" i="2"/>
  <c r="M156" i="2"/>
  <c r="M154" i="2"/>
  <c r="M153" i="2"/>
  <c r="M183" i="2"/>
  <c r="M148" i="2"/>
  <c r="M182" i="2"/>
  <c r="M139" i="2"/>
  <c r="M140" i="2"/>
  <c r="M138" i="2"/>
  <c r="M137" i="2"/>
  <c r="M136" i="2"/>
  <c r="M165" i="2"/>
  <c r="M147" i="2"/>
  <c r="M162" i="2"/>
  <c r="M157" i="2"/>
  <c r="M146" i="2"/>
  <c r="M188" i="2"/>
  <c r="M168" i="2"/>
  <c r="M144" i="2"/>
  <c r="M145" i="2"/>
  <c r="M155" i="2"/>
  <c r="M143" i="2"/>
  <c r="M142" i="2"/>
  <c r="M169" i="2"/>
  <c r="M176" i="2"/>
  <c r="M187" i="2"/>
  <c r="M167" i="2"/>
  <c r="M166" i="2"/>
  <c r="M161" i="2"/>
  <c r="M175" i="2"/>
  <c r="M174" i="2"/>
  <c r="M160" i="2"/>
  <c r="M164" i="2"/>
  <c r="M163" i="2"/>
  <c r="M159" i="2"/>
  <c r="N106" i="2"/>
  <c r="L42" i="3"/>
  <c r="N181" i="2"/>
  <c r="M160" i="3"/>
  <c r="O102" i="2"/>
  <c r="L159" i="2"/>
  <c r="N106" i="3"/>
  <c r="L154" i="3"/>
  <c r="M60" i="2"/>
  <c r="N186" i="2"/>
  <c r="M177" i="2"/>
  <c r="N180" i="2"/>
  <c r="L150" i="2"/>
  <c r="L149" i="2"/>
  <c r="L171" i="2"/>
  <c r="L152" i="2"/>
  <c r="L151" i="2"/>
  <c r="L106" i="2"/>
  <c r="L156" i="2"/>
  <c r="L154" i="2"/>
  <c r="L183" i="2"/>
  <c r="L153" i="2"/>
  <c r="L148" i="2"/>
  <c r="L139" i="2"/>
  <c r="L140" i="2"/>
  <c r="L182" i="2"/>
  <c r="L138" i="2"/>
  <c r="L137" i="2"/>
  <c r="L136" i="2"/>
  <c r="L165" i="2"/>
  <c r="L147" i="2"/>
  <c r="L162" i="2"/>
  <c r="L188" i="2"/>
  <c r="L146" i="2"/>
  <c r="L157" i="2"/>
  <c r="L155" i="2"/>
  <c r="L168" i="2"/>
  <c r="L143" i="2"/>
  <c r="L144" i="2"/>
  <c r="L145" i="2"/>
  <c r="L142" i="2"/>
  <c r="L169" i="2"/>
  <c r="L176" i="2"/>
  <c r="L187" i="2"/>
  <c r="L175" i="2"/>
  <c r="L167" i="2"/>
  <c r="L166" i="2"/>
  <c r="L174" i="2"/>
  <c r="L161" i="2"/>
  <c r="L160" i="2"/>
  <c r="L164" i="2"/>
  <c r="M53" i="3"/>
  <c r="N109" i="3" s="1"/>
  <c r="L50" i="3"/>
  <c r="O57" i="2"/>
  <c r="M50" i="2"/>
  <c r="O45" i="2"/>
  <c r="N49" i="2"/>
  <c r="N55" i="2"/>
  <c r="M51" i="2"/>
  <c r="M56" i="2"/>
  <c r="L47" i="2"/>
  <c r="L50" i="2"/>
  <c r="O36" i="2"/>
  <c r="N121" i="2" l="1"/>
  <c r="L177" i="2"/>
  <c r="L112" i="2"/>
  <c r="M181" i="2"/>
  <c r="L160" i="3"/>
  <c r="L106" i="3"/>
  <c r="M180" i="2"/>
  <c r="M115" i="2"/>
  <c r="N115" i="2"/>
  <c r="N125" i="2"/>
  <c r="M190" i="2"/>
  <c r="N116" i="2"/>
  <c r="M106" i="3"/>
  <c r="N185" i="2"/>
  <c r="L180" i="2"/>
  <c r="L115" i="2"/>
  <c r="L60" i="2"/>
  <c r="M163" i="3"/>
  <c r="M112" i="2"/>
  <c r="N179" i="2"/>
  <c r="O110" i="2"/>
  <c r="L152" i="3"/>
  <c r="M186" i="2"/>
  <c r="O101" i="2"/>
  <c r="O122" i="2"/>
  <c r="L53" i="3"/>
  <c r="M109" i="3" s="1"/>
  <c r="L51" i="2"/>
  <c r="L56" i="2"/>
  <c r="M49" i="2"/>
  <c r="O44" i="2"/>
  <c r="M55" i="2"/>
  <c r="M54" i="2"/>
  <c r="L55" i="2"/>
  <c r="N54" i="2"/>
  <c r="M116" i="2" l="1"/>
  <c r="N114" i="2"/>
  <c r="L163" i="3"/>
  <c r="L109" i="3"/>
  <c r="L116" i="2"/>
  <c r="L181" i="2"/>
  <c r="L125" i="2"/>
  <c r="L190" i="2"/>
  <c r="L185" i="2"/>
  <c r="L120" i="2"/>
  <c r="M179" i="2"/>
  <c r="L121" i="2"/>
  <c r="L186" i="2"/>
  <c r="M121" i="2"/>
  <c r="N184" i="2"/>
  <c r="N119" i="2"/>
  <c r="M184" i="2"/>
  <c r="M120" i="2"/>
  <c r="M185" i="2"/>
  <c r="O109" i="2"/>
  <c r="M125" i="2"/>
  <c r="N120" i="2"/>
  <c r="L49" i="2"/>
  <c r="O43" i="3" l="1"/>
  <c r="L114" i="2"/>
  <c r="L179" i="2"/>
  <c r="M114" i="2"/>
  <c r="O44" i="3"/>
  <c r="L54" i="2"/>
  <c r="L184" i="2" l="1"/>
  <c r="L119" i="2"/>
  <c r="M119" i="2"/>
  <c r="O154" i="3"/>
  <c r="O42" i="3"/>
  <c r="O99" i="3"/>
  <c r="O153" i="3"/>
  <c r="O152" i="3" l="1"/>
  <c r="O31" i="2"/>
  <c r="O34" i="2"/>
  <c r="O99" i="2" l="1"/>
  <c r="O96" i="2"/>
  <c r="O50" i="2"/>
  <c r="O30" i="2"/>
  <c r="O33" i="2"/>
  <c r="O95" i="2" l="1"/>
  <c r="O98" i="2"/>
  <c r="O115" i="2"/>
  <c r="O55" i="2"/>
  <c r="O29" i="2"/>
  <c r="O51" i="2"/>
  <c r="O116" i="2" l="1"/>
  <c r="O120" i="2"/>
  <c r="O94" i="2"/>
  <c r="O56" i="2"/>
  <c r="O49" i="2"/>
  <c r="O54" i="2"/>
  <c r="O119" i="2" l="1"/>
  <c r="O41" i="2"/>
  <c r="O121" i="2"/>
  <c r="O114" i="2"/>
  <c r="O50" i="3"/>
  <c r="O47" i="2"/>
  <c r="O179" i="2" l="1"/>
  <c r="O184" i="2"/>
  <c r="O60" i="2"/>
  <c r="O106" i="3"/>
  <c r="O160" i="3"/>
  <c r="O112" i="2"/>
  <c r="O177" i="2"/>
  <c r="O186" i="2"/>
  <c r="O150" i="2"/>
  <c r="O152" i="2"/>
  <c r="O171" i="2"/>
  <c r="O106" i="2"/>
  <c r="O151" i="2"/>
  <c r="O149" i="2"/>
  <c r="O154" i="2"/>
  <c r="O156" i="2"/>
  <c r="O153" i="2"/>
  <c r="O148" i="2"/>
  <c r="O183" i="2"/>
  <c r="O139" i="2"/>
  <c r="O140" i="2"/>
  <c r="O138" i="2"/>
  <c r="O182" i="2"/>
  <c r="O137" i="2"/>
  <c r="O136" i="2"/>
  <c r="O165" i="2"/>
  <c r="O147" i="2"/>
  <c r="O146" i="2"/>
  <c r="O145" i="2"/>
  <c r="O143" i="2"/>
  <c r="O169" i="2"/>
  <c r="O157" i="2"/>
  <c r="O188" i="2"/>
  <c r="O144" i="2"/>
  <c r="O155" i="2"/>
  <c r="O142" i="2"/>
  <c r="O162" i="2"/>
  <c r="O168" i="2"/>
  <c r="O176" i="2"/>
  <c r="O167" i="2"/>
  <c r="O175" i="2"/>
  <c r="O166" i="2"/>
  <c r="O187" i="2"/>
  <c r="O174" i="2"/>
  <c r="O164" i="2"/>
  <c r="O161" i="2"/>
  <c r="O163" i="2"/>
  <c r="O180" i="2"/>
  <c r="O160" i="2"/>
  <c r="O185" i="2"/>
  <c r="O159" i="2"/>
  <c r="O181" i="2"/>
  <c r="O53" i="3"/>
  <c r="O125" i="2" l="1"/>
  <c r="O190" i="2"/>
  <c r="O109" i="3"/>
  <c r="O163" i="3"/>
</calcChain>
</file>

<file path=xl/sharedStrings.xml><?xml version="1.0" encoding="utf-8"?>
<sst xmlns="http://schemas.openxmlformats.org/spreadsheetml/2006/main" count="1718" uniqueCount="344">
  <si>
    <t>（単位：百万円）</t>
  </si>
  <si>
    <t>（単位：％）</t>
  </si>
  <si>
    <t xml:space="preserve">― </t>
  </si>
  <si>
    <t>　　　　　区　　　　　分</t>
  </si>
  <si>
    <t>　１ 民間最終消費支出</t>
  </si>
  <si>
    <t>　 (1) 家計最終消費支出</t>
  </si>
  <si>
    <t>　 (1) 総固定資本形成</t>
  </si>
  <si>
    <t>　(2) 雇主の社会負担</t>
  </si>
  <si>
    <t>　　ａ 雇主の現実社会負担</t>
  </si>
  <si>
    <t>　　ａ 非金融法人企業</t>
  </si>
  <si>
    <t>　　ｂ 金融機関</t>
  </si>
  <si>
    <t>　(2) 家計</t>
  </si>
  <si>
    <t>　(1) 賃金・俸給</t>
  </si>
  <si>
    <t>　(3) 対家計民間非営利団体</t>
  </si>
  <si>
    <t>　　ｂ 雇主の帰属社会負担</t>
  </si>
  <si>
    <t>　④賃貸料（受取）</t>
  </si>
  <si>
    <t>　②配当（受取）</t>
  </si>
  <si>
    <t>　①利子</t>
  </si>
  <si>
    <t xml:space="preserve"> ２ 財産所得（非企業部門）</t>
  </si>
  <si>
    <t>　(3)個人企業</t>
  </si>
  <si>
    <t>　(2)公的企業</t>
  </si>
  <si>
    <t>　(1) 非金融法人企業および金融機関</t>
  </si>
  <si>
    <t>　(3) 家計（個人企業含む）</t>
  </si>
  <si>
    <t>　(4) 対家計民間非営利団体</t>
  </si>
  <si>
    <t>　　　ａ　民間</t>
  </si>
  <si>
    <t>　　　(ａ) 住宅</t>
  </si>
  <si>
    <t>　　　(ｂ) 企業設備</t>
  </si>
  <si>
    <t>　　　ｂ　公的</t>
  </si>
  <si>
    <t>　　　ａ　民間企業</t>
  </si>
  <si>
    <t>　　ｂ　支払</t>
  </si>
  <si>
    <t>　　ａ 農林水産業</t>
  </si>
  <si>
    <t>　　ａ　受取</t>
  </si>
  <si>
    <t>　　（再掲）</t>
  </si>
  <si>
    <t>（実数）</t>
  </si>
  <si>
    <t xml:space="preserve"> （単位：百万円）</t>
  </si>
  <si>
    <t xml:space="preserve"> （単位：％）</t>
  </si>
  <si>
    <t>項目</t>
    <rPh sb="0" eb="2">
      <t>コウモク</t>
    </rPh>
    <phoneticPr fontId="3"/>
  </si>
  <si>
    <t>(1)</t>
    <phoneticPr fontId="3"/>
  </si>
  <si>
    <t>(2)</t>
    <phoneticPr fontId="3"/>
  </si>
  <si>
    <t>(3)</t>
    <phoneticPr fontId="3"/>
  </si>
  <si>
    <t>食</t>
    <rPh sb="0" eb="1">
      <t>ショク</t>
    </rPh>
    <phoneticPr fontId="3"/>
  </si>
  <si>
    <t>繊</t>
    <rPh sb="0" eb="1">
      <t>セン</t>
    </rPh>
    <phoneticPr fontId="3"/>
  </si>
  <si>
    <t>化</t>
    <rPh sb="0" eb="1">
      <t>カ</t>
    </rPh>
    <phoneticPr fontId="3"/>
  </si>
  <si>
    <t>石</t>
    <rPh sb="0" eb="1">
      <t>イシ</t>
    </rPh>
    <phoneticPr fontId="3"/>
  </si>
  <si>
    <t>窯</t>
    <rPh sb="0" eb="1">
      <t>カマ</t>
    </rPh>
    <phoneticPr fontId="3"/>
  </si>
  <si>
    <t>金</t>
    <rPh sb="0" eb="1">
      <t>キン</t>
    </rPh>
    <phoneticPr fontId="3"/>
  </si>
  <si>
    <t>電</t>
    <rPh sb="0" eb="1">
      <t>デン</t>
    </rPh>
    <phoneticPr fontId="3"/>
  </si>
  <si>
    <t>輸</t>
    <rPh sb="0" eb="1">
      <t>ユ</t>
    </rPh>
    <phoneticPr fontId="3"/>
  </si>
  <si>
    <t>他</t>
    <rPh sb="0" eb="1">
      <t>ホカ</t>
    </rPh>
    <phoneticPr fontId="3"/>
  </si>
  <si>
    <t>(4)</t>
    <phoneticPr fontId="3"/>
  </si>
  <si>
    <t>農</t>
    <rPh sb="0" eb="1">
      <t>ノウ</t>
    </rPh>
    <phoneticPr fontId="3"/>
  </si>
  <si>
    <t>林</t>
    <rPh sb="0" eb="1">
      <t>リン</t>
    </rPh>
    <phoneticPr fontId="3"/>
  </si>
  <si>
    <t>水</t>
    <rPh sb="0" eb="1">
      <t>スイ</t>
    </rPh>
    <phoneticPr fontId="3"/>
  </si>
  <si>
    <t xml:space="preserve"> （参　考）</t>
    <rPh sb="2" eb="3">
      <t>サン</t>
    </rPh>
    <rPh sb="4" eb="5">
      <t>コウ</t>
    </rPh>
    <phoneticPr fontId="3"/>
  </si>
  <si>
    <t>　第１次産業</t>
    <rPh sb="1" eb="2">
      <t>ダイ</t>
    </rPh>
    <rPh sb="3" eb="4">
      <t>ジ</t>
    </rPh>
    <rPh sb="4" eb="6">
      <t>サンギョウ</t>
    </rPh>
    <phoneticPr fontId="3"/>
  </si>
  <si>
    <t>　第２次産業</t>
    <rPh sb="1" eb="2">
      <t>ダイ</t>
    </rPh>
    <rPh sb="3" eb="4">
      <t>ジ</t>
    </rPh>
    <rPh sb="4" eb="6">
      <t>サンギョウ</t>
    </rPh>
    <phoneticPr fontId="3"/>
  </si>
  <si>
    <t>　第３次産業</t>
    <rPh sb="1" eb="2">
      <t>ダイ</t>
    </rPh>
    <rPh sb="3" eb="4">
      <t>ジ</t>
    </rPh>
    <rPh sb="4" eb="6">
      <t>サンギョウ</t>
    </rPh>
    <phoneticPr fontId="3"/>
  </si>
  <si>
    <t>（参　考）</t>
    <rPh sb="1" eb="2">
      <t>サン</t>
    </rPh>
    <rPh sb="3" eb="4">
      <t>コウ</t>
    </rPh>
    <phoneticPr fontId="3"/>
  </si>
  <si>
    <t>（１）－１　経済活動別県内総生産（名目）</t>
    <rPh sb="17" eb="19">
      <t>メイモク</t>
    </rPh>
    <phoneticPr fontId="3"/>
  </si>
  <si>
    <t>（１）－３　経済活動別県内総生産（デフレーター：連鎖方式）</t>
    <rPh sb="6" eb="8">
      <t>ケイザイ</t>
    </rPh>
    <rPh sb="8" eb="10">
      <t>カツドウ</t>
    </rPh>
    <rPh sb="10" eb="11">
      <t>ベツ</t>
    </rPh>
    <rPh sb="11" eb="13">
      <t>ケンナイ</t>
    </rPh>
    <rPh sb="13" eb="16">
      <t>ソウセイサン</t>
    </rPh>
    <rPh sb="24" eb="26">
      <t>レンサ</t>
    </rPh>
    <rPh sb="26" eb="28">
      <t>ホウシキ</t>
    </rPh>
    <phoneticPr fontId="3"/>
  </si>
  <si>
    <t>（２）　県民所得および県民可処分所得の分配</t>
    <rPh sb="11" eb="13">
      <t>ケンミン</t>
    </rPh>
    <rPh sb="13" eb="16">
      <t>カショブン</t>
    </rPh>
    <rPh sb="16" eb="18">
      <t>ショトク</t>
    </rPh>
    <rPh sb="19" eb="21">
      <t>ブンパイ</t>
    </rPh>
    <phoneticPr fontId="3"/>
  </si>
  <si>
    <t>（３）－１　県内総生産 （支出側、名目）</t>
    <rPh sb="9" eb="11">
      <t>セイサン</t>
    </rPh>
    <rPh sb="13" eb="15">
      <t>シシュツ</t>
    </rPh>
    <rPh sb="15" eb="16">
      <t>ガワ</t>
    </rPh>
    <rPh sb="17" eb="18">
      <t>ナ</t>
    </rPh>
    <rPh sb="18" eb="19">
      <t>メ</t>
    </rPh>
    <phoneticPr fontId="4"/>
  </si>
  <si>
    <t>２　主 要 系 列 表</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</si>
  <si>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</si>
  <si>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</si>
  <si>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</si>
  <si>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</si>
  <si>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</si>
  <si>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</si>
  <si>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</si>
  <si>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</si>
  <si>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</si>
  <si>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</si>
  <si>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 xml:space="preserve"> </t>
    <phoneticPr fontId="3"/>
  </si>
  <si>
    <t>①</t>
    <phoneticPr fontId="3"/>
  </si>
  <si>
    <t>②</t>
    <phoneticPr fontId="3"/>
  </si>
  <si>
    <t>③</t>
    <phoneticPr fontId="3"/>
  </si>
  <si>
    <t>④</t>
    <phoneticPr fontId="3"/>
  </si>
  <si>
    <t>　     b アルコール飲料・たばこ</t>
  </si>
  <si>
    <t xml:space="preserve">     　c 被服・履物</t>
  </si>
  <si>
    <t>　     d 住居・電気・ガス・水道</t>
  </si>
  <si>
    <t xml:space="preserve">     　e 家具・家庭用機器・家事サービス</t>
  </si>
  <si>
    <t>　     f 保健・医療</t>
  </si>
  <si>
    <t>　     g 交通</t>
  </si>
  <si>
    <t>　　（再掲）</t>
    <rPh sb="3" eb="5">
      <t>サイケイ</t>
    </rPh>
    <phoneticPr fontId="3"/>
  </si>
  <si>
    <t>　　　家計最終消費支出（除く持ち家の帰属家賃）</t>
    <rPh sb="3" eb="5">
      <t>カケイ</t>
    </rPh>
    <rPh sb="5" eb="7">
      <t>サイシュウ</t>
    </rPh>
    <rPh sb="7" eb="9">
      <t>ショウヒ</t>
    </rPh>
    <rPh sb="9" eb="11">
      <t>シシュツ</t>
    </rPh>
    <rPh sb="12" eb="13">
      <t>ノゾ</t>
    </rPh>
    <rPh sb="14" eb="15">
      <t>モ</t>
    </rPh>
    <rPh sb="16" eb="17">
      <t>イエ</t>
    </rPh>
    <rPh sb="18" eb="20">
      <t>キゾク</t>
    </rPh>
    <rPh sb="20" eb="22">
      <t>ヤチン</t>
    </rPh>
    <phoneticPr fontId="3"/>
  </si>
  <si>
    <t>　　　持ち家の帰属家賃</t>
    <rPh sb="3" eb="4">
      <t>モ</t>
    </rPh>
    <rPh sb="5" eb="6">
      <t>イエ</t>
    </rPh>
    <rPh sb="7" eb="9">
      <t>キゾク</t>
    </rPh>
    <rPh sb="9" eb="11">
      <t>ヤチン</t>
    </rPh>
    <phoneticPr fontId="3"/>
  </si>
  <si>
    <t>k</t>
    <phoneticPr fontId="3"/>
  </si>
  <si>
    <t>l</t>
    <phoneticPr fontId="3"/>
  </si>
  <si>
    <t>　(1)民間法人企業</t>
    <phoneticPr fontId="3"/>
  </si>
  <si>
    <t xml:space="preserve"> （注）　 第１次産業：農林水産業</t>
    <rPh sb="2" eb="3">
      <t>チュウ</t>
    </rPh>
    <rPh sb="6" eb="7">
      <t>ダイ</t>
    </rPh>
    <rPh sb="8" eb="9">
      <t>ジ</t>
    </rPh>
    <rPh sb="9" eb="11">
      <t>サンギョウ</t>
    </rPh>
    <rPh sb="12" eb="14">
      <t>ノウリン</t>
    </rPh>
    <rPh sb="14" eb="17">
      <t>スイサンギョウ</t>
    </rPh>
    <phoneticPr fontId="3"/>
  </si>
  <si>
    <t>　　　　  第２次産業：鉱業、製造業、建設業</t>
    <rPh sb="6" eb="7">
      <t>ダイ</t>
    </rPh>
    <rPh sb="8" eb="9">
      <t>ジ</t>
    </rPh>
    <rPh sb="9" eb="11">
      <t>サンギョウ</t>
    </rPh>
    <rPh sb="12" eb="14">
      <t>コウギョウ</t>
    </rPh>
    <rPh sb="15" eb="18">
      <t>セイゾウギョウ</t>
    </rPh>
    <rPh sb="19" eb="22">
      <t>ケンセツギョウ</t>
    </rPh>
    <phoneticPr fontId="3"/>
  </si>
  <si>
    <t>(2)</t>
    <phoneticPr fontId="3"/>
  </si>
  <si>
    <t>(1)</t>
    <phoneticPr fontId="3"/>
  </si>
  <si>
    <t>a</t>
    <phoneticPr fontId="3"/>
  </si>
  <si>
    <t>(a)</t>
    <phoneticPr fontId="3"/>
  </si>
  <si>
    <t>(b)</t>
    <phoneticPr fontId="3"/>
  </si>
  <si>
    <t>b</t>
    <phoneticPr fontId="3"/>
  </si>
  <si>
    <t>　(実数）</t>
    <phoneticPr fontId="3"/>
  </si>
  <si>
    <t>　(構成比）</t>
    <phoneticPr fontId="3"/>
  </si>
  <si>
    <t xml:space="preserve"> （単位：％）</t>
    <phoneticPr fontId="3"/>
  </si>
  <si>
    <t>（構成比）</t>
    <phoneticPr fontId="3"/>
  </si>
  <si>
    <t>　　　　　　　</t>
    <phoneticPr fontId="3"/>
  </si>
  <si>
    <t>　４ 財貨・サービスの移出入（純）・統計上の不突合</t>
    <phoneticPr fontId="3"/>
  </si>
  <si>
    <t>　５ 県内総生産（支出側）　（１＋２＋３＋４）　</t>
    <rPh sb="6" eb="8">
      <t>セイサン</t>
    </rPh>
    <rPh sb="9" eb="11">
      <t>シシュツ</t>
    </rPh>
    <rPh sb="11" eb="12">
      <t>ガワ</t>
    </rPh>
    <phoneticPr fontId="3"/>
  </si>
  <si>
    <t xml:space="preserve"> ４ 県民所得（要素費用表示）　（１＋２＋３）　</t>
    <phoneticPr fontId="3"/>
  </si>
  <si>
    <t xml:space="preserve"> </t>
    <phoneticPr fontId="3"/>
  </si>
  <si>
    <t xml:space="preserve"> ８ 県民可処分所得　（６＋７）</t>
    <phoneticPr fontId="3"/>
  </si>
  <si>
    <t>　 (2) 対家計民間非営利団体最終消費支出</t>
    <phoneticPr fontId="3"/>
  </si>
  <si>
    <t>平成２３年度</t>
    <rPh sb="0" eb="2">
      <t>ヘイセイ</t>
    </rPh>
    <rPh sb="4" eb="6">
      <t>ネンド</t>
    </rPh>
    <phoneticPr fontId="3"/>
  </si>
  <si>
    <t>（対前年度増加率）</t>
  </si>
  <si>
    <t>（対前年度増加率）</t>
    <phoneticPr fontId="3"/>
  </si>
  <si>
    <t>(対前年度増加率)</t>
  </si>
  <si>
    <t>　（対前年度増加率)</t>
  </si>
  <si>
    <t>平成２４年度</t>
    <rPh sb="0" eb="2">
      <t>ヘイセイ</t>
    </rPh>
    <rPh sb="4" eb="6">
      <t>ネンド</t>
    </rPh>
    <phoneticPr fontId="3"/>
  </si>
  <si>
    <t/>
  </si>
  <si>
    <t>　　ｂ　支払（消費者負債利子）</t>
    <rPh sb="7" eb="10">
      <t>ショウヒシャ</t>
    </rPh>
    <rPh sb="10" eb="12">
      <t>フサイ</t>
    </rPh>
    <rPh sb="12" eb="14">
      <t>リシ</t>
    </rPh>
    <phoneticPr fontId="3"/>
  </si>
  <si>
    <t>平成２５年度</t>
    <rPh sb="0" eb="2">
      <t>ヘイセイ</t>
    </rPh>
    <rPh sb="4" eb="6">
      <t>ネンド</t>
    </rPh>
    <phoneticPr fontId="3"/>
  </si>
  <si>
    <t>　 (2) 統計上の不突合</t>
    <rPh sb="6" eb="9">
      <t>トウケイジョウ</t>
    </rPh>
    <rPh sb="10" eb="11">
      <t>フ</t>
    </rPh>
    <rPh sb="11" eb="12">
      <t>トツ</t>
    </rPh>
    <rPh sb="12" eb="13">
      <t>ゴウ</t>
    </rPh>
    <phoneticPr fontId="3"/>
  </si>
  <si>
    <t>　 (1) 財貨・サービスの移出入（純）</t>
    <rPh sb="6" eb="8">
      <t>ザイカ</t>
    </rPh>
    <rPh sb="14" eb="16">
      <t>イシュツ</t>
    </rPh>
    <rPh sb="16" eb="17">
      <t>ニュウ</t>
    </rPh>
    <rPh sb="18" eb="19">
      <t>ジュン</t>
    </rPh>
    <phoneticPr fontId="3"/>
  </si>
  <si>
    <t>パ</t>
  </si>
  <si>
    <t>　　　　　第２次産業：鉱業、製造業、建設業</t>
    <rPh sb="5" eb="6">
      <t>ダイ</t>
    </rPh>
    <rPh sb="7" eb="8">
      <t>ジ</t>
    </rPh>
    <rPh sb="8" eb="10">
      <t>サンギョウ</t>
    </rPh>
    <rPh sb="11" eb="13">
      <t>コウギョウ</t>
    </rPh>
    <rPh sb="14" eb="17">
      <t>セイゾウギョウ</t>
    </rPh>
    <rPh sb="18" eb="21">
      <t>ケンセツギョウ</t>
    </rPh>
    <phoneticPr fontId="3"/>
  </si>
  <si>
    <t>平成２６年度</t>
    <rPh sb="0" eb="2">
      <t>ヘイセイ</t>
    </rPh>
    <rPh sb="4" eb="6">
      <t>ネンド</t>
    </rPh>
    <phoneticPr fontId="3"/>
  </si>
  <si>
    <t>平成２７年度</t>
    <rPh sb="0" eb="2">
      <t>ヘイセイ</t>
    </rPh>
    <rPh sb="4" eb="6">
      <t>ネンド</t>
    </rPh>
    <phoneticPr fontId="3"/>
  </si>
  <si>
    <t xml:space="preserve"> 1 農林水産業</t>
    <phoneticPr fontId="3"/>
  </si>
  <si>
    <t xml:space="preserve"> 2 鉱業</t>
    <rPh sb="3" eb="5">
      <t>コウギョウ</t>
    </rPh>
    <phoneticPr fontId="3"/>
  </si>
  <si>
    <t xml:space="preserve"> 3 製造業</t>
    <rPh sb="3" eb="5">
      <t>セイゾウ</t>
    </rPh>
    <rPh sb="5" eb="6">
      <t>ギョウ</t>
    </rPh>
    <phoneticPr fontId="3"/>
  </si>
  <si>
    <t xml:space="preserve">    (1)農業</t>
    <phoneticPr fontId="3"/>
  </si>
  <si>
    <t xml:space="preserve">    (2)林業</t>
    <phoneticPr fontId="3"/>
  </si>
  <si>
    <t xml:space="preserve">    (3)水産業</t>
    <phoneticPr fontId="3"/>
  </si>
  <si>
    <t xml:space="preserve">    (1)食料品</t>
    <phoneticPr fontId="3"/>
  </si>
  <si>
    <t xml:space="preserve">    (4)化学</t>
    <phoneticPr fontId="3"/>
  </si>
  <si>
    <t xml:space="preserve">    (5)石油・石炭製品</t>
    <phoneticPr fontId="3"/>
  </si>
  <si>
    <t xml:space="preserve">    (6)窯業・土石製品</t>
    <phoneticPr fontId="3"/>
  </si>
  <si>
    <t xml:space="preserve">    (8)金属製品</t>
    <phoneticPr fontId="3"/>
  </si>
  <si>
    <t xml:space="preserve">    (9)はん用・生産用・業務用機械</t>
    <rPh sb="9" eb="10">
      <t>ヨウ</t>
    </rPh>
    <rPh sb="11" eb="14">
      <t>セイサンヨウ</t>
    </rPh>
    <rPh sb="15" eb="18">
      <t>ギョウムヨウ</t>
    </rPh>
    <rPh sb="18" eb="20">
      <t>キカイ</t>
    </rPh>
    <phoneticPr fontId="3"/>
  </si>
  <si>
    <t xml:space="preserve">    (10)電子部品・デバイス</t>
    <rPh sb="8" eb="10">
      <t>デンシ</t>
    </rPh>
    <rPh sb="10" eb="12">
      <t>ブヒン</t>
    </rPh>
    <phoneticPr fontId="3"/>
  </si>
  <si>
    <t xml:space="preserve">    (11)電気機械</t>
    <phoneticPr fontId="3"/>
  </si>
  <si>
    <t xml:space="preserve">    (12)情報・通信機器</t>
    <rPh sb="8" eb="10">
      <t>ジョウホウ</t>
    </rPh>
    <rPh sb="11" eb="13">
      <t>ツウシン</t>
    </rPh>
    <rPh sb="13" eb="15">
      <t>キキ</t>
    </rPh>
    <phoneticPr fontId="3"/>
  </si>
  <si>
    <t xml:space="preserve">    (13)輸送用機械</t>
    <phoneticPr fontId="3"/>
  </si>
  <si>
    <t xml:space="preserve">    (15)その他の製造業</t>
    <rPh sb="12" eb="15">
      <t>セイゾウギョウ</t>
    </rPh>
    <phoneticPr fontId="3"/>
  </si>
  <si>
    <t>10 金融・保険業</t>
    <phoneticPr fontId="3"/>
  </si>
  <si>
    <t>11 不動産業</t>
    <phoneticPr fontId="3"/>
  </si>
  <si>
    <t xml:space="preserve"> 9 情報通信業</t>
    <rPh sb="3" eb="5">
      <t>ジョウホウ</t>
    </rPh>
    <rPh sb="5" eb="7">
      <t>ツウシン</t>
    </rPh>
    <phoneticPr fontId="3"/>
  </si>
  <si>
    <t xml:space="preserve"> 8 宿泊・飲食サービス業</t>
    <rPh sb="3" eb="5">
      <t>シュクハク</t>
    </rPh>
    <rPh sb="6" eb="8">
      <t>インショク</t>
    </rPh>
    <rPh sb="12" eb="13">
      <t>ギョウ</t>
    </rPh>
    <phoneticPr fontId="3"/>
  </si>
  <si>
    <t>13 公務</t>
    <rPh sb="3" eb="5">
      <t>コウム</t>
    </rPh>
    <phoneticPr fontId="3"/>
  </si>
  <si>
    <t>12 専門・科学技術、業務支援サービス業</t>
    <rPh sb="3" eb="5">
      <t>センモン</t>
    </rPh>
    <rPh sb="6" eb="8">
      <t>カガク</t>
    </rPh>
    <rPh sb="8" eb="10">
      <t>ギジュツ</t>
    </rPh>
    <rPh sb="11" eb="13">
      <t>ギョウム</t>
    </rPh>
    <rPh sb="13" eb="15">
      <t>シエン</t>
    </rPh>
    <rPh sb="19" eb="20">
      <t>ギョウ</t>
    </rPh>
    <phoneticPr fontId="3"/>
  </si>
  <si>
    <t>14 教育</t>
    <rPh sb="3" eb="5">
      <t>キョウイク</t>
    </rPh>
    <phoneticPr fontId="3"/>
  </si>
  <si>
    <t>15 保健衛生・社会事業</t>
    <rPh sb="3" eb="5">
      <t>ホケン</t>
    </rPh>
    <rPh sb="5" eb="7">
      <t>エイセイ</t>
    </rPh>
    <rPh sb="8" eb="10">
      <t>シャカイ</t>
    </rPh>
    <rPh sb="10" eb="12">
      <t>ジギョウ</t>
    </rPh>
    <phoneticPr fontId="3"/>
  </si>
  <si>
    <t>16 その他のサービス</t>
    <rPh sb="5" eb="6">
      <t>タ</t>
    </rPh>
    <phoneticPr fontId="3"/>
  </si>
  <si>
    <t>18 輸入品に課される税・関税</t>
    <phoneticPr fontId="3"/>
  </si>
  <si>
    <t>19 (控除)総資本形成に係る消費税</t>
    <phoneticPr fontId="3"/>
  </si>
  <si>
    <t>20 県内総生産（17+18-19）</t>
    <phoneticPr fontId="3"/>
  </si>
  <si>
    <t>　③その他の投資所得（受取）</t>
    <phoneticPr fontId="3"/>
  </si>
  <si>
    <t>　　ｃ 持ち家</t>
    <phoneticPr fontId="3"/>
  </si>
  <si>
    <t>　　ｂ その他の産業（非農林水産・非金融）</t>
    <phoneticPr fontId="3"/>
  </si>
  <si>
    <t>　３ 県内総資本形成</t>
    <phoneticPr fontId="3"/>
  </si>
  <si>
    <t>　 (2) 在庫変動</t>
    <phoneticPr fontId="3"/>
  </si>
  <si>
    <t>(1)</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</si>
  <si>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</si>
  <si>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</si>
  <si>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</si>
  <si>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</si>
  <si>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</si>
  <si>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</si>
  <si>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</si>
  <si>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</si>
  <si>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</si>
  <si>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</si>
  <si>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</si>
  <si>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</si>
  <si>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(2)</t>
    <phoneticPr fontId="3"/>
  </si>
  <si>
    <t>(a)</t>
    <phoneticPr fontId="3"/>
  </si>
  <si>
    <t>(b)</t>
    <phoneticPr fontId="3"/>
  </si>
  <si>
    <t>　　　　　　　</t>
    <phoneticPr fontId="3"/>
  </si>
  <si>
    <t>　(対前年度増加率）</t>
    <phoneticPr fontId="3"/>
  </si>
  <si>
    <t xml:space="preserve">    (7)一次金属</t>
    <rPh sb="7" eb="9">
      <t>イチジ</t>
    </rPh>
    <rPh sb="9" eb="11">
      <t>キンゾク</t>
    </rPh>
    <phoneticPr fontId="4"/>
  </si>
  <si>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</si>
  <si>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</si>
  <si>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</si>
  <si>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</si>
  <si>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</si>
  <si>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</si>
  <si>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</si>
  <si>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</si>
  <si>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</si>
  <si>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</si>
  <si>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</si>
  <si>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</si>
  <si>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</si>
  <si>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</si>
  <si>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</si>
  <si>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</si>
  <si>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印</t>
    <rPh sb="0" eb="1">
      <t>イン</t>
    </rPh>
    <phoneticPr fontId="3"/>
  </si>
  <si>
    <t>情</t>
    <rPh sb="0" eb="1">
      <t>ジョウ</t>
    </rPh>
    <phoneticPr fontId="3"/>
  </si>
  <si>
    <t>気</t>
    <rPh sb="0" eb="1">
      <t>キ</t>
    </rPh>
    <phoneticPr fontId="3"/>
  </si>
  <si>
    <t>子</t>
    <rPh sb="0" eb="1">
      <t>コ</t>
    </rPh>
    <phoneticPr fontId="3"/>
  </si>
  <si>
    <t>は</t>
    <phoneticPr fontId="3"/>
  </si>
  <si>
    <t>一</t>
    <rPh sb="0" eb="1">
      <t>１</t>
    </rPh>
    <phoneticPr fontId="3"/>
  </si>
  <si>
    <t>ガ</t>
    <phoneticPr fontId="3"/>
  </si>
  <si>
    <t>卸</t>
    <rPh sb="0" eb="1">
      <t>オロシ</t>
    </rPh>
    <phoneticPr fontId="3"/>
  </si>
  <si>
    <t>小</t>
    <rPh sb="0" eb="1">
      <t>ショウ</t>
    </rPh>
    <phoneticPr fontId="3"/>
  </si>
  <si>
    <t>通</t>
    <rPh sb="0" eb="1">
      <t>ツウ</t>
    </rPh>
    <phoneticPr fontId="3"/>
  </si>
  <si>
    <t>住</t>
    <rPh sb="0" eb="1">
      <t>スミ</t>
    </rPh>
    <phoneticPr fontId="3"/>
  </si>
  <si>
    <t>他</t>
    <phoneticPr fontId="3"/>
  </si>
  <si>
    <t>18</t>
    <phoneticPr fontId="3"/>
  </si>
  <si>
    <t>19</t>
    <phoneticPr fontId="3"/>
  </si>
  <si>
    <t>20</t>
    <phoneticPr fontId="3"/>
  </si>
  <si>
    <t xml:space="preserve"> 4 電気・ガス・水道・廃棄物処理業</t>
    <rPh sb="12" eb="15">
      <t>ハイキブツ</t>
    </rPh>
    <rPh sb="15" eb="17">
      <t>ショリ</t>
    </rPh>
    <phoneticPr fontId="3"/>
  </si>
  <si>
    <t xml:space="preserve"> 6 卸売・小売業</t>
    <phoneticPr fontId="3"/>
  </si>
  <si>
    <t>　４ 財貨・サービスの移出入（純）・統計上の不突合・開差</t>
    <rPh sb="26" eb="27">
      <t>カイ</t>
    </rPh>
    <rPh sb="27" eb="28">
      <t>サ</t>
    </rPh>
    <phoneticPr fontId="3"/>
  </si>
  <si>
    <t>21　開　差（20-17-18+19）</t>
    <rPh sb="3" eb="4">
      <t>カイ</t>
    </rPh>
    <rPh sb="5" eb="6">
      <t>サ</t>
    </rPh>
    <phoneticPr fontId="3"/>
  </si>
  <si>
    <t xml:space="preserve"> 5 建設業</t>
    <phoneticPr fontId="3"/>
  </si>
  <si>
    <t xml:space="preserve"> 7 運輸・郵便業</t>
    <rPh sb="6" eb="8">
      <t>ユウビン</t>
    </rPh>
    <rPh sb="8" eb="9">
      <t>ギョウ</t>
    </rPh>
    <phoneticPr fontId="3"/>
  </si>
  <si>
    <t>平成２８年度</t>
    <rPh sb="0" eb="2">
      <t>ヘイセイ</t>
    </rPh>
    <rPh sb="4" eb="6">
      <t>ネンド</t>
    </rPh>
    <phoneticPr fontId="3"/>
  </si>
  <si>
    <t xml:space="preserve">    (2)繊維製品</t>
    <rPh sb="9" eb="11">
      <t>セイヒン</t>
    </rPh>
    <phoneticPr fontId="3"/>
  </si>
  <si>
    <t xml:space="preserve">    (3)パルプ・紙・紙加工品</t>
    <rPh sb="13" eb="14">
      <t>カミ</t>
    </rPh>
    <rPh sb="14" eb="16">
      <t>カコウ</t>
    </rPh>
    <rPh sb="16" eb="17">
      <t>ヒン</t>
    </rPh>
    <phoneticPr fontId="3"/>
  </si>
  <si>
    <t>平成２９年度</t>
    <rPh sb="0" eb="2">
      <t>ヘイセイ</t>
    </rPh>
    <rPh sb="4" eb="6">
      <t>ネンド</t>
    </rPh>
    <phoneticPr fontId="3"/>
  </si>
  <si>
    <t>　　　    第３次産業：電気・ガス・水道・廃棄物処理業、卸売・小売業～その他のサービス</t>
    <rPh sb="7" eb="8">
      <t>ダイ</t>
    </rPh>
    <rPh sb="9" eb="10">
      <t>ジ</t>
    </rPh>
    <rPh sb="10" eb="12">
      <t>サンギョウ</t>
    </rPh>
    <rPh sb="13" eb="15">
      <t>デンキ</t>
    </rPh>
    <rPh sb="19" eb="21">
      <t>スイドウ</t>
    </rPh>
    <rPh sb="22" eb="25">
      <t>ハイキブツ</t>
    </rPh>
    <rPh sb="25" eb="27">
      <t>ショリ</t>
    </rPh>
    <rPh sb="27" eb="28">
      <t>ギョウ</t>
    </rPh>
    <rPh sb="38" eb="39">
      <t>タ</t>
    </rPh>
    <phoneticPr fontId="3"/>
  </si>
  <si>
    <t>17 小計</t>
    <phoneticPr fontId="3"/>
  </si>
  <si>
    <t>17 小計</t>
    <phoneticPr fontId="3"/>
  </si>
  <si>
    <t>20 県内総生産</t>
    <phoneticPr fontId="3"/>
  </si>
  <si>
    <t>平成３０年度</t>
    <rPh sb="0" eb="2">
      <t>ヘイセイ</t>
    </rPh>
    <rPh sb="4" eb="6">
      <t>ネンド</t>
    </rPh>
    <phoneticPr fontId="3"/>
  </si>
  <si>
    <t>令和元年度</t>
    <rPh sb="0" eb="2">
      <t>レイワ</t>
    </rPh>
    <rPh sb="2" eb="4">
      <t>ガンネン</t>
    </rPh>
    <rPh sb="4" eb="5">
      <t>ド</t>
    </rPh>
    <phoneticPr fontId="3"/>
  </si>
  <si>
    <t xml:space="preserve">    (14)印刷業</t>
    <rPh sb="8" eb="10">
      <t>インサツ</t>
    </rPh>
    <rPh sb="10" eb="11">
      <t>ギョウ</t>
    </rPh>
    <phoneticPr fontId="3"/>
  </si>
  <si>
    <t xml:space="preserve"> ３ 企業所得</t>
    <phoneticPr fontId="3"/>
  </si>
  <si>
    <t xml:space="preserve"> ７ 経常移転の受取（純）</t>
    <rPh sb="8" eb="10">
      <t>ウケトリ</t>
    </rPh>
    <phoneticPr fontId="3"/>
  </si>
  <si>
    <t>　(2) 一般政府（地方政府等）</t>
    <rPh sb="10" eb="12">
      <t>チホウ</t>
    </rPh>
    <rPh sb="12" eb="14">
      <t>セイフ</t>
    </rPh>
    <rPh sb="14" eb="15">
      <t>トウ</t>
    </rPh>
    <phoneticPr fontId="3"/>
  </si>
  <si>
    <t>　(2) 一般政府（地方政府等）</t>
    <rPh sb="10" eb="15">
      <t>チホウセイフトウ</t>
    </rPh>
    <phoneticPr fontId="3"/>
  </si>
  <si>
    <t>　県民総所得（市場価格表示）</t>
    <rPh sb="1" eb="3">
      <t>ケンミン</t>
    </rPh>
    <rPh sb="3" eb="6">
      <t>ソウショトク</t>
    </rPh>
    <rPh sb="7" eb="9">
      <t>シジョウ</t>
    </rPh>
    <rPh sb="9" eb="11">
      <t>カカク</t>
    </rPh>
    <rPh sb="11" eb="13">
      <t>ヒョウジ</t>
    </rPh>
    <phoneticPr fontId="3"/>
  </si>
  <si>
    <t>　(3) 家計（個人企業を含む）</t>
    <phoneticPr fontId="3"/>
  </si>
  <si>
    <t>　(1) 一般政府（地方政府等）</t>
    <rPh sb="10" eb="14">
      <t>チホウセイフ</t>
    </rPh>
    <rPh sb="14" eb="15">
      <t>トウ</t>
    </rPh>
    <phoneticPr fontId="3"/>
  </si>
  <si>
    <t>(1)</t>
  </si>
  <si>
    <t>(2)</t>
  </si>
  <si>
    <t>　     a 食料・非アルコール</t>
    <phoneticPr fontId="3"/>
  </si>
  <si>
    <t>　     h 情報・通信</t>
    <rPh sb="8" eb="10">
      <t>ジョウホウ</t>
    </rPh>
    <phoneticPr fontId="3"/>
  </si>
  <si>
    <t>　     i 娯楽・スポーツ・文化</t>
    <phoneticPr fontId="3"/>
  </si>
  <si>
    <t xml:space="preserve">     　j 教育サービス</t>
    <phoneticPr fontId="3"/>
  </si>
  <si>
    <t xml:space="preserve">     　k 外食・宿泊サービス</t>
    <phoneticPr fontId="3"/>
  </si>
  <si>
    <t>　     l 保険・金融サービス</t>
    <rPh sb="8" eb="10">
      <t>ホケン</t>
    </rPh>
    <rPh sb="11" eb="13">
      <t>キンユウ</t>
    </rPh>
    <phoneticPr fontId="3"/>
  </si>
  <si>
    <t>　２ 地方政府等最終消費支出</t>
    <rPh sb="3" eb="5">
      <t>チホウ</t>
    </rPh>
    <rPh sb="5" eb="7">
      <t>セイフ</t>
    </rPh>
    <rPh sb="7" eb="8">
      <t>トウ</t>
    </rPh>
    <phoneticPr fontId="3"/>
  </si>
  <si>
    <t>　　　(ｃ) 一般政府（中央政府等、地方政府等）</t>
    <rPh sb="12" eb="16">
      <t>チュウオウセイフ</t>
    </rPh>
    <rPh sb="16" eb="17">
      <t>トウ</t>
    </rPh>
    <rPh sb="18" eb="23">
      <t>チホウセイフトウ</t>
    </rPh>
    <phoneticPr fontId="3"/>
  </si>
  <si>
    <t>　県民総所得（市場価格表示）</t>
    <rPh sb="11" eb="13">
      <t>ヒョウジ</t>
    </rPh>
    <phoneticPr fontId="3"/>
  </si>
  <si>
    <t>　域外からの要素所得（純）</t>
    <rPh sb="1" eb="2">
      <t>イキ</t>
    </rPh>
    <rPh sb="6" eb="8">
      <t>ヨウソ</t>
    </rPh>
    <phoneticPr fontId="3"/>
  </si>
  <si>
    <t>　　　ｂ　公的（公的企業・一般政府（中央政府等、地方政府等））</t>
    <phoneticPr fontId="3"/>
  </si>
  <si>
    <t>m</t>
    <phoneticPr fontId="3"/>
  </si>
  <si>
    <t>（注）1  「中央政府等」は、中央政府と全国社会保障基金である。</t>
    <phoneticPr fontId="3"/>
  </si>
  <si>
    <t>（注）2  「地方政府等」は、地方政府と地方社会保障基金である。</t>
    <phoneticPr fontId="3"/>
  </si>
  <si>
    <t>（注） 実質では、４．は開差を含め、「財貨・サービスの移出入（純）・統計上の不突合・開差」と表章し、（再掲）及び（参考）は表章しない。</t>
    <phoneticPr fontId="3"/>
  </si>
  <si>
    <t>（３）－２　県内総生産 （支出側、実質：連鎖方式） ＜平成２７暦年基準＞</t>
    <rPh sb="6" eb="8">
      <t>ケンナイ</t>
    </rPh>
    <rPh sb="9" eb="11">
      <t>セイサン</t>
    </rPh>
    <rPh sb="13" eb="15">
      <t>シシュツ</t>
    </rPh>
    <rPh sb="15" eb="16">
      <t>ガワ</t>
    </rPh>
    <rPh sb="17" eb="19">
      <t>ジッシツ</t>
    </rPh>
    <rPh sb="20" eb="22">
      <t>レンサ</t>
    </rPh>
    <rPh sb="22" eb="24">
      <t>ホウシキ</t>
    </rPh>
    <rPh sb="27" eb="29">
      <t>ヘイセイ</t>
    </rPh>
    <rPh sb="31" eb="32">
      <t>レキ</t>
    </rPh>
    <rPh sb="32" eb="33">
      <t>ネン</t>
    </rPh>
    <rPh sb="33" eb="35">
      <t>キジュン</t>
    </rPh>
    <phoneticPr fontId="4"/>
  </si>
  <si>
    <t>（３）－３　県内総生産（支出側、デフレーター）＜平成２７暦年基準＞</t>
    <rPh sb="6" eb="8">
      <t>ケンナイ</t>
    </rPh>
    <rPh sb="8" eb="11">
      <t>ソウセイサン</t>
    </rPh>
    <rPh sb="12" eb="14">
      <t>シシュツ</t>
    </rPh>
    <rPh sb="14" eb="15">
      <t>ガワ</t>
    </rPh>
    <phoneticPr fontId="3"/>
  </si>
  <si>
    <t>　５ 県内総生産（支出側）</t>
    <phoneticPr fontId="3"/>
  </si>
  <si>
    <t>（３）－３　県内総生産（支出側、デフレーター：連鎖方式）＜平成２７暦年基準＞</t>
    <rPh sb="6" eb="8">
      <t>ケンナイ</t>
    </rPh>
    <rPh sb="8" eb="11">
      <t>ソウセイサン</t>
    </rPh>
    <rPh sb="12" eb="14">
      <t>シシュツ</t>
    </rPh>
    <rPh sb="14" eb="15">
      <t>ガワ</t>
    </rPh>
    <rPh sb="23" eb="25">
      <t>レンサ</t>
    </rPh>
    <rPh sb="25" eb="27">
      <t>ホウシキ</t>
    </rPh>
    <phoneticPr fontId="3"/>
  </si>
  <si>
    <t>令和２年度</t>
    <rPh sb="0" eb="2">
      <t>レイワ</t>
    </rPh>
    <rPh sb="3" eb="5">
      <t>ネンド</t>
    </rPh>
    <rPh sb="4" eb="5">
      <t>ド</t>
    </rPh>
    <phoneticPr fontId="3"/>
  </si>
  <si>
    <t xml:space="preserve"> 1 農林水産業</t>
  </si>
  <si>
    <t xml:space="preserve">    (1)農業</t>
  </si>
  <si>
    <t xml:space="preserve">    (2)林業</t>
  </si>
  <si>
    <t xml:space="preserve">    (3)水産業</t>
  </si>
  <si>
    <t xml:space="preserve">    (1)食料品</t>
  </si>
  <si>
    <t xml:space="preserve">    (4)化学</t>
  </si>
  <si>
    <t xml:space="preserve">    (5)石油・石炭製品</t>
  </si>
  <si>
    <t xml:space="preserve">    (6)窯業・土石製品</t>
  </si>
  <si>
    <t xml:space="preserve">    (8)金属製品</t>
  </si>
  <si>
    <t xml:space="preserve">    (11)電気機械</t>
  </si>
  <si>
    <t xml:space="preserve">    (13)輸送用機械</t>
  </si>
  <si>
    <t xml:space="preserve"> 5 建設業</t>
  </si>
  <si>
    <t xml:space="preserve"> 6 卸売・小売業</t>
  </si>
  <si>
    <t>10 金融・保険業</t>
  </si>
  <si>
    <t>11 不動産業</t>
  </si>
  <si>
    <t>15 保健衛生・社会事業</t>
  </si>
  <si>
    <t>16 その他のサービス</t>
  </si>
  <si>
    <t>　　　    第３次産業：電気・ガス・水道・廃棄物処理業、卸売・小売業～その他のサービス</t>
  </si>
  <si>
    <t>　(1) 一般政府（地方政府等）</t>
  </si>
  <si>
    <t>　　ｂ　支払（消費者負債利子）</t>
  </si>
  <si>
    <t>　③その他の投資所得（受取）</t>
  </si>
  <si>
    <t xml:space="preserve"> ３ 企業所得</t>
  </si>
  <si>
    <t>　(1)民間法人企業</t>
  </si>
  <si>
    <t>　　ｂ その他の産業（非農林水産・非金融）</t>
  </si>
  <si>
    <t>　　ｃ 持ち家</t>
  </si>
  <si>
    <t xml:space="preserve"> ４ 県民所得（要素費用表示）　（１＋２＋３）　</t>
  </si>
  <si>
    <t xml:space="preserve"> ７ 経常移転の受取（純）</t>
  </si>
  <si>
    <t>　(2) 一般政府（地方政府等）</t>
  </si>
  <si>
    <t>　(3) 家計（個人企業を含む）</t>
  </si>
  <si>
    <t xml:space="preserve"> ８ 県民可処分所得　（６＋７）</t>
  </si>
  <si>
    <t>（参　考）</t>
  </si>
  <si>
    <t>　県民総所得（市場価格表示）</t>
  </si>
  <si>
    <t>　     a 食料・非アルコール</t>
  </si>
  <si>
    <t>　     h 情報・通信</t>
  </si>
  <si>
    <t>　     i 娯楽・スポーツ・文化</t>
  </si>
  <si>
    <t xml:space="preserve">     　j 教育サービス</t>
  </si>
  <si>
    <t xml:space="preserve">     　k 外食・宿泊サービス</t>
  </si>
  <si>
    <t>　     l 保険・金融サービス</t>
  </si>
  <si>
    <t>　　　家計最終消費支出（除く持ち家の帰属家賃）</t>
  </si>
  <si>
    <t>　　　持ち家の帰属家賃</t>
  </si>
  <si>
    <t>　 (2) 対家計民間非営利団体最終消費支出</t>
  </si>
  <si>
    <t>　２ 地方政府等最終消費支出</t>
  </si>
  <si>
    <t>　３ 県内総資本形成</t>
  </si>
  <si>
    <t>　　　(ｃ) 一般政府（中央政府等、地方政府等）</t>
  </si>
  <si>
    <t>　 (2) 在庫変動</t>
  </si>
  <si>
    <t>　　　ｂ　公的（公的企業・一般政府（中央政府等、地方政府等））</t>
  </si>
  <si>
    <t>　４ 財貨・サービスの移出入（純）・統計上の不突合</t>
  </si>
  <si>
    <t>　 (1) 財貨・サービスの移出入（純）</t>
  </si>
  <si>
    <t>　 (2) 統計上の不突合</t>
  </si>
  <si>
    <t>　　　　　　　</t>
  </si>
  <si>
    <t>　５ 県内総生産（支出側）　（１＋２＋３＋４）　</t>
  </si>
  <si>
    <t>　域外からの要素所得（純）</t>
  </si>
  <si>
    <t>　４ 財貨・サービスの移出入（純）・統計上の不突合・開差</t>
  </si>
  <si>
    <t>（注） 実質では、４．は開差を含め、「財貨・サービスの移出入（純）・統計上の不突合・開差」と表章し、（再掲）及び（参考）は表章しない。</t>
  </si>
  <si>
    <t>　５ 県内総生産（支出側）</t>
  </si>
  <si>
    <t>令和３年度</t>
    <rPh sb="0" eb="2">
      <t>レイワ</t>
    </rPh>
    <rPh sb="3" eb="5">
      <t>ネンド</t>
    </rPh>
    <rPh sb="4" eb="5">
      <t>ド</t>
    </rPh>
    <phoneticPr fontId="3"/>
  </si>
  <si>
    <t>（１）－２　経済活動別県内総生産（実質：連鎖方式）　平成２７暦年連鎖価格</t>
    <rPh sb="17" eb="19">
      <t>ジッシツ</t>
    </rPh>
    <rPh sb="20" eb="22">
      <t>レンサ</t>
    </rPh>
    <rPh sb="22" eb="24">
      <t>ホウシキ</t>
    </rPh>
    <rPh sb="26" eb="28">
      <t>ヘイセイ</t>
    </rPh>
    <rPh sb="30" eb="32">
      <t>レキネン</t>
    </rPh>
    <rPh sb="32" eb="34">
      <t>レンサ</t>
    </rPh>
    <rPh sb="34" eb="36">
      <t>カカク</t>
    </rPh>
    <phoneticPr fontId="3"/>
  </si>
  <si>
    <t xml:space="preserve"> （平成27暦年＝100）</t>
    <rPh sb="2" eb="4">
      <t>ヘイセイ</t>
    </rPh>
    <rPh sb="6" eb="8">
      <t>レキネン</t>
    </rPh>
    <phoneticPr fontId="3"/>
  </si>
  <si>
    <r>
      <t>　　　区　　　分　</t>
    </r>
    <r>
      <rPr>
        <sz val="12"/>
        <rFont val="BIZ UDPゴシック"/>
        <family val="3"/>
        <charset val="128"/>
      </rPr>
      <t>　</t>
    </r>
    <phoneticPr fontId="3"/>
  </si>
  <si>
    <r>
      <t xml:space="preserve">17 小計
</t>
    </r>
    <r>
      <rPr>
        <sz val="12"/>
        <rFont val="BIZ UD明朝 Medium"/>
        <family val="1"/>
        <charset val="128"/>
      </rPr>
      <t>（1+2+3+4+5+6+7+8+9+10+11+12+13+14+15+16）</t>
    </r>
    <phoneticPr fontId="3"/>
  </si>
  <si>
    <t>(c)</t>
    <phoneticPr fontId="3"/>
  </si>
  <si>
    <t>　     m 個別ケア・社会保護・その他</t>
    <rPh sb="8" eb="10">
      <t>コベツ</t>
    </rPh>
    <rPh sb="13" eb="15">
      <t>シャカイ</t>
    </rPh>
    <rPh sb="15" eb="17">
      <t>ホゴ</t>
    </rPh>
    <phoneticPr fontId="3"/>
  </si>
  <si>
    <t>　     m 個別ケア・社会保護・その他</t>
    <phoneticPr fontId="3"/>
  </si>
  <si>
    <t xml:space="preserve">    (1)電気業</t>
    <rPh sb="7" eb="9">
      <t>デンキ</t>
    </rPh>
    <rPh sb="9" eb="10">
      <t>ギョウ</t>
    </rPh>
    <phoneticPr fontId="3"/>
  </si>
  <si>
    <t xml:space="preserve">    (2)ガス・水道・廃棄物処理業</t>
    <rPh sb="10" eb="12">
      <t>スイドウ</t>
    </rPh>
    <rPh sb="13" eb="16">
      <t>ハイキブツ</t>
    </rPh>
    <rPh sb="16" eb="18">
      <t>ショリ</t>
    </rPh>
    <rPh sb="18" eb="19">
      <t>ギョウ</t>
    </rPh>
    <phoneticPr fontId="3"/>
  </si>
  <si>
    <t xml:space="preserve">    (1)通信・放送業</t>
    <rPh sb="7" eb="9">
      <t>ツウシン</t>
    </rPh>
    <rPh sb="10" eb="13">
      <t>ホウソウギョウ</t>
    </rPh>
    <phoneticPr fontId="3"/>
  </si>
  <si>
    <t xml:space="preserve">    (2)情報サービス、映像音声文字情報制作業</t>
    <rPh sb="7" eb="9">
      <t>ジョウホウ</t>
    </rPh>
    <rPh sb="16" eb="18">
      <t>オンセイ</t>
    </rPh>
    <phoneticPr fontId="3"/>
  </si>
  <si>
    <t xml:space="preserve">    (1)住宅賃貸業</t>
  </si>
  <si>
    <t xml:space="preserve">    (1)住宅賃貸業</t>
    <phoneticPr fontId="3"/>
  </si>
  <si>
    <t xml:space="preserve">    (2)その他の不動産業</t>
    <rPh sb="9" eb="10">
      <t>タ</t>
    </rPh>
    <rPh sb="11" eb="14">
      <t>フドウサン</t>
    </rPh>
    <rPh sb="14" eb="15">
      <t>ギョウ</t>
    </rPh>
    <phoneticPr fontId="3"/>
  </si>
  <si>
    <t xml:space="preserve">    (1)卸売業</t>
    <phoneticPr fontId="3"/>
  </si>
  <si>
    <t xml:space="preserve">    (2)小売業</t>
    <rPh sb="7" eb="8">
      <t>ショウ</t>
    </rPh>
    <phoneticPr fontId="3"/>
  </si>
  <si>
    <t xml:space="preserve">    (1)卸売業</t>
    <phoneticPr fontId="3"/>
  </si>
  <si>
    <t>　(1) 非金融法人企業および金融機関</t>
    <phoneticPr fontId="3"/>
  </si>
  <si>
    <t>　(1)生産・輸入品に課される税</t>
    <rPh sb="4" eb="6">
      <t>セイサン</t>
    </rPh>
    <rPh sb="7" eb="10">
      <t>ユニュウヒン</t>
    </rPh>
    <rPh sb="11" eb="12">
      <t>カ</t>
    </rPh>
    <rPh sb="15" eb="16">
      <t>ゼイ</t>
    </rPh>
    <phoneticPr fontId="3"/>
  </si>
  <si>
    <t>　(2)（控除）補助金</t>
    <rPh sb="5" eb="7">
      <t>コウジョ</t>
    </rPh>
    <rPh sb="8" eb="11">
      <t>ホジョキン</t>
    </rPh>
    <phoneticPr fontId="3"/>
  </si>
  <si>
    <t xml:space="preserve"> 　    m 個別ケア・社会保護・その他</t>
    <phoneticPr fontId="3"/>
  </si>
  <si>
    <t>　     m 個別ケア・社会保護・その他</t>
    <phoneticPr fontId="3"/>
  </si>
  <si>
    <t>令和４年度</t>
    <rPh sb="0" eb="2">
      <t>レイワ</t>
    </rPh>
    <rPh sb="3" eb="5">
      <t>ネンド</t>
    </rPh>
    <rPh sb="4" eb="5">
      <t>ド</t>
    </rPh>
    <phoneticPr fontId="3"/>
  </si>
  <si>
    <t xml:space="preserve">  ６ 県民所得（第１次所得バランス）　（４＋５）　</t>
    <rPh sb="9" eb="10">
      <t>ダイ</t>
    </rPh>
    <rPh sb="11" eb="12">
      <t>ジ</t>
    </rPh>
    <rPh sb="12" eb="14">
      <t>ショトク</t>
    </rPh>
    <phoneticPr fontId="3"/>
  </si>
  <si>
    <t xml:space="preserve">  ５ 生産・輸入品に課される税（控除）補助金（地方政府）</t>
    <rPh sb="24" eb="26">
      <t>チホウ</t>
    </rPh>
    <rPh sb="26" eb="28">
      <t>セイフ</t>
    </rPh>
    <phoneticPr fontId="3"/>
  </si>
  <si>
    <t xml:space="preserve">  ５ 生産・輸入品に課される税（控除）補助金（地方政府）</t>
    <phoneticPr fontId="3"/>
  </si>
  <si>
    <t xml:space="preserve">  ６ 県民所得（第１次所得バランス）　（４＋５）　</t>
    <phoneticPr fontId="3"/>
  </si>
  <si>
    <t>（注）1 企業所得は、営業余剰・混合所得に財産所得の受取を加え、財産所得の支払を控除したもの。</t>
    <phoneticPr fontId="3"/>
  </si>
  <si>
    <t>（注）2「地方政府等」は、地方政府と地方社会保障基金である。</t>
    <phoneticPr fontId="3"/>
  </si>
  <si>
    <t xml:space="preserve">（注）3「市場価格表示」とは、市場で取引される価格による評価方法であり、市場における財貨・サービスの取引に係る要素全般で構成する価格構造を反映した表示である。
</t>
    <phoneticPr fontId="3"/>
  </si>
  <si>
    <t>（注）4 県民総所得（市場価格表示）＝県民所得（要素費用表示）＋付表 「(1)経済活動別県内総生産および要素所得」中、固定資 本減耗合計+生産・輸入品に課される税額合計－補助金合計。</t>
    <rPh sb="15" eb="17">
      <t>ヒョウジ</t>
    </rPh>
    <rPh sb="32" eb="34">
      <t>フヒョウ</t>
    </rPh>
    <rPh sb="39" eb="41">
      <t>ケイザイ</t>
    </rPh>
    <rPh sb="41" eb="43">
      <t>カツドウ</t>
    </rPh>
    <rPh sb="43" eb="44">
      <t>ベツ</t>
    </rPh>
    <rPh sb="44" eb="46">
      <t>ケンナイ</t>
    </rPh>
    <rPh sb="46" eb="49">
      <t>ソウセイサン</t>
    </rPh>
    <rPh sb="52" eb="54">
      <t>ヨウソ</t>
    </rPh>
    <rPh sb="54" eb="56">
      <t>ショトク</t>
    </rPh>
    <rPh sb="57" eb="58">
      <t>チュウ</t>
    </rPh>
    <rPh sb="59" eb="61">
      <t>コテイ</t>
    </rPh>
    <rPh sb="61" eb="62">
      <t>シ</t>
    </rPh>
    <rPh sb="63" eb="64">
      <t>ホン</t>
    </rPh>
    <rPh sb="64" eb="66">
      <t>ゲンモウ</t>
    </rPh>
    <rPh sb="66" eb="68">
      <t>ゴウケイ</t>
    </rPh>
    <rPh sb="69" eb="71">
      <t>セイサン</t>
    </rPh>
    <rPh sb="72" eb="74">
      <t>ユニュウ</t>
    </rPh>
    <rPh sb="74" eb="75">
      <t>ヒン</t>
    </rPh>
    <rPh sb="76" eb="77">
      <t>カ</t>
    </rPh>
    <rPh sb="80" eb="82">
      <t>ゼイガク</t>
    </rPh>
    <rPh sb="82" eb="84">
      <t>ゴウケイ</t>
    </rPh>
    <rPh sb="85" eb="88">
      <t>ホジョキン</t>
    </rPh>
    <rPh sb="88" eb="90">
      <t>ゴウケイ</t>
    </rPh>
    <phoneticPr fontId="3"/>
  </si>
  <si>
    <t xml:space="preserve"> １ 県民雇用者報酬</t>
    <rPh sb="3" eb="5">
      <t>ケンミン</t>
    </rPh>
    <rPh sb="5" eb="8">
      <t>コヨウシャ</t>
    </rPh>
    <phoneticPr fontId="3"/>
  </si>
  <si>
    <t xml:space="preserve"> １ 県民雇用者報酬</t>
    <rPh sb="3" eb="5">
      <t>ケンミン</t>
    </rPh>
    <phoneticPr fontId="3"/>
  </si>
  <si>
    <t>令和５年度</t>
    <rPh sb="0" eb="2">
      <t>レイワ</t>
    </rPh>
    <rPh sb="3" eb="5">
      <t>ネンド</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</si>
</sst>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quot;¥&quot;#,##0.00_);[Red]\(&quot;¥&quot;#,##0.00\)"/>
    <numFmt numFmtId="178" formatCode="#,##0.0_ "/>
    <numFmt numFmtId="179" formatCode="#,##0.0;&quot;▲ &quot;#,##0.0"/>
    <numFmt numFmtId="180" formatCode="0.0;&quot;▲ &quot;0.0"/>
    <numFmt numFmtId="181" formatCode="#,##0;&quot;▲ &quot;#,##0"/>
  </numFmts>
  <fonts count="3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明朝"/>
      <family val="1"/>
      <charset val="128"/>
    </font>
    <font>
      <b/>
      <sz val="14"/>
      <name val="ＭＳ Ｐゴシック"/>
      <family val="3"/>
      <charset val="128"/>
    </font>
    <font>
      <sz val="14"/>
      <name val="ＭＳ Ｐゴシック"/>
      <family val="3"/>
      <charset val="128"/>
    </font>
    <font>
      <u/>
      <sz val="8.25"/>
      <color indexed="12"/>
      <name val="明朝"/>
      <family val="1"/>
      <charset val="128"/>
    </font>
    <font>
      <u/>
      <sz val="8.25"/>
      <color indexed="36"/>
      <name val="明朝"/>
      <family val="1"/>
      <charset val="128"/>
    </font>
    <font>
      <sz val="16"/>
      <name val="ＭＳ Ｐゴシック"/>
      <family val="3"/>
      <charset val="128"/>
    </font>
    <font>
      <sz val="14"/>
      <name val="ＭＳ Ｐ明朝"/>
      <family val="1"/>
      <charset val="128"/>
    </font>
    <font>
      <sz val="13"/>
      <name val="ＭＳ Ｐ明朝"/>
      <family val="1"/>
      <charset val="128"/>
    </font>
    <font>
      <sz val="13"/>
      <name val="ＭＳ Ｐゴシック"/>
      <family val="3"/>
      <charset val="128"/>
    </font>
    <font>
      <sz val="16"/>
      <name val="ＭＳ Ｐ明朝"/>
      <family val="1"/>
      <charset val="128"/>
    </font>
    <font>
      <sz val="14"/>
      <color theme="2" tint="-0.249977111117893"/>
      <name val="ＭＳ Ｐ明朝"/>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4"/>
      <name val="BIZ UD明朝 Medium"/>
      <family val="1"/>
      <charset val="128"/>
    </font>
    <font>
      <sz val="12"/>
      <name val="BIZ UD明朝 Medium"/>
      <family val="1"/>
      <charset val="128"/>
    </font>
    <font>
      <sz val="13"/>
      <name val="BIZ UD明朝 Medium"/>
      <family val="1"/>
      <charset val="128"/>
    </font>
    <font>
      <sz val="14"/>
      <name val="BIZ UDP明朝 Medium"/>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pplyNumberFormat="0" applyFont="0" applyBorder="0" applyAlignment="0" applyProtection="0"/>
    <xf numFmtId="0" fontId="7" fillId="0" borderId="0" applyNumberFormat="0" applyFill="0" applyBorder="0" applyAlignment="0" applyProtection="0">
      <alignment vertical="top"/>
      <protection locked="0"/>
    </xf>
    <xf numFmtId="38" fontId="2" fillId="0" borderId="0" applyFont="0" applyFill="0" applyBorder="0" applyAlignment="0" applyProtection="0"/>
    <xf numFmtId="0" fontId="8" fillId="0" borderId="0" applyNumberFormat="0" applyFill="0" applyBorder="0" applyAlignment="0" applyProtection="0">
      <alignment vertical="top"/>
      <protection locked="0"/>
    </xf>
    <xf numFmtId="40" fontId="2" fillId="0" borderId="0" applyFont="0" applyFill="0" applyBorder="0" applyAlignment="0" applyProtection="0">
      <alignment vertical="center"/>
    </xf>
    <xf numFmtId="177" fontId="2" fillId="0" borderId="0" applyFont="0" applyFill="0" applyBorder="0" applyAlignment="0" applyProtection="0">
      <alignment vertical="center"/>
    </xf>
    <xf numFmtId="176" fontId="2" fillId="0" borderId="0" applyFon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2" borderId="0" applyNumberFormat="0" applyBorder="0" applyAlignment="0" applyProtection="0">
      <alignment vertical="center"/>
    </xf>
    <xf numFmtId="0" fontId="20" fillId="3" borderId="0" applyNumberFormat="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0" fontId="23" fillId="6" borderId="16" applyNumberFormat="0" applyAlignment="0" applyProtection="0">
      <alignment vertical="center"/>
    </xf>
    <xf numFmtId="0" fontId="24" fillId="6" borderId="15" applyNumberFormat="0" applyAlignment="0" applyProtection="0">
      <alignment vertical="center"/>
    </xf>
    <xf numFmtId="0" fontId="25" fillId="0" borderId="17" applyNumberFormat="0" applyFill="0" applyAlignment="0" applyProtection="0">
      <alignment vertical="center"/>
    </xf>
    <xf numFmtId="0" fontId="26" fillId="7" borderId="18" applyNumberFormat="0" applyAlignment="0" applyProtection="0">
      <alignment vertical="center"/>
    </xf>
    <xf numFmtId="0" fontId="27" fillId="0" borderId="0" applyNumberFormat="0" applyFill="0" applyBorder="0" applyAlignment="0" applyProtection="0">
      <alignment vertical="center"/>
    </xf>
    <xf numFmtId="0" fontId="2" fillId="8"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30" fillId="32" borderId="0" applyNumberFormat="0" applyBorder="0" applyAlignment="0" applyProtection="0">
      <alignment vertical="center"/>
    </xf>
  </cellStyleXfs>
  <cellXfs count="186">
    <xf numFmtId="0" fontId="0" fillId="0" borderId="0" xfId="0"/>
    <xf numFmtId="0" fontId="6" fillId="0" borderId="0" xfId="0" applyFont="1" applyFill="1"/>
    <xf numFmtId="0" fontId="5" fillId="0" borderId="0" xfId="0" applyFont="1" applyFill="1"/>
    <xf numFmtId="0" fontId="6" fillId="0" borderId="0" xfId="0" applyFont="1" applyFill="1" applyAlignment="1">
      <alignment horizontal="right"/>
    </xf>
    <xf numFmtId="0" fontId="6" fillId="0" borderId="0" xfId="0" applyFont="1" applyFill="1" applyAlignment="1">
      <alignment vertical="center"/>
    </xf>
    <xf numFmtId="0" fontId="6" fillId="0" borderId="1" xfId="0" applyFont="1" applyFill="1" applyBorder="1"/>
    <xf numFmtId="0" fontId="6" fillId="0" borderId="1" xfId="0" applyFont="1" applyFill="1" applyBorder="1" applyAlignment="1">
      <alignment horizontal="right"/>
    </xf>
    <xf numFmtId="0" fontId="10" fillId="0" borderId="0" xfId="0" applyFont="1" applyFill="1"/>
    <xf numFmtId="0" fontId="10" fillId="0" borderId="4" xfId="0" applyFont="1" applyFill="1" applyBorder="1"/>
    <xf numFmtId="0" fontId="10" fillId="0" borderId="5" xfId="0" applyFont="1" applyFill="1" applyBorder="1"/>
    <xf numFmtId="181" fontId="10" fillId="0" borderId="6" xfId="0" applyNumberFormat="1" applyFont="1" applyFill="1" applyBorder="1"/>
    <xf numFmtId="0" fontId="10" fillId="0" borderId="7" xfId="0" applyFont="1" applyFill="1" applyBorder="1"/>
    <xf numFmtId="181" fontId="10" fillId="0" borderId="0" xfId="0" applyNumberFormat="1" applyFont="1" applyFill="1" applyBorder="1"/>
    <xf numFmtId="0" fontId="6" fillId="0" borderId="0" xfId="0" applyFont="1" applyFill="1" applyBorder="1"/>
    <xf numFmtId="0" fontId="6" fillId="0" borderId="0" xfId="0" applyFont="1" applyFill="1" applyBorder="1" applyAlignment="1">
      <alignment horizontal="right"/>
    </xf>
    <xf numFmtId="0" fontId="10" fillId="0" borderId="0" xfId="0" applyFont="1" applyFill="1" applyAlignment="1">
      <alignment vertical="center"/>
    </xf>
    <xf numFmtId="180" fontId="10" fillId="0" borderId="1" xfId="0" applyNumberFormat="1" applyFont="1" applyFill="1" applyBorder="1"/>
    <xf numFmtId="0" fontId="10" fillId="0" borderId="0" xfId="0" applyFont="1" applyFill="1" applyBorder="1"/>
    <xf numFmtId="0" fontId="10" fillId="0" borderId="6" xfId="0" applyFont="1" applyFill="1" applyBorder="1"/>
    <xf numFmtId="180" fontId="10" fillId="0" borderId="0" xfId="0" applyNumberFormat="1" applyFont="1" applyFill="1"/>
    <xf numFmtId="180" fontId="10" fillId="0" borderId="0" xfId="0" applyNumberFormat="1" applyFont="1" applyFill="1" applyBorder="1"/>
    <xf numFmtId="180" fontId="10" fillId="0" borderId="6" xfId="0" applyNumberFormat="1" applyFont="1" applyFill="1" applyBorder="1"/>
    <xf numFmtId="0" fontId="9" fillId="0" borderId="0" xfId="0" applyFont="1" applyFill="1"/>
    <xf numFmtId="0" fontId="11" fillId="0" borderId="0" xfId="0" applyFont="1" applyFill="1"/>
    <xf numFmtId="0" fontId="12" fillId="0" borderId="0" xfId="0" applyFont="1" applyFill="1"/>
    <xf numFmtId="0" fontId="9" fillId="0" borderId="0" xfId="0" applyFont="1" applyFill="1" applyBorder="1"/>
    <xf numFmtId="0" fontId="9" fillId="0" borderId="0" xfId="0" applyFont="1" applyFill="1" applyBorder="1" applyAlignment="1">
      <alignment horizontal="right"/>
    </xf>
    <xf numFmtId="180" fontId="11" fillId="0" borderId="0" xfId="0" applyNumberFormat="1" applyFont="1" applyFill="1"/>
    <xf numFmtId="181" fontId="10" fillId="0" borderId="9" xfId="0" applyNumberFormat="1" applyFont="1" applyFill="1" applyBorder="1" applyAlignment="1">
      <alignment horizontal="center"/>
    </xf>
    <xf numFmtId="181" fontId="10" fillId="0" borderId="0" xfId="0" applyNumberFormat="1" applyFont="1" applyFill="1"/>
    <xf numFmtId="181" fontId="10" fillId="0" borderId="10" xfId="0" applyNumberFormat="1" applyFont="1" applyFill="1" applyBorder="1" applyAlignment="1">
      <alignment horizontal="center"/>
    </xf>
    <xf numFmtId="181" fontId="10" fillId="0" borderId="11" xfId="0" applyNumberFormat="1" applyFont="1" applyFill="1" applyBorder="1" applyAlignment="1">
      <alignment horizontal="center"/>
    </xf>
    <xf numFmtId="181" fontId="10" fillId="0" borderId="0" xfId="0" applyNumberFormat="1" applyFont="1" applyFill="1" applyBorder="1" applyAlignment="1"/>
    <xf numFmtId="179" fontId="10" fillId="0" borderId="0" xfId="0" applyNumberFormat="1" applyFont="1" applyFill="1" applyAlignment="1"/>
    <xf numFmtId="179" fontId="10" fillId="0" borderId="1" xfId="0" applyNumberFormat="1" applyFont="1" applyFill="1" applyBorder="1" applyAlignment="1"/>
    <xf numFmtId="179" fontId="10" fillId="0" borderId="6" xfId="0" applyNumberFormat="1" applyFont="1" applyFill="1" applyBorder="1" applyAlignment="1"/>
    <xf numFmtId="179" fontId="10" fillId="0" borderId="0" xfId="0" applyNumberFormat="1" applyFont="1" applyFill="1" applyBorder="1" applyAlignment="1"/>
    <xf numFmtId="0" fontId="10" fillId="0" borderId="10" xfId="0" applyFont="1" applyFill="1" applyBorder="1"/>
    <xf numFmtId="0" fontId="11" fillId="0" borderId="0" xfId="0" applyFont="1" applyFill="1" applyBorder="1"/>
    <xf numFmtId="179" fontId="10" fillId="0" borderId="0" xfId="0" applyNumberFormat="1" applyFont="1" applyFill="1"/>
    <xf numFmtId="179" fontId="10" fillId="0" borderId="1" xfId="0" applyNumberFormat="1" applyFont="1" applyFill="1" applyBorder="1"/>
    <xf numFmtId="179" fontId="10" fillId="0" borderId="6" xfId="0" applyNumberFormat="1" applyFont="1" applyFill="1" applyBorder="1"/>
    <xf numFmtId="0" fontId="10" fillId="0" borderId="5" xfId="0" applyFont="1" applyFill="1" applyBorder="1" applyAlignment="1">
      <alignment horizontal="right"/>
    </xf>
    <xf numFmtId="3" fontId="6" fillId="0" borderId="0" xfId="0" applyNumberFormat="1" applyFont="1" applyFill="1" applyBorder="1"/>
    <xf numFmtId="0" fontId="6" fillId="0" borderId="1" xfId="0" applyFont="1" applyFill="1" applyBorder="1" applyAlignment="1">
      <alignment horizontal="left"/>
    </xf>
    <xf numFmtId="178" fontId="6" fillId="0" borderId="0" xfId="0" applyNumberFormat="1" applyFont="1" applyFill="1" applyBorder="1"/>
    <xf numFmtId="0" fontId="9" fillId="0" borderId="0" xfId="0" applyFont="1" applyFill="1" applyBorder="1" applyAlignment="1">
      <alignment horizontal="center"/>
    </xf>
    <xf numFmtId="0" fontId="12" fillId="0" borderId="0" xfId="0" applyFont="1" applyFill="1" applyBorder="1" applyAlignment="1">
      <alignment horizontal="center"/>
    </xf>
    <xf numFmtId="181" fontId="11" fillId="0" borderId="9" xfId="0" applyNumberFormat="1" applyFont="1" applyFill="1" applyBorder="1" applyAlignment="1">
      <alignment horizontal="center"/>
    </xf>
    <xf numFmtId="0" fontId="11" fillId="0" borderId="0" xfId="0" applyFont="1" applyFill="1" applyBorder="1" applyAlignment="1">
      <alignment horizontal="center"/>
    </xf>
    <xf numFmtId="181" fontId="11" fillId="0" borderId="0" xfId="0" quotePrefix="1" applyNumberFormat="1" applyFont="1" applyFill="1" applyBorder="1" applyAlignment="1">
      <alignment horizontal="center"/>
    </xf>
    <xf numFmtId="181" fontId="11" fillId="0" borderId="10" xfId="0" applyNumberFormat="1" applyFont="1" applyFill="1" applyBorder="1" applyAlignment="1">
      <alignment horizontal="center"/>
    </xf>
    <xf numFmtId="181" fontId="11" fillId="0" borderId="11" xfId="0" applyNumberFormat="1" applyFont="1" applyFill="1" applyBorder="1" applyAlignment="1">
      <alignment horizontal="center"/>
    </xf>
    <xf numFmtId="181" fontId="11" fillId="0" borderId="0" xfId="0" applyNumberFormat="1" applyFont="1" applyFill="1" applyBorder="1" applyAlignment="1">
      <alignment horizontal="center"/>
    </xf>
    <xf numFmtId="3" fontId="9" fillId="0" borderId="0" xfId="0" applyNumberFormat="1" applyFont="1" applyFill="1" applyBorder="1"/>
    <xf numFmtId="178" fontId="9" fillId="0" borderId="0" xfId="0" applyNumberFormat="1" applyFont="1" applyFill="1" applyBorder="1"/>
    <xf numFmtId="0" fontId="10" fillId="0" borderId="4" xfId="0" applyFont="1" applyFill="1" applyBorder="1" applyAlignment="1">
      <alignment horizontal="right"/>
    </xf>
    <xf numFmtId="0" fontId="12" fillId="0" borderId="0" xfId="0" applyFont="1" applyFill="1" applyAlignment="1">
      <alignment horizontal="center"/>
    </xf>
    <xf numFmtId="0" fontId="12" fillId="0" borderId="1" xfId="0" applyFont="1" applyFill="1" applyBorder="1" applyAlignment="1">
      <alignment horizontal="center"/>
    </xf>
    <xf numFmtId="0" fontId="9" fillId="0" borderId="0" xfId="0" applyFont="1" applyFill="1" applyAlignment="1">
      <alignment horizontal="center"/>
    </xf>
    <xf numFmtId="0" fontId="6" fillId="0" borderId="0" xfId="0" applyFont="1" applyFill="1" applyBorder="1" applyAlignment="1">
      <alignment vertical="top"/>
    </xf>
    <xf numFmtId="181" fontId="6" fillId="0" borderId="0" xfId="0" applyNumberFormat="1" applyFont="1" applyFill="1" applyBorder="1"/>
    <xf numFmtId="0" fontId="10" fillId="0" borderId="0" xfId="0" applyFont="1" applyFill="1" applyBorder="1" applyAlignment="1">
      <alignment vertical="center"/>
    </xf>
    <xf numFmtId="181" fontId="12" fillId="0" borderId="0" xfId="0" applyNumberFormat="1" applyFont="1" applyFill="1" applyBorder="1" applyAlignment="1">
      <alignment horizontal="center"/>
    </xf>
    <xf numFmtId="49" fontId="10" fillId="0" borderId="0" xfId="0" applyNumberFormat="1" applyFont="1" applyFill="1" applyBorder="1"/>
    <xf numFmtId="0" fontId="13" fillId="0" borderId="0" xfId="0" applyFont="1" applyFill="1"/>
    <xf numFmtId="0" fontId="10" fillId="0" borderId="4" xfId="0" applyFont="1" applyFill="1" applyBorder="1" applyAlignment="1">
      <alignment wrapText="1"/>
    </xf>
    <xf numFmtId="181" fontId="10" fillId="0" borderId="0" xfId="0" applyNumberFormat="1" applyFont="1" applyFill="1" applyBorder="1" applyAlignment="1">
      <alignment horizontal="center"/>
    </xf>
    <xf numFmtId="0" fontId="11" fillId="0" borderId="6" xfId="0" applyFont="1" applyFill="1" applyBorder="1" applyAlignment="1">
      <alignment horizontal="center"/>
    </xf>
    <xf numFmtId="38" fontId="10" fillId="0" borderId="0" xfId="0" applyNumberFormat="1" applyFont="1" applyFill="1" applyBorder="1"/>
    <xf numFmtId="179" fontId="10" fillId="0" borderId="0" xfId="0" applyNumberFormat="1" applyFont="1" applyFill="1" applyBorder="1"/>
    <xf numFmtId="0" fontId="6" fillId="0" borderId="6" xfId="0" applyFont="1" applyFill="1" applyBorder="1"/>
    <xf numFmtId="181" fontId="6" fillId="0" borderId="6" xfId="0" applyNumberFormat="1" applyFont="1" applyFill="1" applyBorder="1"/>
    <xf numFmtId="181" fontId="12" fillId="0" borderId="6" xfId="0" applyNumberFormat="1" applyFont="1" applyFill="1" applyBorder="1" applyAlignment="1">
      <alignment horizontal="center"/>
    </xf>
    <xf numFmtId="0" fontId="10" fillId="0" borderId="2" xfId="0" applyFont="1" applyFill="1" applyBorder="1"/>
    <xf numFmtId="0" fontId="10" fillId="0" borderId="9" xfId="0" applyFont="1" applyFill="1" applyBorder="1"/>
    <xf numFmtId="181" fontId="10" fillId="0" borderId="8" xfId="0" applyNumberFormat="1" applyFont="1" applyFill="1" applyBorder="1" applyAlignment="1">
      <alignment horizontal="center"/>
    </xf>
    <xf numFmtId="0" fontId="13" fillId="0" borderId="0" xfId="0" applyFont="1" applyFill="1" applyBorder="1"/>
    <xf numFmtId="49" fontId="10" fillId="0" borderId="0" xfId="0" applyNumberFormat="1" applyFont="1" applyFill="1"/>
    <xf numFmtId="49" fontId="13" fillId="0" borderId="0" xfId="0" applyNumberFormat="1" applyFont="1" applyFill="1"/>
    <xf numFmtId="49" fontId="10" fillId="0" borderId="9" xfId="0" applyNumberFormat="1" applyFont="1" applyFill="1" applyBorder="1" applyAlignment="1">
      <alignment horizontal="center"/>
    </xf>
    <xf numFmtId="49" fontId="10" fillId="0" borderId="10" xfId="0" applyNumberFormat="1" applyFont="1" applyFill="1" applyBorder="1" applyAlignment="1">
      <alignment horizontal="center"/>
    </xf>
    <xf numFmtId="49" fontId="10" fillId="0" borderId="11" xfId="0" applyNumberFormat="1" applyFont="1" applyFill="1" applyBorder="1" applyAlignment="1">
      <alignment horizontal="center"/>
    </xf>
    <xf numFmtId="49" fontId="11" fillId="0" borderId="0" xfId="0" applyNumberFormat="1" applyFont="1" applyFill="1" applyBorder="1"/>
    <xf numFmtId="49" fontId="13" fillId="0" borderId="0" xfId="0" applyNumberFormat="1" applyFont="1" applyFill="1" applyBorder="1"/>
    <xf numFmtId="49" fontId="10" fillId="0" borderId="10" xfId="0" applyNumberFormat="1" applyFont="1" applyFill="1" applyBorder="1"/>
    <xf numFmtId="49" fontId="11" fillId="0" borderId="0" xfId="0" applyNumberFormat="1" applyFont="1" applyFill="1"/>
    <xf numFmtId="49" fontId="10" fillId="0" borderId="0" xfId="0" applyNumberFormat="1" applyFont="1" applyFill="1" applyBorder="1" applyAlignment="1">
      <alignment horizontal="right" vertical="center"/>
    </xf>
    <xf numFmtId="0" fontId="10" fillId="0" borderId="0" xfId="0" applyFont="1" applyFill="1" applyBorder="1" applyAlignment="1">
      <alignment horizontal="right"/>
    </xf>
    <xf numFmtId="0" fontId="10" fillId="0" borderId="6" xfId="0" applyFont="1" applyFill="1" applyBorder="1" applyAlignment="1">
      <alignment horizontal="right"/>
    </xf>
    <xf numFmtId="181" fontId="11" fillId="0" borderId="6" xfId="0" applyNumberFormat="1" applyFont="1" applyFill="1" applyBorder="1" applyAlignment="1">
      <alignment horizontal="center"/>
    </xf>
    <xf numFmtId="180" fontId="11" fillId="0" borderId="0" xfId="0" applyNumberFormat="1" applyFont="1" applyFill="1" applyBorder="1"/>
    <xf numFmtId="38" fontId="14" fillId="0" borderId="0" xfId="0" applyNumberFormat="1" applyFont="1" applyFill="1" applyBorder="1"/>
    <xf numFmtId="179" fontId="10" fillId="0" borderId="0" xfId="0" applyNumberFormat="1" applyFont="1" applyFill="1" applyBorder="1" applyAlignment="1">
      <alignment horizontal="right"/>
    </xf>
    <xf numFmtId="179" fontId="10" fillId="0" borderId="0" xfId="0" applyNumberFormat="1" applyFont="1" applyFill="1" applyAlignment="1">
      <alignment horizontal="right"/>
    </xf>
    <xf numFmtId="179" fontId="10" fillId="0" borderId="1" xfId="0" applyNumberFormat="1" applyFont="1" applyFill="1" applyBorder="1" applyAlignment="1">
      <alignment horizontal="right"/>
    </xf>
    <xf numFmtId="179" fontId="10" fillId="0" borderId="6" xfId="0" applyNumberFormat="1" applyFont="1" applyFill="1" applyBorder="1" applyAlignment="1">
      <alignment horizontal="right"/>
    </xf>
    <xf numFmtId="0" fontId="10" fillId="0" borderId="0" xfId="0" applyFont="1" applyFill="1" applyBorder="1" applyAlignment="1"/>
    <xf numFmtId="181" fontId="10" fillId="0" borderId="6" xfId="0" applyNumberFormat="1" applyFont="1" applyFill="1" applyBorder="1" applyAlignment="1">
      <alignment horizontal="right"/>
    </xf>
    <xf numFmtId="181" fontId="10" fillId="0" borderId="1" xfId="0" applyNumberFormat="1" applyFont="1" applyFill="1" applyBorder="1" applyAlignment="1">
      <alignment horizontal="right"/>
    </xf>
    <xf numFmtId="181" fontId="10" fillId="0" borderId="0" xfId="0" applyNumberFormat="1" applyFont="1" applyFill="1" applyBorder="1" applyAlignment="1">
      <alignment horizontal="right"/>
    </xf>
    <xf numFmtId="179" fontId="10" fillId="0" borderId="11" xfId="0" applyNumberFormat="1" applyFont="1" applyFill="1" applyBorder="1"/>
    <xf numFmtId="181" fontId="10" fillId="0" borderId="11" xfId="0" applyNumberFormat="1" applyFont="1" applyFill="1" applyBorder="1"/>
    <xf numFmtId="49" fontId="6" fillId="0" borderId="0" xfId="0" applyNumberFormat="1" applyFont="1" applyFill="1" applyBorder="1"/>
    <xf numFmtId="179" fontId="10" fillId="0" borderId="4" xfId="0" applyNumberFormat="1" applyFont="1" applyFill="1" applyBorder="1"/>
    <xf numFmtId="181" fontId="11" fillId="0" borderId="1" xfId="0" applyNumberFormat="1" applyFont="1" applyFill="1" applyBorder="1" applyAlignment="1">
      <alignment horizontal="center"/>
    </xf>
    <xf numFmtId="181" fontId="10" fillId="0" borderId="4" xfId="0" applyNumberFormat="1" applyFont="1" applyFill="1" applyBorder="1"/>
    <xf numFmtId="181" fontId="10" fillId="0" borderId="7" xfId="0" applyNumberFormat="1" applyFont="1" applyFill="1" applyBorder="1"/>
    <xf numFmtId="181" fontId="10" fillId="0" borderId="9" xfId="0" applyNumberFormat="1" applyFont="1" applyFill="1" applyBorder="1"/>
    <xf numFmtId="181" fontId="10" fillId="0" borderId="1" xfId="0" applyNumberFormat="1" applyFont="1" applyFill="1" applyBorder="1"/>
    <xf numFmtId="181" fontId="10" fillId="0" borderId="5" xfId="0" applyNumberFormat="1" applyFont="1" applyFill="1" applyBorder="1"/>
    <xf numFmtId="0" fontId="5" fillId="0" borderId="0" xfId="0" applyFont="1" applyFill="1" applyBorder="1" applyAlignment="1">
      <alignment vertical="top"/>
    </xf>
    <xf numFmtId="0" fontId="31" fillId="0" borderId="0" xfId="0" applyFont="1" applyFill="1" applyAlignment="1">
      <alignment vertical="top"/>
    </xf>
    <xf numFmtId="0" fontId="32" fillId="0" borderId="0" xfId="0" applyFont="1" applyFill="1" applyAlignment="1">
      <alignment vertical="center"/>
    </xf>
    <xf numFmtId="0" fontId="33" fillId="0" borderId="1" xfId="0" applyFont="1" applyFill="1" applyBorder="1"/>
    <xf numFmtId="0" fontId="33" fillId="0" borderId="1" xfId="0" applyFont="1" applyFill="1" applyBorder="1" applyAlignment="1">
      <alignment horizontal="right"/>
    </xf>
    <xf numFmtId="49" fontId="33" fillId="0" borderId="2" xfId="0" applyNumberFormat="1" applyFont="1" applyFill="1" applyBorder="1" applyAlignment="1">
      <alignment vertical="center"/>
    </xf>
    <xf numFmtId="49" fontId="35" fillId="0" borderId="3" xfId="0" applyNumberFormat="1" applyFont="1" applyFill="1" applyBorder="1" applyAlignment="1">
      <alignment horizontal="center" vertical="center"/>
    </xf>
    <xf numFmtId="49" fontId="35" fillId="0" borderId="8" xfId="0" applyNumberFormat="1" applyFont="1" applyFill="1" applyBorder="1" applyAlignment="1">
      <alignment horizontal="right" vertical="center"/>
    </xf>
    <xf numFmtId="0" fontId="35" fillId="0" borderId="4" xfId="0" applyFont="1" applyFill="1" applyBorder="1"/>
    <xf numFmtId="181" fontId="35" fillId="0" borderId="0" xfId="0" applyNumberFormat="1" applyFont="1" applyFill="1"/>
    <xf numFmtId="49" fontId="35" fillId="0" borderId="9" xfId="0" quotePrefix="1" applyNumberFormat="1" applyFont="1" applyFill="1" applyBorder="1" applyAlignment="1">
      <alignment horizontal="center"/>
    </xf>
    <xf numFmtId="49" fontId="35" fillId="0" borderId="9" xfId="0" applyNumberFormat="1" applyFont="1" applyFill="1" applyBorder="1" applyAlignment="1">
      <alignment horizontal="center"/>
    </xf>
    <xf numFmtId="0" fontId="35" fillId="0" borderId="4" xfId="0" applyFont="1" applyFill="1" applyBorder="1" applyAlignment="1">
      <alignment wrapText="1"/>
    </xf>
    <xf numFmtId="181" fontId="35" fillId="0" borderId="0" xfId="0" applyNumberFormat="1" applyFont="1" applyFill="1" applyBorder="1"/>
    <xf numFmtId="0" fontId="35" fillId="0" borderId="5" xfId="0" applyFont="1" applyFill="1" applyBorder="1"/>
    <xf numFmtId="181" fontId="35" fillId="0" borderId="1" xfId="0" applyNumberFormat="1" applyFont="1" applyFill="1" applyBorder="1"/>
    <xf numFmtId="0" fontId="37" fillId="0" borderId="0" xfId="0" applyFont="1" applyFill="1" applyBorder="1"/>
    <xf numFmtId="0" fontId="32" fillId="0" borderId="0" xfId="0" applyFont="1" applyFill="1" applyBorder="1" applyAlignment="1">
      <alignment vertical="center"/>
    </xf>
    <xf numFmtId="0" fontId="33" fillId="0" borderId="0" xfId="0" applyFont="1" applyFill="1"/>
    <xf numFmtId="0" fontId="33" fillId="0" borderId="0" xfId="0" applyFont="1" applyFill="1" applyBorder="1" applyAlignment="1">
      <alignment horizontal="right"/>
    </xf>
    <xf numFmtId="49" fontId="35" fillId="0" borderId="3" xfId="0" applyNumberFormat="1" applyFont="1" applyFill="1" applyBorder="1" applyAlignment="1">
      <alignment horizontal="right" vertical="center"/>
    </xf>
    <xf numFmtId="179" fontId="35" fillId="0" borderId="0" xfId="0" applyNumberFormat="1" applyFont="1" applyFill="1" applyAlignment="1">
      <alignment horizontal="right"/>
    </xf>
    <xf numFmtId="179" fontId="35" fillId="0" borderId="0" xfId="0" applyNumberFormat="1" applyFont="1" applyFill="1"/>
    <xf numFmtId="179" fontId="35" fillId="0" borderId="0" xfId="0" applyNumberFormat="1" applyFont="1" applyFill="1" applyBorder="1" applyAlignment="1">
      <alignment horizontal="right"/>
    </xf>
    <xf numFmtId="179" fontId="35" fillId="0" borderId="0" xfId="0" applyNumberFormat="1" applyFont="1" applyFill="1" applyBorder="1"/>
    <xf numFmtId="179" fontId="35" fillId="0" borderId="1" xfId="0" applyNumberFormat="1" applyFont="1" applyFill="1" applyBorder="1" applyAlignment="1">
      <alignment horizontal="right"/>
    </xf>
    <xf numFmtId="179" fontId="35" fillId="0" borderId="1" xfId="0" applyNumberFormat="1" applyFont="1" applyFill="1" applyBorder="1"/>
    <xf numFmtId="180" fontId="35" fillId="0" borderId="0" xfId="0" applyNumberFormat="1" applyFont="1" applyFill="1"/>
    <xf numFmtId="180" fontId="35" fillId="0" borderId="0" xfId="0" applyNumberFormat="1" applyFont="1" applyFill="1" applyBorder="1"/>
    <xf numFmtId="180" fontId="35" fillId="0" borderId="1" xfId="0" applyNumberFormat="1" applyFont="1" applyFill="1" applyBorder="1"/>
    <xf numFmtId="0" fontId="37" fillId="0" borderId="0" xfId="0" applyFont="1" applyFill="1"/>
    <xf numFmtId="0" fontId="32" fillId="0" borderId="0" xfId="0" applyFont="1" applyFill="1" applyAlignment="1">
      <alignment vertical="top"/>
    </xf>
    <xf numFmtId="181" fontId="35" fillId="0" borderId="9" xfId="0" applyNumberFormat="1" applyFont="1" applyFill="1" applyBorder="1" applyAlignment="1">
      <alignment horizontal="center"/>
    </xf>
    <xf numFmtId="181" fontId="35" fillId="0" borderId="5" xfId="0" applyNumberFormat="1" applyFont="1" applyFill="1" applyBorder="1"/>
    <xf numFmtId="0" fontId="32" fillId="0" borderId="0" xfId="0" applyFont="1" applyFill="1" applyBorder="1" applyAlignment="1">
      <alignment vertical="top"/>
    </xf>
    <xf numFmtId="179" fontId="35" fillId="0" borderId="0" xfId="0" applyNumberFormat="1" applyFont="1" applyFill="1" applyBorder="1" applyAlignment="1"/>
    <xf numFmtId="180" fontId="35" fillId="0" borderId="1" xfId="0" applyNumberFormat="1" applyFont="1" applyFill="1" applyBorder="1" applyAlignment="1">
      <alignment horizontal="right"/>
    </xf>
    <xf numFmtId="179" fontId="35" fillId="0" borderId="1" xfId="0" applyNumberFormat="1" applyFont="1" applyFill="1" applyBorder="1" applyAlignment="1"/>
    <xf numFmtId="0" fontId="33" fillId="0" borderId="0" xfId="0" applyFont="1" applyFill="1" applyBorder="1" applyAlignment="1">
      <alignment horizontal="left"/>
    </xf>
    <xf numFmtId="179" fontId="35" fillId="0" borderId="0" xfId="0" applyNumberFormat="1" applyFont="1" applyFill="1" applyAlignment="1"/>
    <xf numFmtId="49" fontId="35" fillId="0" borderId="2" xfId="0" applyNumberFormat="1" applyFont="1" applyFill="1" applyBorder="1" applyAlignment="1">
      <alignment vertical="center"/>
    </xf>
    <xf numFmtId="49" fontId="37" fillId="0" borderId="8" xfId="0" applyNumberFormat="1" applyFont="1" applyFill="1" applyBorder="1" applyAlignment="1">
      <alignment horizontal="center" vertical="center"/>
    </xf>
    <xf numFmtId="181" fontId="37" fillId="0" borderId="9" xfId="0" applyNumberFormat="1" applyFont="1" applyFill="1" applyBorder="1" applyAlignment="1">
      <alignment horizontal="center"/>
    </xf>
    <xf numFmtId="181" fontId="37" fillId="0" borderId="9" xfId="0" quotePrefix="1" applyNumberFormat="1" applyFont="1" applyFill="1" applyBorder="1" applyAlignment="1">
      <alignment horizontal="center"/>
    </xf>
    <xf numFmtId="0" fontId="35" fillId="0" borderId="4" xfId="0" applyFont="1" applyFill="1" applyBorder="1" applyAlignment="1">
      <alignment horizontal="left" indent="1"/>
    </xf>
    <xf numFmtId="0" fontId="35" fillId="0" borderId="7" xfId="0" applyFont="1" applyFill="1" applyBorder="1"/>
    <xf numFmtId="181" fontId="35" fillId="0" borderId="6" xfId="0" applyNumberFormat="1" applyFont="1" applyFill="1" applyBorder="1"/>
    <xf numFmtId="181" fontId="37" fillId="0" borderId="11" xfId="0" applyNumberFormat="1" applyFont="1" applyFill="1" applyBorder="1" applyAlignment="1">
      <alignment horizontal="center"/>
    </xf>
    <xf numFmtId="181" fontId="37" fillId="0" borderId="10" xfId="0" quotePrefix="1" applyNumberFormat="1" applyFont="1" applyFill="1" applyBorder="1" applyAlignment="1">
      <alignment horizontal="center"/>
    </xf>
    <xf numFmtId="181" fontId="35" fillId="0" borderId="7" xfId="0" applyNumberFormat="1" applyFont="1" applyFill="1" applyBorder="1"/>
    <xf numFmtId="181" fontId="37" fillId="0" borderId="0" xfId="0" applyNumberFormat="1" applyFont="1" applyFill="1" applyBorder="1" applyAlignment="1">
      <alignment horizontal="center"/>
    </xf>
    <xf numFmtId="181" fontId="35" fillId="0" borderId="4" xfId="0" applyNumberFormat="1" applyFont="1" applyFill="1" applyBorder="1"/>
    <xf numFmtId="181" fontId="37" fillId="0" borderId="0" xfId="0" quotePrefix="1" applyNumberFormat="1" applyFont="1" applyFill="1" applyBorder="1" applyAlignment="1">
      <alignment horizontal="center"/>
    </xf>
    <xf numFmtId="181" fontId="37" fillId="0" borderId="1" xfId="0" quotePrefix="1" applyNumberFormat="1" applyFont="1" applyFill="1" applyBorder="1" applyAlignment="1">
      <alignment horizontal="center"/>
    </xf>
    <xf numFmtId="0" fontId="35" fillId="0" borderId="0" xfId="0" applyFont="1" applyFill="1" applyBorder="1" applyAlignment="1">
      <alignment vertical="top"/>
    </xf>
    <xf numFmtId="0" fontId="35" fillId="0" borderId="0" xfId="0" applyFont="1" applyFill="1" applyBorder="1"/>
    <xf numFmtId="0" fontId="35" fillId="0" borderId="0" xfId="0" applyFont="1" applyFill="1" applyBorder="1" applyAlignment="1"/>
    <xf numFmtId="179" fontId="35" fillId="0" borderId="6" xfId="0" applyNumberFormat="1" applyFont="1" applyFill="1" applyBorder="1" applyAlignment="1">
      <alignment horizontal="right"/>
    </xf>
    <xf numFmtId="179" fontId="35" fillId="0" borderId="6" xfId="0" applyNumberFormat="1" applyFont="1" applyFill="1" applyBorder="1"/>
    <xf numFmtId="0" fontId="37" fillId="0" borderId="0" xfId="0" applyFont="1" applyFill="1" applyBorder="1" applyAlignment="1">
      <alignment horizontal="center"/>
    </xf>
    <xf numFmtId="0" fontId="33" fillId="0" borderId="1" xfId="0" applyFont="1" applyFill="1" applyBorder="1" applyAlignment="1">
      <alignment horizontal="left"/>
    </xf>
    <xf numFmtId="179" fontId="35" fillId="0" borderId="4" xfId="0" applyNumberFormat="1" applyFont="1" applyFill="1" applyBorder="1"/>
    <xf numFmtId="179" fontId="35" fillId="0" borderId="10" xfId="0" applyNumberFormat="1" applyFont="1" applyFill="1" applyBorder="1"/>
    <xf numFmtId="179" fontId="35" fillId="0" borderId="5" xfId="0" applyNumberFormat="1" applyFont="1" applyFill="1" applyBorder="1"/>
    <xf numFmtId="0" fontId="33" fillId="0" borderId="1" xfId="0" applyFont="1" applyFill="1" applyBorder="1" applyAlignment="1"/>
    <xf numFmtId="0" fontId="37" fillId="0" borderId="9" xfId="0" applyFont="1" applyFill="1" applyBorder="1" applyAlignment="1">
      <alignment horizontal="center"/>
    </xf>
    <xf numFmtId="0" fontId="33" fillId="0" borderId="0" xfId="0" applyFont="1" applyFill="1" applyBorder="1" applyAlignment="1"/>
    <xf numFmtId="0" fontId="33" fillId="0" borderId="0" xfId="0" applyFont="1" applyFill="1" applyBorder="1"/>
    <xf numFmtId="0" fontId="35" fillId="0" borderId="4" xfId="0" applyFont="1" applyFill="1" applyBorder="1" applyAlignment="1">
      <alignment shrinkToFit="1"/>
    </xf>
    <xf numFmtId="0" fontId="38" fillId="0" borderId="4" xfId="0" applyFont="1" applyFill="1" applyBorder="1" applyAlignment="1">
      <alignment shrinkToFit="1"/>
    </xf>
    <xf numFmtId="0" fontId="38" fillId="0" borderId="4" xfId="0" applyFont="1" applyFill="1" applyBorder="1"/>
    <xf numFmtId="181" fontId="35" fillId="0" borderId="10" xfId="0" applyNumberFormat="1" applyFont="1" applyFill="1" applyBorder="1"/>
    <xf numFmtId="181" fontId="11" fillId="0" borderId="9" xfId="0" quotePrefix="1" applyNumberFormat="1" applyFont="1" applyFill="1" applyBorder="1" applyAlignment="1">
      <alignment horizontal="center"/>
    </xf>
    <xf numFmtId="179" fontId="35" fillId="0" borderId="9" xfId="0" applyNumberFormat="1" applyFont="1" applyFill="1" applyBorder="1"/>
    <xf numFmtId="0" fontId="35" fillId="0" borderId="0" xfId="0" applyFont="1" applyFill="1" applyBorder="1" applyAlignment="1">
      <alignment horizontal="left"/>
    </xf>
  </cellXfs>
  <cellStyles count="49">
    <cellStyle name="20% - アクセント 1" xfId="26" builtinId="30" hidden="1"/>
    <cellStyle name="20% - アクセント 2" xfId="30" builtinId="34" hidden="1"/>
    <cellStyle name="20% - アクセント 3" xfId="34" builtinId="38" hidden="1"/>
    <cellStyle name="20% - アクセント 4" xfId="38" builtinId="42" hidden="1"/>
    <cellStyle name="20% - アクセント 5" xfId="42" builtinId="46" hidden="1"/>
    <cellStyle name="20% - アクセント 6" xfId="46" builtinId="50" hidden="1"/>
    <cellStyle name="40% - アクセント 1" xfId="27" builtinId="31" hidden="1"/>
    <cellStyle name="40% - アクセント 2" xfId="31" builtinId="35" hidden="1"/>
    <cellStyle name="40% - アクセント 3" xfId="35" builtinId="39" hidden="1"/>
    <cellStyle name="40% - アクセント 4" xfId="39" builtinId="43" hidden="1"/>
    <cellStyle name="40% - アクセント 5" xfId="43" builtinId="47" hidden="1"/>
    <cellStyle name="40% - アクセント 6" xfId="47" builtinId="51" hidden="1"/>
    <cellStyle name="60% - アクセント 1" xfId="28" builtinId="32" hidden="1"/>
    <cellStyle name="60% - アクセント 2" xfId="32" builtinId="36" hidden="1"/>
    <cellStyle name="60% - アクセント 3" xfId="36" builtinId="40" hidden="1"/>
    <cellStyle name="60% - アクセント 4" xfId="40" builtinId="44" hidden="1"/>
    <cellStyle name="60% - アクセント 5" xfId="44" builtinId="48" hidden="1"/>
    <cellStyle name="60% - アクセント 6" xfId="48" builtinId="52" hidden="1"/>
    <cellStyle name="アクセント 1" xfId="25" builtinId="29" hidden="1"/>
    <cellStyle name="アクセント 2" xfId="29" builtinId="33" hidden="1"/>
    <cellStyle name="アクセント 3" xfId="33" builtinId="37" hidden="1"/>
    <cellStyle name="アクセント 4" xfId="37" builtinId="41" hidden="1"/>
    <cellStyle name="アクセント 5" xfId="41" builtinId="45" hidden="1"/>
    <cellStyle name="アクセント 6" xfId="45" builtinId="49" hidden="1"/>
    <cellStyle name="タイトル" xfId="8" builtinId="15" hidden="1"/>
    <cellStyle name="チェック セル" xfId="20" builtinId="23" hidden="1"/>
    <cellStyle name="どちらでもない" xfId="15" builtinId="28" hidden="1"/>
    <cellStyle name="パーセント" xfId="7" builtinId="5" hidden="1"/>
    <cellStyle name="ハイパーリンク" xfId="1" builtinId="8" hidden="1" customBuiltin="1"/>
    <cellStyle name="メモ" xfId="22" builtinId="10" hidden="1"/>
    <cellStyle name="リンク セル" xfId="19" builtinId="24" hidden="1"/>
    <cellStyle name="悪い" xfId="14" builtinId="27" hidden="1"/>
    <cellStyle name="計算" xfId="18" builtinId="22" hidden="1"/>
    <cellStyle name="警告文" xfId="21" builtinId="11" hidden="1"/>
    <cellStyle name="桁区切り" xfId="2" builtinId="6" hidden="1"/>
    <cellStyle name="桁区切り [0.00]" xfId="4" builtinId="3" hidden="1"/>
    <cellStyle name="見出し 1" xfId="9" builtinId="16" hidden="1"/>
    <cellStyle name="見出し 2" xfId="10" builtinId="17" hidden="1"/>
    <cellStyle name="見出し 3" xfId="11" builtinId="18" hidden="1"/>
    <cellStyle name="見出し 4" xfId="12" builtinId="19" hidden="1"/>
    <cellStyle name="集計" xfId="24" builtinId="25" hidden="1"/>
    <cellStyle name="出力" xfId="17" builtinId="21" hidden="1"/>
    <cellStyle name="説明文" xfId="23" builtinId="53" hidden="1"/>
    <cellStyle name="通貨" xfId="6" builtinId="7" hidden="1"/>
    <cellStyle name="通貨 [0.00]" xfId="5" builtinId="4" hidden="1"/>
    <cellStyle name="入力" xfId="16" builtinId="20" hidden="1"/>
    <cellStyle name="標準" xfId="0" builtinId="0" customBuiltin="1"/>
    <cellStyle name="表示済みのハイパーリンク" xfId="3" builtinId="9" hidden="1" customBuiltin="1"/>
    <cellStyle name="良い" xfId="13" builtinId="26" hidden="1"/>
  </cellStyles>
  <dxfs count="0"/>
  <tableStyles count="0" defaultTableStyle="TableStyleMedium9" defaultPivotStyle="PivotStyleLight16"/>
  <colors>
    <mruColors>
      <color rgb="FF0000FF"/>
      <color rgb="FFFFFF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30476;&#27665;&#32076;&#28168;/08sna/&#29983;&#29987;&#31995;&#21015;/&#32207;&#29983;&#29987;.xlsx" TargetMode="External" Type="http://schemas.openxmlformats.org/officeDocument/2006/relationships/externalLinkPath"/><Relationship Id="rId2" Target="file://///ss200014/kikaku/&#30476;&#27665;&#32076;&#28168;/08sna/&#29983;&#29987;&#31995;&#21015;/&#32207;&#29983;&#2998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30476;&#27665;&#32076;&#28168;/08sna/&#36899;&#37782;&#23455;&#36074;/2023&#24180;&#24230;_&#36899;&#37782;&#26041;&#24335;_&#29983;&#29987;.xlsx" TargetMode="External" Type="http://schemas.openxmlformats.org/officeDocument/2006/relationships/externalLinkPath"/><Relationship Id="rId2" Target="file://///ss200014/kikaku/&#30476;&#27665;&#32076;&#28168;/08sna/&#36899;&#37782;&#23455;&#36074;/2023&#24180;&#24230;_&#36899;&#37782;&#26041;&#24335;_&#29983;&#29987;.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30476;&#27665;&#32076;&#28168;/08sna/&#20998;&#37197;&#31995;&#21015;/&#65297;&#65301;&#20998;&#37197;&#20027;&#35201;&#31995;&#21015;.xlsx" TargetMode="External" Type="http://schemas.openxmlformats.org/officeDocument/2006/relationships/externalLinkPath"/><Relationship Id="rId2" Target="file://///ss200014/kikaku/&#30476;&#27665;&#32076;&#28168;/08sna/&#20998;&#37197;&#31995;&#21015;/&#65297;&#65301;&#20998;&#37197;&#20027;&#35201;&#31995;&#2101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30476;&#27665;&#32076;&#28168;/08sna/&#25903;&#20986;&#31995;&#21015;/&#25903;&#20986;&#21517;&#30446;.xlsx" TargetMode="External" Type="http://schemas.openxmlformats.org/officeDocument/2006/relationships/externalLinkPath"/><Relationship Id="rId2" Target="file://///ss200014/kikaku/&#30476;&#27665;&#32076;&#28168;/08sna/&#25903;&#20986;&#31995;&#21015;/&#25903;&#20986;&#21517;&#30446;.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30476;&#27665;&#32076;&#28168;/08sna/&#36899;&#37782;&#23455;&#36074;/2023&#24180;&#24230;_&#36899;&#37782;&#26041;&#24335;_&#25903;&#20986;.xlsx" TargetMode="External" Type="http://schemas.openxmlformats.org/officeDocument/2006/relationships/externalLinkPath"/><Relationship Id="rId2" Target="file://///ss200014/kikaku/&#30476;&#27665;&#32076;&#28168;/08sna/&#36899;&#37782;&#23455;&#36074;/2023&#24180;&#24230;_&#36899;&#37782;&#26041;&#24335;_&#25903;&#2098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転送ﾃﾞｰﾀ"/>
      <sheetName val="経済活動別ＦＩＳＩＭ"/>
      <sheetName val="1_産出額"/>
      <sheetName val="2_中間投入"/>
      <sheetName val="3_総生産"/>
      <sheetName val="4_固定資本減耗"/>
      <sheetName val="5_生産者価格表示の県内純"/>
      <sheetName val="6_税"/>
      <sheetName val="7_補助金"/>
      <sheetName val="7_b税（控除）補助金"/>
      <sheetName val="8_県内要素所得"/>
      <sheetName val="9_雇用者報酬"/>
      <sheetName val="10_営業余剰"/>
      <sheetName val="市町民へ転送出"/>
    </sheetNames>
    <sheetDataSet>
      <sheetData sheetId="0"/>
      <sheetData sheetId="1"/>
      <sheetData sheetId="2"/>
      <sheetData sheetId="3"/>
      <sheetData sheetId="4">
        <row r="6">
          <cell r="W6">
            <v>83141</v>
          </cell>
          <cell r="X6">
            <v>85278</v>
          </cell>
          <cell r="Y6">
            <v>78697</v>
          </cell>
          <cell r="Z6">
            <v>74377</v>
          </cell>
          <cell r="AA6">
            <v>82492</v>
          </cell>
          <cell r="AB6">
            <v>87562</v>
          </cell>
          <cell r="AC6">
            <v>88503</v>
          </cell>
          <cell r="AD6">
            <v>80304</v>
          </cell>
          <cell r="AE6">
            <v>78751</v>
          </cell>
          <cell r="AF6">
            <v>72718</v>
          </cell>
          <cell r="AG6">
            <v>73172</v>
          </cell>
          <cell r="AH6">
            <v>70385</v>
          </cell>
          <cell r="AI6">
            <v>80024</v>
          </cell>
        </row>
        <row r="7">
          <cell r="W7">
            <v>54812</v>
          </cell>
          <cell r="X7">
            <v>56849</v>
          </cell>
          <cell r="Y7">
            <v>52843</v>
          </cell>
          <cell r="Z7">
            <v>46043</v>
          </cell>
          <cell r="AA7">
            <v>50781</v>
          </cell>
          <cell r="AB7">
            <v>55775</v>
          </cell>
          <cell r="AC7">
            <v>56799</v>
          </cell>
          <cell r="AD7">
            <v>52979</v>
          </cell>
          <cell r="AE7">
            <v>53358</v>
          </cell>
          <cell r="AF7">
            <v>50918</v>
          </cell>
          <cell r="AG7">
            <v>49965</v>
          </cell>
          <cell r="AH7">
            <v>45346</v>
          </cell>
          <cell r="AI7">
            <v>51556</v>
          </cell>
        </row>
        <row r="8">
          <cell r="W8">
            <v>4220</v>
          </cell>
          <cell r="X8">
            <v>3964</v>
          </cell>
          <cell r="Y8">
            <v>4165</v>
          </cell>
          <cell r="Z8">
            <v>4674</v>
          </cell>
          <cell r="AA8">
            <v>4305</v>
          </cell>
          <cell r="AB8">
            <v>4357</v>
          </cell>
          <cell r="AC8">
            <v>4323</v>
          </cell>
          <cell r="AD8">
            <v>4175</v>
          </cell>
          <cell r="AE8">
            <v>4179</v>
          </cell>
          <cell r="AF8">
            <v>3973</v>
          </cell>
          <cell r="AG8">
            <v>4861</v>
          </cell>
          <cell r="AH8">
            <v>7293</v>
          </cell>
          <cell r="AI8">
            <v>6989</v>
          </cell>
        </row>
        <row r="9">
          <cell r="W9">
            <v>24109</v>
          </cell>
          <cell r="X9">
            <v>24465</v>
          </cell>
          <cell r="Y9">
            <v>21689</v>
          </cell>
          <cell r="Z9">
            <v>23660</v>
          </cell>
          <cell r="AA9">
            <v>27406</v>
          </cell>
          <cell r="AB9">
            <v>27430</v>
          </cell>
          <cell r="AC9">
            <v>27381</v>
          </cell>
          <cell r="AD9">
            <v>23150</v>
          </cell>
          <cell r="AE9">
            <v>21214</v>
          </cell>
          <cell r="AF9">
            <v>17827</v>
          </cell>
          <cell r="AG9">
            <v>18346</v>
          </cell>
          <cell r="AH9">
            <v>17746</v>
          </cell>
          <cell r="AI9">
            <v>21479</v>
          </cell>
        </row>
        <row r="10">
          <cell r="W10">
            <v>7642</v>
          </cell>
          <cell r="X10">
            <v>7410</v>
          </cell>
          <cell r="Y10">
            <v>8710</v>
          </cell>
          <cell r="Z10">
            <v>9711</v>
          </cell>
          <cell r="AA10">
            <v>9863</v>
          </cell>
          <cell r="AB10">
            <v>8698</v>
          </cell>
          <cell r="AC10">
            <v>9124</v>
          </cell>
          <cell r="AD10">
            <v>8990</v>
          </cell>
          <cell r="AE10">
            <v>8870</v>
          </cell>
          <cell r="AF10">
            <v>8801</v>
          </cell>
          <cell r="AG10">
            <v>8286</v>
          </cell>
          <cell r="AH10">
            <v>10225</v>
          </cell>
          <cell r="AI10">
            <v>10063</v>
          </cell>
        </row>
        <row r="11">
          <cell r="W11">
            <v>2662757</v>
          </cell>
          <cell r="X11">
            <v>2671593</v>
          </cell>
          <cell r="Y11">
            <v>2881519</v>
          </cell>
          <cell r="Z11">
            <v>2801927</v>
          </cell>
          <cell r="AA11">
            <v>2898259</v>
          </cell>
          <cell r="AB11">
            <v>3115463</v>
          </cell>
          <cell r="AC11">
            <v>3295524</v>
          </cell>
          <cell r="AD11">
            <v>3422617</v>
          </cell>
          <cell r="AE11">
            <v>2902107</v>
          </cell>
          <cell r="AF11">
            <v>3317896</v>
          </cell>
          <cell r="AG11">
            <v>3411108</v>
          </cell>
          <cell r="AH11">
            <v>3384498</v>
          </cell>
          <cell r="AI11">
            <v>3526039</v>
          </cell>
        </row>
        <row r="12">
          <cell r="W12">
            <v>175571</v>
          </cell>
          <cell r="X12">
            <v>149144</v>
          </cell>
          <cell r="Y12">
            <v>152684</v>
          </cell>
          <cell r="Z12">
            <v>148770</v>
          </cell>
          <cell r="AA12">
            <v>180522</v>
          </cell>
          <cell r="AB12">
            <v>188070</v>
          </cell>
          <cell r="AC12">
            <v>203956</v>
          </cell>
          <cell r="AD12">
            <v>218086</v>
          </cell>
          <cell r="AE12">
            <v>213275</v>
          </cell>
          <cell r="AF12">
            <v>236159</v>
          </cell>
          <cell r="AG12">
            <v>207723</v>
          </cell>
          <cell r="AH12">
            <v>231304</v>
          </cell>
          <cell r="AI12">
            <v>230575</v>
          </cell>
        </row>
        <row r="13">
          <cell r="W13">
            <v>14273</v>
          </cell>
          <cell r="X13">
            <v>15245</v>
          </cell>
          <cell r="Y13">
            <v>12735</v>
          </cell>
          <cell r="Z13">
            <v>13764</v>
          </cell>
          <cell r="AA13">
            <v>20542</v>
          </cell>
          <cell r="AB13">
            <v>12893</v>
          </cell>
          <cell r="AC13">
            <v>19247</v>
          </cell>
          <cell r="AD13">
            <v>9472</v>
          </cell>
          <cell r="AE13">
            <v>15070</v>
          </cell>
          <cell r="AF13">
            <v>20857</v>
          </cell>
          <cell r="AG13">
            <v>15932</v>
          </cell>
          <cell r="AH13">
            <v>18863</v>
          </cell>
          <cell r="AI13">
            <v>11397</v>
          </cell>
        </row>
        <row r="14">
          <cell r="W14">
            <v>22011</v>
          </cell>
          <cell r="X14">
            <v>21040</v>
          </cell>
          <cell r="Y14">
            <v>17273</v>
          </cell>
          <cell r="Z14">
            <v>20635</v>
          </cell>
          <cell r="AA14">
            <v>24768</v>
          </cell>
          <cell r="AB14">
            <v>20788</v>
          </cell>
          <cell r="AC14">
            <v>22275</v>
          </cell>
          <cell r="AD14">
            <v>21082</v>
          </cell>
          <cell r="AE14">
            <v>23850</v>
          </cell>
          <cell r="AF14">
            <v>21096</v>
          </cell>
          <cell r="AG14">
            <v>23711</v>
          </cell>
          <cell r="AH14">
            <v>23490</v>
          </cell>
          <cell r="AI14">
            <v>26465</v>
          </cell>
        </row>
        <row r="15">
          <cell r="W15">
            <v>308346</v>
          </cell>
          <cell r="X15">
            <v>423107</v>
          </cell>
          <cell r="Y15">
            <v>419743</v>
          </cell>
          <cell r="Z15">
            <v>436947</v>
          </cell>
          <cell r="AA15">
            <v>427546</v>
          </cell>
          <cell r="AB15">
            <v>450107</v>
          </cell>
          <cell r="AC15">
            <v>373746</v>
          </cell>
          <cell r="AD15">
            <v>386349</v>
          </cell>
          <cell r="AE15">
            <v>464975</v>
          </cell>
          <cell r="AF15">
            <v>549183</v>
          </cell>
          <cell r="AG15">
            <v>427719</v>
          </cell>
          <cell r="AH15">
            <v>402266</v>
          </cell>
          <cell r="AI15">
            <v>468977</v>
          </cell>
        </row>
        <row r="16">
          <cell r="W16">
            <v>12772</v>
          </cell>
          <cell r="X16">
            <v>33244</v>
          </cell>
          <cell r="Y16">
            <v>100281</v>
          </cell>
          <cell r="Z16">
            <v>137706</v>
          </cell>
          <cell r="AA16">
            <v>176258</v>
          </cell>
          <cell r="AB16">
            <v>128433</v>
          </cell>
          <cell r="AC16">
            <v>147938</v>
          </cell>
          <cell r="AD16">
            <v>166416</v>
          </cell>
          <cell r="AE16">
            <v>134766</v>
          </cell>
          <cell r="AF16">
            <v>296271</v>
          </cell>
          <cell r="AG16">
            <v>260885</v>
          </cell>
          <cell r="AH16">
            <v>214714</v>
          </cell>
          <cell r="AI16">
            <v>230196</v>
          </cell>
        </row>
        <row r="17">
          <cell r="W17">
            <v>133876</v>
          </cell>
          <cell r="X17">
            <v>124435</v>
          </cell>
          <cell r="Y17">
            <v>100645</v>
          </cell>
          <cell r="Z17">
            <v>93413</v>
          </cell>
          <cell r="AA17">
            <v>93371</v>
          </cell>
          <cell r="AB17">
            <v>111883</v>
          </cell>
          <cell r="AC17">
            <v>116157</v>
          </cell>
          <cell r="AD17">
            <v>120644</v>
          </cell>
          <cell r="AE17">
            <v>118052</v>
          </cell>
          <cell r="AF17">
            <v>99108</v>
          </cell>
          <cell r="AG17">
            <v>100676</v>
          </cell>
          <cell r="AH17">
            <v>102613</v>
          </cell>
          <cell r="AI17">
            <v>114149</v>
          </cell>
        </row>
        <row r="18">
          <cell r="W18">
            <v>108831</v>
          </cell>
          <cell r="X18">
            <v>72503</v>
          </cell>
          <cell r="Y18">
            <v>70310</v>
          </cell>
          <cell r="Z18">
            <v>64179</v>
          </cell>
          <cell r="AA18">
            <v>80517</v>
          </cell>
          <cell r="AB18">
            <v>67390</v>
          </cell>
          <cell r="AC18">
            <v>101078</v>
          </cell>
          <cell r="AD18">
            <v>85978</v>
          </cell>
          <cell r="AE18">
            <v>100218</v>
          </cell>
          <cell r="AF18">
            <v>111087</v>
          </cell>
          <cell r="AG18">
            <v>138990</v>
          </cell>
          <cell r="AH18">
            <v>101457</v>
          </cell>
          <cell r="AI18">
            <v>102369</v>
          </cell>
        </row>
        <row r="19">
          <cell r="W19">
            <v>113958</v>
          </cell>
          <cell r="X19">
            <v>111344</v>
          </cell>
          <cell r="Y19">
            <v>107808</v>
          </cell>
          <cell r="Z19">
            <v>122372</v>
          </cell>
          <cell r="AA19">
            <v>197067</v>
          </cell>
          <cell r="AB19">
            <v>150547</v>
          </cell>
          <cell r="AC19">
            <v>141457</v>
          </cell>
          <cell r="AD19">
            <v>192534</v>
          </cell>
          <cell r="AE19">
            <v>157740</v>
          </cell>
          <cell r="AF19">
            <v>161907</v>
          </cell>
          <cell r="AG19">
            <v>146044</v>
          </cell>
          <cell r="AH19">
            <v>185791</v>
          </cell>
          <cell r="AI19">
            <v>137099</v>
          </cell>
        </row>
        <row r="20">
          <cell r="W20">
            <v>265819</v>
          </cell>
          <cell r="X20">
            <v>256249</v>
          </cell>
          <cell r="Y20">
            <v>269704</v>
          </cell>
          <cell r="Z20">
            <v>269323</v>
          </cell>
          <cell r="AA20">
            <v>291292</v>
          </cell>
          <cell r="AB20">
            <v>286370</v>
          </cell>
          <cell r="AC20">
            <v>316901</v>
          </cell>
          <cell r="AD20">
            <v>327119</v>
          </cell>
          <cell r="AE20">
            <v>302746</v>
          </cell>
          <cell r="AF20">
            <v>278003</v>
          </cell>
          <cell r="AG20">
            <v>319537</v>
          </cell>
          <cell r="AH20">
            <v>313362</v>
          </cell>
          <cell r="AI20">
            <v>340458</v>
          </cell>
        </row>
        <row r="21">
          <cell r="W21">
            <v>461753</v>
          </cell>
          <cell r="X21">
            <v>390737</v>
          </cell>
          <cell r="Y21">
            <v>513024</v>
          </cell>
          <cell r="Z21">
            <v>457401</v>
          </cell>
          <cell r="AA21">
            <v>323261</v>
          </cell>
          <cell r="AB21">
            <v>464078</v>
          </cell>
          <cell r="AC21">
            <v>728262</v>
          </cell>
          <cell r="AD21">
            <v>735139</v>
          </cell>
          <cell r="AE21">
            <v>285033</v>
          </cell>
          <cell r="AF21">
            <v>431126</v>
          </cell>
          <cell r="AG21">
            <v>689463</v>
          </cell>
          <cell r="AH21">
            <v>610517</v>
          </cell>
          <cell r="AI21">
            <v>509877</v>
          </cell>
        </row>
        <row r="22">
          <cell r="W22">
            <v>80517</v>
          </cell>
          <cell r="X22">
            <v>129897</v>
          </cell>
          <cell r="Y22">
            <v>144426</v>
          </cell>
          <cell r="Z22">
            <v>137828</v>
          </cell>
          <cell r="AA22">
            <v>127348</v>
          </cell>
          <cell r="AB22">
            <v>137762</v>
          </cell>
          <cell r="AC22">
            <v>159632</v>
          </cell>
          <cell r="AD22">
            <v>207932</v>
          </cell>
          <cell r="AE22">
            <v>186467</v>
          </cell>
          <cell r="AF22">
            <v>217679</v>
          </cell>
          <cell r="AG22">
            <v>226259</v>
          </cell>
          <cell r="AH22">
            <v>253509</v>
          </cell>
          <cell r="AI22">
            <v>266620</v>
          </cell>
        </row>
        <row r="23">
          <cell r="W23">
            <v>92478</v>
          </cell>
          <cell r="X23">
            <v>72567</v>
          </cell>
          <cell r="Y23">
            <v>131325</v>
          </cell>
          <cell r="Z23">
            <v>84486</v>
          </cell>
          <cell r="AA23">
            <v>41959</v>
          </cell>
          <cell r="AB23">
            <v>55681</v>
          </cell>
          <cell r="AC23">
            <v>62563</v>
          </cell>
          <cell r="AD23">
            <v>64911</v>
          </cell>
          <cell r="AE23">
            <v>63895</v>
          </cell>
          <cell r="AF23">
            <v>15927</v>
          </cell>
          <cell r="AG23">
            <v>16928</v>
          </cell>
          <cell r="AH23">
            <v>13815</v>
          </cell>
          <cell r="AI23">
            <v>16043</v>
          </cell>
        </row>
        <row r="24">
          <cell r="W24">
            <v>629729</v>
          </cell>
          <cell r="X24">
            <v>641534</v>
          </cell>
          <cell r="Y24">
            <v>577233</v>
          </cell>
          <cell r="Z24">
            <v>542419</v>
          </cell>
          <cell r="AA24">
            <v>605824</v>
          </cell>
          <cell r="AB24">
            <v>729636</v>
          </cell>
          <cell r="AC24">
            <v>585972</v>
          </cell>
          <cell r="AD24">
            <v>552937</v>
          </cell>
          <cell r="AE24">
            <v>503567</v>
          </cell>
          <cell r="AF24">
            <v>549134</v>
          </cell>
          <cell r="AG24">
            <v>556997</v>
          </cell>
          <cell r="AH24">
            <v>605548</v>
          </cell>
          <cell r="AI24">
            <v>687035</v>
          </cell>
        </row>
        <row r="25">
          <cell r="W25">
            <v>18637</v>
          </cell>
          <cell r="X25">
            <v>15899</v>
          </cell>
          <cell r="Y25">
            <v>17040</v>
          </cell>
          <cell r="Z25">
            <v>17434</v>
          </cell>
          <cell r="AA25">
            <v>15208</v>
          </cell>
          <cell r="AB25">
            <v>13788</v>
          </cell>
          <cell r="AC25">
            <v>13921</v>
          </cell>
          <cell r="AD25">
            <v>13114</v>
          </cell>
          <cell r="AE25">
            <v>12049</v>
          </cell>
          <cell r="AF25">
            <v>12883</v>
          </cell>
          <cell r="AG25">
            <v>12665</v>
          </cell>
          <cell r="AH25">
            <v>13404</v>
          </cell>
          <cell r="AI25">
            <v>13877</v>
          </cell>
        </row>
        <row r="26">
          <cell r="W26">
            <v>224186</v>
          </cell>
          <cell r="X26">
            <v>214648</v>
          </cell>
          <cell r="Y26">
            <v>247288</v>
          </cell>
          <cell r="Z26">
            <v>255250</v>
          </cell>
          <cell r="AA26">
            <v>292776</v>
          </cell>
          <cell r="AB26">
            <v>298037</v>
          </cell>
          <cell r="AC26">
            <v>302419</v>
          </cell>
          <cell r="AD26">
            <v>320904</v>
          </cell>
          <cell r="AE26">
            <v>320404</v>
          </cell>
          <cell r="AF26">
            <v>317476</v>
          </cell>
          <cell r="AG26">
            <v>267579</v>
          </cell>
          <cell r="AH26">
            <v>293845</v>
          </cell>
          <cell r="AI26">
            <v>370902</v>
          </cell>
        </row>
        <row r="27">
          <cell r="W27">
            <v>214011</v>
          </cell>
          <cell r="X27">
            <v>212988</v>
          </cell>
          <cell r="Y27">
            <v>207265</v>
          </cell>
          <cell r="Z27">
            <v>244319</v>
          </cell>
          <cell r="AA27">
            <v>304715</v>
          </cell>
          <cell r="AB27">
            <v>275293</v>
          </cell>
          <cell r="AC27">
            <v>294001</v>
          </cell>
          <cell r="AD27">
            <v>276155</v>
          </cell>
          <cell r="AE27">
            <v>277838</v>
          </cell>
          <cell r="AF27">
            <v>276980</v>
          </cell>
          <cell r="AG27">
            <v>197692</v>
          </cell>
          <cell r="AH27">
            <v>183266</v>
          </cell>
          <cell r="AI27">
            <v>232681</v>
          </cell>
        </row>
        <row r="28">
          <cell r="W28">
            <v>120549</v>
          </cell>
          <cell r="X28">
            <v>120758</v>
          </cell>
          <cell r="Y28">
            <v>108313</v>
          </cell>
          <cell r="Z28">
            <v>149563</v>
          </cell>
          <cell r="AA28">
            <v>205649</v>
          </cell>
          <cell r="AB28">
            <v>175397</v>
          </cell>
          <cell r="AC28">
            <v>191826</v>
          </cell>
          <cell r="AD28">
            <v>171058</v>
          </cell>
          <cell r="AE28">
            <v>169580</v>
          </cell>
          <cell r="AF28">
            <v>170676</v>
          </cell>
          <cell r="AG28">
            <v>84298</v>
          </cell>
          <cell r="AH28">
            <v>77901</v>
          </cell>
          <cell r="AI28">
            <v>129329</v>
          </cell>
        </row>
        <row r="29">
          <cell r="W29">
            <v>93462</v>
          </cell>
          <cell r="X29">
            <v>92230</v>
          </cell>
          <cell r="Y29">
            <v>98952</v>
          </cell>
          <cell r="Z29">
            <v>94756</v>
          </cell>
          <cell r="AA29">
            <v>99066</v>
          </cell>
          <cell r="AB29">
            <v>99896</v>
          </cell>
          <cell r="AC29">
            <v>102175</v>
          </cell>
          <cell r="AD29">
            <v>105097</v>
          </cell>
          <cell r="AE29">
            <v>108258</v>
          </cell>
          <cell r="AF29">
            <v>106304</v>
          </cell>
          <cell r="AG29">
            <v>113394</v>
          </cell>
          <cell r="AH29">
            <v>105365</v>
          </cell>
          <cell r="AI29">
            <v>103352</v>
          </cell>
        </row>
        <row r="30">
          <cell r="W30">
            <v>303842</v>
          </cell>
          <cell r="X30">
            <v>319432</v>
          </cell>
          <cell r="Y30">
            <v>364366</v>
          </cell>
          <cell r="Z30">
            <v>342164</v>
          </cell>
          <cell r="AA30">
            <v>370311</v>
          </cell>
          <cell r="AB30">
            <v>409657</v>
          </cell>
          <cell r="AC30">
            <v>442283</v>
          </cell>
          <cell r="AD30">
            <v>411646</v>
          </cell>
          <cell r="AE30">
            <v>388070</v>
          </cell>
          <cell r="AF30">
            <v>396784</v>
          </cell>
          <cell r="AG30">
            <v>444977</v>
          </cell>
          <cell r="AH30">
            <v>448273</v>
          </cell>
          <cell r="AI30">
            <v>372247</v>
          </cell>
        </row>
        <row r="31">
          <cell r="W31">
            <v>580827</v>
          </cell>
          <cell r="X31">
            <v>601491</v>
          </cell>
          <cell r="Y31">
            <v>628630</v>
          </cell>
          <cell r="Z31">
            <v>623017</v>
          </cell>
          <cell r="AA31">
            <v>630215</v>
          </cell>
          <cell r="AB31">
            <v>629805</v>
          </cell>
          <cell r="AC31">
            <v>648440</v>
          </cell>
          <cell r="AD31">
            <v>640417</v>
          </cell>
          <cell r="AE31">
            <v>627277</v>
          </cell>
          <cell r="AF31">
            <v>588309</v>
          </cell>
          <cell r="AG31">
            <v>615646</v>
          </cell>
          <cell r="AH31">
            <v>629612</v>
          </cell>
          <cell r="AI31">
            <v>661860</v>
          </cell>
        </row>
        <row r="32">
          <cell r="W32">
            <v>203072</v>
          </cell>
          <cell r="X32">
            <v>197306</v>
          </cell>
          <cell r="Y32">
            <v>198047</v>
          </cell>
          <cell r="Z32">
            <v>193872</v>
          </cell>
          <cell r="AA32">
            <v>191818</v>
          </cell>
          <cell r="AB32">
            <v>184298</v>
          </cell>
          <cell r="AC32">
            <v>193404</v>
          </cell>
          <cell r="AD32">
            <v>195720</v>
          </cell>
          <cell r="AE32">
            <v>185468</v>
          </cell>
          <cell r="AF32">
            <v>167742</v>
          </cell>
          <cell r="AG32">
            <v>186795</v>
          </cell>
          <cell r="AH32">
            <v>198594</v>
          </cell>
          <cell r="AI32">
            <v>199097</v>
          </cell>
        </row>
        <row r="33">
          <cell r="W33">
            <v>377755</v>
          </cell>
          <cell r="X33">
            <v>404185</v>
          </cell>
          <cell r="Y33">
            <v>430583</v>
          </cell>
          <cell r="Z33">
            <v>429145</v>
          </cell>
          <cell r="AA33">
            <v>438397</v>
          </cell>
          <cell r="AB33">
            <v>445507</v>
          </cell>
          <cell r="AC33">
            <v>455036</v>
          </cell>
          <cell r="AD33">
            <v>444697</v>
          </cell>
          <cell r="AE33">
            <v>441809</v>
          </cell>
          <cell r="AF33">
            <v>420567</v>
          </cell>
          <cell r="AG33">
            <v>428851</v>
          </cell>
          <cell r="AH33">
            <v>431018</v>
          </cell>
          <cell r="AI33">
            <v>462763</v>
          </cell>
        </row>
        <row r="34">
          <cell r="W34">
            <v>443296</v>
          </cell>
          <cell r="X34">
            <v>437774</v>
          </cell>
          <cell r="Y34">
            <v>436937</v>
          </cell>
          <cell r="Z34">
            <v>449126</v>
          </cell>
          <cell r="AA34">
            <v>455975</v>
          </cell>
          <cell r="AB34">
            <v>461383</v>
          </cell>
          <cell r="AC34">
            <v>488121</v>
          </cell>
          <cell r="AD34">
            <v>503494</v>
          </cell>
          <cell r="AE34">
            <v>525339</v>
          </cell>
          <cell r="AF34">
            <v>417153</v>
          </cell>
          <cell r="AG34">
            <v>446203</v>
          </cell>
          <cell r="AH34">
            <v>450810</v>
          </cell>
          <cell r="AI34">
            <v>485353</v>
          </cell>
        </row>
        <row r="35">
          <cell r="W35">
            <v>173231</v>
          </cell>
          <cell r="X35">
            <v>164089</v>
          </cell>
          <cell r="Y35">
            <v>172879</v>
          </cell>
          <cell r="Z35">
            <v>173118</v>
          </cell>
          <cell r="AA35">
            <v>171440</v>
          </cell>
          <cell r="AB35">
            <v>191406</v>
          </cell>
          <cell r="AC35">
            <v>197124</v>
          </cell>
          <cell r="AD35">
            <v>196781</v>
          </cell>
          <cell r="AE35">
            <v>185026</v>
          </cell>
          <cell r="AF35">
            <v>112575</v>
          </cell>
          <cell r="AG35">
            <v>97237</v>
          </cell>
          <cell r="AH35">
            <v>122029</v>
          </cell>
          <cell r="AI35">
            <v>164639</v>
          </cell>
        </row>
        <row r="36">
          <cell r="W36">
            <v>172683</v>
          </cell>
          <cell r="X36">
            <v>172559</v>
          </cell>
          <cell r="Y36">
            <v>175285</v>
          </cell>
          <cell r="Z36">
            <v>172149</v>
          </cell>
          <cell r="AA36">
            <v>171891</v>
          </cell>
          <cell r="AB36">
            <v>171190</v>
          </cell>
          <cell r="AC36">
            <v>168879</v>
          </cell>
          <cell r="AD36">
            <v>170526</v>
          </cell>
          <cell r="AE36">
            <v>162648</v>
          </cell>
          <cell r="AF36">
            <v>168705</v>
          </cell>
          <cell r="AG36">
            <v>160593</v>
          </cell>
          <cell r="AH36">
            <v>156639</v>
          </cell>
          <cell r="AI36">
            <v>152005</v>
          </cell>
        </row>
        <row r="37">
          <cell r="W37">
            <v>133593</v>
          </cell>
          <cell r="X37">
            <v>134296</v>
          </cell>
          <cell r="Y37">
            <v>138476</v>
          </cell>
          <cell r="Z37">
            <v>134706</v>
          </cell>
          <cell r="AA37">
            <v>134843</v>
          </cell>
          <cell r="AB37">
            <v>135695</v>
          </cell>
          <cell r="AC37">
            <v>133588</v>
          </cell>
          <cell r="AD37">
            <v>134622</v>
          </cell>
          <cell r="AE37">
            <v>125565</v>
          </cell>
          <cell r="AF37">
            <v>132551</v>
          </cell>
          <cell r="AG37">
            <v>123913</v>
          </cell>
          <cell r="AH37">
            <v>119465</v>
          </cell>
          <cell r="AI37">
            <v>114794</v>
          </cell>
        </row>
        <row r="38">
          <cell r="W38">
            <v>39090</v>
          </cell>
          <cell r="X38">
            <v>38263</v>
          </cell>
          <cell r="Y38">
            <v>36809</v>
          </cell>
          <cell r="Z38">
            <v>37443</v>
          </cell>
          <cell r="AA38">
            <v>37048</v>
          </cell>
          <cell r="AB38">
            <v>35495</v>
          </cell>
          <cell r="AC38">
            <v>35291</v>
          </cell>
          <cell r="AD38">
            <v>35904</v>
          </cell>
          <cell r="AE38">
            <v>37083</v>
          </cell>
          <cell r="AF38">
            <v>36154</v>
          </cell>
          <cell r="AG38">
            <v>36680</v>
          </cell>
          <cell r="AH38">
            <v>37174</v>
          </cell>
          <cell r="AI38">
            <v>37211</v>
          </cell>
        </row>
        <row r="39">
          <cell r="W39">
            <v>265436</v>
          </cell>
          <cell r="X39">
            <v>253220</v>
          </cell>
          <cell r="Y39">
            <v>257650</v>
          </cell>
          <cell r="Z39">
            <v>257111</v>
          </cell>
          <cell r="AA39">
            <v>256587</v>
          </cell>
          <cell r="AB39">
            <v>244623</v>
          </cell>
          <cell r="AC39">
            <v>242862</v>
          </cell>
          <cell r="AD39">
            <v>248569</v>
          </cell>
          <cell r="AE39">
            <v>263803</v>
          </cell>
          <cell r="AF39">
            <v>254218</v>
          </cell>
          <cell r="AG39">
            <v>269092</v>
          </cell>
          <cell r="AH39">
            <v>289321</v>
          </cell>
          <cell r="AI39">
            <v>321775</v>
          </cell>
        </row>
        <row r="40">
          <cell r="W40">
            <v>711289</v>
          </cell>
          <cell r="X40">
            <v>722411</v>
          </cell>
          <cell r="Y40">
            <v>737813</v>
          </cell>
          <cell r="Z40">
            <v>741009</v>
          </cell>
          <cell r="AA40">
            <v>736723</v>
          </cell>
          <cell r="AB40">
            <v>729707</v>
          </cell>
          <cell r="AC40">
            <v>727315</v>
          </cell>
          <cell r="AD40">
            <v>716994</v>
          </cell>
          <cell r="AE40">
            <v>738647</v>
          </cell>
          <cell r="AF40">
            <v>760474</v>
          </cell>
          <cell r="AG40">
            <v>774021</v>
          </cell>
          <cell r="AH40">
            <v>792112</v>
          </cell>
          <cell r="AI40">
            <v>846020</v>
          </cell>
        </row>
        <row r="41">
          <cell r="W41">
            <v>633225</v>
          </cell>
          <cell r="X41">
            <v>638482</v>
          </cell>
          <cell r="Y41">
            <v>645043</v>
          </cell>
          <cell r="Z41">
            <v>637248</v>
          </cell>
          <cell r="AA41">
            <v>630075</v>
          </cell>
          <cell r="AB41">
            <v>622273</v>
          </cell>
          <cell r="AC41">
            <v>620138</v>
          </cell>
          <cell r="AD41">
            <v>612041</v>
          </cell>
          <cell r="AE41">
            <v>633357</v>
          </cell>
          <cell r="AF41">
            <v>658311</v>
          </cell>
          <cell r="AG41">
            <v>678082</v>
          </cell>
          <cell r="AH41">
            <v>697502</v>
          </cell>
          <cell r="AI41">
            <v>750518</v>
          </cell>
        </row>
        <row r="42">
          <cell r="W42">
            <v>78064</v>
          </cell>
          <cell r="X42">
            <v>83929</v>
          </cell>
          <cell r="Y42">
            <v>92770</v>
          </cell>
          <cell r="Z42">
            <v>103761</v>
          </cell>
          <cell r="AA42">
            <v>106648</v>
          </cell>
          <cell r="AB42">
            <v>107434</v>
          </cell>
          <cell r="AC42">
            <v>107177</v>
          </cell>
          <cell r="AD42">
            <v>104953</v>
          </cell>
          <cell r="AE42">
            <v>105290</v>
          </cell>
          <cell r="AF42">
            <v>102163</v>
          </cell>
          <cell r="AG42">
            <v>95939</v>
          </cell>
          <cell r="AH42">
            <v>94610</v>
          </cell>
          <cell r="AI42">
            <v>95502</v>
          </cell>
        </row>
        <row r="43">
          <cell r="W43">
            <v>331042</v>
          </cell>
          <cell r="X43">
            <v>328607</v>
          </cell>
          <cell r="Y43">
            <v>337804</v>
          </cell>
          <cell r="Z43">
            <v>337330</v>
          </cell>
          <cell r="AA43">
            <v>346444</v>
          </cell>
          <cell r="AB43">
            <v>362329</v>
          </cell>
          <cell r="AC43">
            <v>364922</v>
          </cell>
          <cell r="AD43">
            <v>377538</v>
          </cell>
          <cell r="AE43">
            <v>390386</v>
          </cell>
          <cell r="AF43">
            <v>406219</v>
          </cell>
          <cell r="AG43">
            <v>421077</v>
          </cell>
          <cell r="AH43">
            <v>415675</v>
          </cell>
          <cell r="AI43">
            <v>428843</v>
          </cell>
        </row>
        <row r="44">
          <cell r="W44">
            <v>407058</v>
          </cell>
          <cell r="X44">
            <v>406059</v>
          </cell>
          <cell r="Y44">
            <v>394656</v>
          </cell>
          <cell r="Z44">
            <v>402090</v>
          </cell>
          <cell r="AA44">
            <v>410763</v>
          </cell>
          <cell r="AB44">
            <v>409385</v>
          </cell>
          <cell r="AC44">
            <v>420269</v>
          </cell>
          <cell r="AD44">
            <v>424997</v>
          </cell>
          <cell r="AE44">
            <v>430700</v>
          </cell>
          <cell r="AF44">
            <v>415652</v>
          </cell>
          <cell r="AG44">
            <v>425300</v>
          </cell>
          <cell r="AH44">
            <v>431258</v>
          </cell>
          <cell r="AI44">
            <v>424064</v>
          </cell>
        </row>
        <row r="45">
          <cell r="W45">
            <v>277341</v>
          </cell>
          <cell r="X45">
            <v>272101</v>
          </cell>
          <cell r="Y45">
            <v>269339</v>
          </cell>
          <cell r="Z45">
            <v>273736</v>
          </cell>
          <cell r="AA45">
            <v>274371</v>
          </cell>
          <cell r="AB45">
            <v>272407</v>
          </cell>
          <cell r="AC45">
            <v>272678</v>
          </cell>
          <cell r="AD45">
            <v>270115</v>
          </cell>
          <cell r="AE45">
            <v>268929</v>
          </cell>
          <cell r="AF45">
            <v>275985</v>
          </cell>
          <cell r="AG45">
            <v>276539</v>
          </cell>
          <cell r="AH45">
            <v>277304</v>
          </cell>
          <cell r="AI45">
            <v>277932</v>
          </cell>
        </row>
        <row r="46">
          <cell r="W46">
            <v>483399</v>
          </cell>
          <cell r="X46">
            <v>509649</v>
          </cell>
          <cell r="Y46">
            <v>525245</v>
          </cell>
          <cell r="Z46">
            <v>526390</v>
          </cell>
          <cell r="AA46">
            <v>561396</v>
          </cell>
          <cell r="AB46">
            <v>574174</v>
          </cell>
          <cell r="AC46">
            <v>571323</v>
          </cell>
          <cell r="AD46">
            <v>576437</v>
          </cell>
          <cell r="AE46">
            <v>591398</v>
          </cell>
          <cell r="AF46">
            <v>589155</v>
          </cell>
          <cell r="AG46">
            <v>603309</v>
          </cell>
          <cell r="AH46">
            <v>607021</v>
          </cell>
          <cell r="AI46">
            <v>615138</v>
          </cell>
        </row>
        <row r="47">
          <cell r="W47">
            <v>338259</v>
          </cell>
          <cell r="X47">
            <v>340999</v>
          </cell>
          <cell r="Y47">
            <v>331919</v>
          </cell>
          <cell r="Z47">
            <v>325600</v>
          </cell>
          <cell r="AA47">
            <v>326121</v>
          </cell>
          <cell r="AB47">
            <v>329976</v>
          </cell>
          <cell r="AC47">
            <v>337687</v>
          </cell>
          <cell r="AD47">
            <v>329614</v>
          </cell>
          <cell r="AE47">
            <v>328916</v>
          </cell>
          <cell r="AF47">
            <v>299156</v>
          </cell>
          <cell r="AG47">
            <v>309666</v>
          </cell>
          <cell r="AH47">
            <v>307228</v>
          </cell>
          <cell r="AI47">
            <v>311834</v>
          </cell>
        </row>
        <row r="50">
          <cell r="W50">
            <v>7455254</v>
          </cell>
          <cell r="X50">
            <v>7505660</v>
          </cell>
          <cell r="Y50">
            <v>7808714</v>
          </cell>
          <cell r="Z50">
            <v>7753174</v>
          </cell>
          <cell r="AA50">
            <v>8007566</v>
          </cell>
          <cell r="AB50">
            <v>8273058</v>
          </cell>
          <cell r="AC50">
            <v>8569055</v>
          </cell>
          <cell r="AD50">
            <v>8655194</v>
          </cell>
          <cell r="AE50">
            <v>8168705</v>
          </cell>
          <cell r="AF50">
            <v>8360780</v>
          </cell>
          <cell r="AG50">
            <v>8533918</v>
          </cell>
          <cell r="AH50">
            <v>8575656</v>
          </cell>
          <cell r="AI50">
            <v>8910517</v>
          </cell>
        </row>
        <row r="53">
          <cell r="W53">
            <v>92101</v>
          </cell>
          <cell r="X53">
            <v>93779</v>
          </cell>
          <cell r="Y53">
            <v>106119</v>
          </cell>
          <cell r="Z53">
            <v>138031</v>
          </cell>
          <cell r="AA53">
            <v>138271</v>
          </cell>
          <cell r="AB53">
            <v>124658</v>
          </cell>
          <cell r="AC53">
            <v>141291</v>
          </cell>
          <cell r="AD53">
            <v>152963</v>
          </cell>
          <cell r="AE53">
            <v>142349</v>
          </cell>
          <cell r="AF53">
            <v>148328</v>
          </cell>
          <cell r="AG53">
            <v>176643</v>
          </cell>
          <cell r="AH53">
            <v>228842</v>
          </cell>
          <cell r="AI53">
            <v>211242</v>
          </cell>
        </row>
        <row r="54">
          <cell r="W54">
            <v>39799</v>
          </cell>
          <cell r="X54">
            <v>46874</v>
          </cell>
          <cell r="Y54">
            <v>46776</v>
          </cell>
          <cell r="Z54">
            <v>68327</v>
          </cell>
          <cell r="AA54">
            <v>78763</v>
          </cell>
          <cell r="AB54">
            <v>85267</v>
          </cell>
          <cell r="AC54">
            <v>96008</v>
          </cell>
          <cell r="AD54">
            <v>122731</v>
          </cell>
          <cell r="AE54">
            <v>103093</v>
          </cell>
          <cell r="AF54">
            <v>109793</v>
          </cell>
          <cell r="AG54">
            <v>111308</v>
          </cell>
          <cell r="AH54">
            <v>122507</v>
          </cell>
          <cell r="AI54">
            <v>126255</v>
          </cell>
        </row>
        <row r="58">
          <cell r="W58">
            <v>7507556</v>
          </cell>
          <cell r="X58">
            <v>7552565</v>
          </cell>
          <cell r="Y58">
            <v>7868057</v>
          </cell>
          <cell r="Z58">
            <v>7822878</v>
          </cell>
          <cell r="AA58">
            <v>8067074</v>
          </cell>
          <cell r="AB58">
            <v>8312449</v>
          </cell>
          <cell r="AC58">
            <v>8614338</v>
          </cell>
          <cell r="AD58">
            <v>8685426</v>
          </cell>
          <cell r="AE58">
            <v>8207961</v>
          </cell>
          <cell r="AF58">
            <v>8399315</v>
          </cell>
          <cell r="AG58">
            <v>8599253</v>
          </cell>
          <cell r="AH58">
            <v>8681991</v>
          </cell>
          <cell r="AI58">
            <v>8995504</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推計要領"/>
      <sheetName val="国・経済活動別DF(暦年)"/>
      <sheetName val="年度転換比率"/>
      <sheetName val="国・経済活動別DF(年度)"/>
      <sheetName val="県・経済活動別-実数(名目)"/>
      <sheetName val="県・経済活動別-前年固定(実質)"/>
      <sheetName val="県・経済活動別-連鎖実質の伸び率"/>
      <sheetName val="県・経済活動別-1次推計値"/>
      <sheetName val="改定基準年度の計算"/>
      <sheetName val="県・経済活動別-連鎖(実質)-小計済"/>
      <sheetName val="県・経済活動別連鎖DF(年度)"/>
      <sheetName val="県・経済活動別-連鎖(実質)-小計済 (伸び率)"/>
      <sheetName val="原稿用"/>
      <sheetName val="Sheet1"/>
      <sheetName val="国民経済計算との連鎖実質CHECK"/>
    </sheetNames>
    <sheetDataSet>
      <sheetData sheetId="0"/>
      <sheetData sheetId="1"/>
      <sheetData sheetId="2"/>
      <sheetData sheetId="3"/>
      <sheetData sheetId="4"/>
      <sheetData sheetId="5"/>
      <sheetData sheetId="6"/>
      <sheetData sheetId="7"/>
      <sheetData sheetId="8"/>
      <sheetData sheetId="9"/>
      <sheetData sheetId="10">
        <row r="61">
          <cell r="C61">
            <v>97.870450178618384</v>
          </cell>
        </row>
      </sheetData>
      <sheetData sheetId="11"/>
      <sheetData sheetId="12">
        <row r="6">
          <cell r="C6">
            <v>96148.732270779132</v>
          </cell>
          <cell r="D6">
            <v>96125.428732588131</v>
          </cell>
          <cell r="E6">
            <v>91275.946968309392</v>
          </cell>
          <cell r="F6">
            <v>84171.516898899761</v>
          </cell>
          <cell r="G6">
            <v>81338.056166415103</v>
          </cell>
          <cell r="H6">
            <v>71770.220555704524</v>
          </cell>
          <cell r="I6">
            <v>69379.219849822548</v>
          </cell>
          <cell r="J6">
            <v>66750.323826826716</v>
          </cell>
          <cell r="K6">
            <v>67366.118277698944</v>
          </cell>
          <cell r="L6">
            <v>59039.096565566353</v>
          </cell>
          <cell r="M6">
            <v>66365.146762009157</v>
          </cell>
          <cell r="N6">
            <v>65650.786977373398</v>
          </cell>
          <cell r="O6">
            <v>72993.500234306193</v>
          </cell>
        </row>
        <row r="7">
          <cell r="C7">
            <v>64170.427345648161</v>
          </cell>
          <cell r="D7">
            <v>60400.717028964282</v>
          </cell>
          <cell r="E7">
            <v>59646.463302089498</v>
          </cell>
          <cell r="F7">
            <v>53095.534212908446</v>
          </cell>
          <cell r="G7">
            <v>49714.028885714099</v>
          </cell>
          <cell r="H7">
            <v>45220.497716275138</v>
          </cell>
          <cell r="I7">
            <v>46891.003115838641</v>
          </cell>
          <cell r="J7">
            <v>44248.877396775293</v>
          </cell>
          <cell r="K7">
            <v>47061.530404745907</v>
          </cell>
          <cell r="L7">
            <v>43803.13138943426</v>
          </cell>
          <cell r="M7">
            <v>48940.911220035377</v>
          </cell>
          <cell r="N7">
            <v>47221.838250047258</v>
          </cell>
          <cell r="O7">
            <v>54562.722626029194</v>
          </cell>
        </row>
        <row r="8">
          <cell r="C8">
            <v>4439.329280145058</v>
          </cell>
          <cell r="D8">
            <v>4238.4695281499507</v>
          </cell>
          <cell r="E8">
            <v>3785.7583072080006</v>
          </cell>
          <cell r="F8">
            <v>4636.5571175063014</v>
          </cell>
          <cell r="G8">
            <v>4397.0554091035947</v>
          </cell>
          <cell r="H8">
            <v>4042.4803116618496</v>
          </cell>
          <cell r="I8">
            <v>3815.0318587785969</v>
          </cell>
          <cell r="J8">
            <v>3583.6186908254663</v>
          </cell>
          <cell r="K8">
            <v>3740.1807871852252</v>
          </cell>
          <cell r="L8">
            <v>3497.4115200306255</v>
          </cell>
          <cell r="M8">
            <v>3463.4475397152287</v>
          </cell>
          <cell r="N8">
            <v>6062.9505343090304</v>
          </cell>
          <cell r="O8">
            <v>6021.6970628602676</v>
          </cell>
        </row>
        <row r="9">
          <cell r="C9">
            <v>28308.110131274945</v>
          </cell>
          <cell r="D9">
            <v>32289.412363173607</v>
          </cell>
          <cell r="E9">
            <v>28106.983319255367</v>
          </cell>
          <cell r="F9">
            <v>26477.155203877275</v>
          </cell>
          <cell r="G9">
            <v>27226.971871597394</v>
          </cell>
          <cell r="H9">
            <v>22491.6577824083</v>
          </cell>
          <cell r="I9">
            <v>18611.287998327578</v>
          </cell>
          <cell r="J9">
            <v>18685.444979497726</v>
          </cell>
          <cell r="K9">
            <v>16418.053206506796</v>
          </cell>
          <cell r="L9">
            <v>11953.518059989827</v>
          </cell>
          <cell r="M9">
            <v>14025.265383457207</v>
          </cell>
          <cell r="N9">
            <v>11975.657978260291</v>
          </cell>
          <cell r="O9">
            <v>12564.493065392939</v>
          </cell>
        </row>
        <row r="10">
          <cell r="C10">
            <v>9372.993736265169</v>
          </cell>
          <cell r="D10">
            <v>8828.3931045676218</v>
          </cell>
          <cell r="E10">
            <v>9970.0265267144423</v>
          </cell>
          <cell r="F10">
            <v>10025.082875336839</v>
          </cell>
          <cell r="G10">
            <v>10134.862240783828</v>
          </cell>
          <cell r="H10">
            <v>9198.077630326281</v>
          </cell>
          <cell r="I10">
            <v>9501.0536655014203</v>
          </cell>
          <cell r="J10">
            <v>8942.2802342838932</v>
          </cell>
          <cell r="K10">
            <v>8819.1305068997372</v>
          </cell>
          <cell r="L10">
            <v>8523.789129951685</v>
          </cell>
          <cell r="M10">
            <v>6972.3404735823451</v>
          </cell>
          <cell r="N10">
            <v>5776.7215667280043</v>
          </cell>
          <cell r="O10">
            <v>6472.568691945874</v>
          </cell>
        </row>
        <row r="11">
          <cell r="C11">
            <v>2908821.8221612703</v>
          </cell>
          <cell r="D11">
            <v>2928645.4996020501</v>
          </cell>
          <cell r="E11">
            <v>3114509.9792733886</v>
          </cell>
          <cell r="F11">
            <v>3068324.5208981936</v>
          </cell>
          <cell r="G11">
            <v>2865497.9845013125</v>
          </cell>
          <cell r="H11">
            <v>3140941.9135132614</v>
          </cell>
          <cell r="I11">
            <v>3372060.3018707</v>
          </cell>
          <cell r="J11">
            <v>3644770.0895121647</v>
          </cell>
          <cell r="K11">
            <v>3158206.0439538788</v>
          </cell>
          <cell r="L11">
            <v>3566797.5775065781</v>
          </cell>
          <cell r="M11">
            <v>3891023.2814559089</v>
          </cell>
          <cell r="N11">
            <v>4026679.4900366617</v>
          </cell>
          <cell r="O11">
            <v>3894111.3802949786</v>
          </cell>
        </row>
        <row r="12">
          <cell r="C12">
            <v>178557.90969703879</v>
          </cell>
          <cell r="D12">
            <v>154878.35018289083</v>
          </cell>
          <cell r="E12">
            <v>161386.28576011318</v>
          </cell>
          <cell r="F12">
            <v>155117.56252784742</v>
          </cell>
          <cell r="G12">
            <v>176673.34337222495</v>
          </cell>
          <cell r="H12">
            <v>183718.96945736083</v>
          </cell>
          <cell r="I12">
            <v>204042.01081909853</v>
          </cell>
          <cell r="J12">
            <v>219335.41258077667</v>
          </cell>
          <cell r="K12">
            <v>210774.42072784711</v>
          </cell>
          <cell r="L12">
            <v>227162.38286539953</v>
          </cell>
          <cell r="M12">
            <v>207961.74658437329</v>
          </cell>
          <cell r="N12">
            <v>229381.71397337015</v>
          </cell>
          <cell r="O12">
            <v>210025.20196470627</v>
          </cell>
        </row>
        <row r="13">
          <cell r="C13">
            <v>15605.629619293628</v>
          </cell>
          <cell r="D13">
            <v>16456.229934964031</v>
          </cell>
          <cell r="E13">
            <v>13852.054610266738</v>
          </cell>
          <cell r="F13">
            <v>14485.960061023226</v>
          </cell>
          <cell r="G13">
            <v>20402.096042905381</v>
          </cell>
          <cell r="H13">
            <v>12200.668365538499</v>
          </cell>
          <cell r="I13">
            <v>18912.158794014911</v>
          </cell>
          <cell r="J13">
            <v>9968.7965095112995</v>
          </cell>
          <cell r="K13">
            <v>15017.194980655946</v>
          </cell>
          <cell r="L13">
            <v>20256.869047787593</v>
          </cell>
          <cell r="M13">
            <v>16846.461818924665</v>
          </cell>
          <cell r="N13">
            <v>20762.726333608018</v>
          </cell>
          <cell r="O13">
            <v>9678.5052546404386</v>
          </cell>
        </row>
        <row r="14">
          <cell r="C14">
            <v>20904.715073330757</v>
          </cell>
          <cell r="D14">
            <v>19502.187857938272</v>
          </cell>
          <cell r="E14">
            <v>17646.1550615253</v>
          </cell>
          <cell r="F14">
            <v>21399.689318093602</v>
          </cell>
          <cell r="G14">
            <v>24682.467677624176</v>
          </cell>
          <cell r="H14">
            <v>19392.10635833245</v>
          </cell>
          <cell r="I14">
            <v>22630.429823595656</v>
          </cell>
          <cell r="J14">
            <v>22138.879222739797</v>
          </cell>
          <cell r="K14">
            <v>22124.27808719407</v>
          </cell>
          <cell r="L14">
            <v>17619.571035952191</v>
          </cell>
          <cell r="M14">
            <v>21818.20992525962</v>
          </cell>
          <cell r="N14">
            <v>25284.822719495489</v>
          </cell>
          <cell r="O14">
            <v>20717.608144714151</v>
          </cell>
        </row>
        <row r="15">
          <cell r="C15">
            <v>304322.54360154166</v>
          </cell>
          <cell r="D15">
            <v>443143.63883068593</v>
          </cell>
          <cell r="E15">
            <v>446018.74701248197</v>
          </cell>
          <cell r="F15">
            <v>466164.71101989079</v>
          </cell>
          <cell r="G15">
            <v>426008.49304016167</v>
          </cell>
          <cell r="H15">
            <v>463987.28530553263</v>
          </cell>
          <cell r="I15">
            <v>396503.51215949544</v>
          </cell>
          <cell r="J15">
            <v>455542.45116164791</v>
          </cell>
          <cell r="K15">
            <v>560611.98803114484</v>
          </cell>
          <cell r="L15">
            <v>650263.49907975947</v>
          </cell>
          <cell r="M15">
            <v>563401.04023808404</v>
          </cell>
          <cell r="N15">
            <v>594358.97569742438</v>
          </cell>
          <cell r="O15">
            <v>684875.77540700906</v>
          </cell>
        </row>
        <row r="16">
          <cell r="C16">
            <v>25510.140656213807</v>
          </cell>
          <cell r="D16">
            <v>92413.173472702634</v>
          </cell>
          <cell r="E16">
            <v>341852.43523492513</v>
          </cell>
          <cell r="F16">
            <v>378463.94440449629</v>
          </cell>
          <cell r="G16">
            <v>156739.55103734403</v>
          </cell>
          <cell r="H16">
            <v>111684.93515747509</v>
          </cell>
          <cell r="I16">
            <v>124475.85418921793</v>
          </cell>
          <cell r="J16">
            <v>142067.68374003068</v>
          </cell>
          <cell r="K16">
            <v>112579.16307319129</v>
          </cell>
          <cell r="L16">
            <v>253688.96012984577</v>
          </cell>
          <cell r="M16">
            <v>214766.26326673961</v>
          </cell>
          <cell r="N16">
            <v>262505.90057825006</v>
          </cell>
          <cell r="O16">
            <v>176457.29556317563</v>
          </cell>
        </row>
        <row r="17">
          <cell r="C17">
            <v>139570.50061162261</v>
          </cell>
          <cell r="D17">
            <v>131951.82815444772</v>
          </cell>
          <cell r="E17">
            <v>109771.29903311202</v>
          </cell>
          <cell r="F17">
            <v>100970.52081107312</v>
          </cell>
          <cell r="G17">
            <v>92314.930006623559</v>
          </cell>
          <cell r="H17">
            <v>110416.73402355314</v>
          </cell>
          <cell r="I17">
            <v>118206.03502225409</v>
          </cell>
          <cell r="J17">
            <v>115135.24765514073</v>
          </cell>
          <cell r="K17">
            <v>108290.737727014</v>
          </cell>
          <cell r="L17">
            <v>86725.146617380349</v>
          </cell>
          <cell r="M17">
            <v>96203.092360277849</v>
          </cell>
          <cell r="N17">
            <v>98820.886015352182</v>
          </cell>
          <cell r="O17">
            <v>84949.092932043917</v>
          </cell>
        </row>
        <row r="18">
          <cell r="C18">
            <v>130796.35406986601</v>
          </cell>
          <cell r="D18">
            <v>86470.238581364174</v>
          </cell>
          <cell r="E18">
            <v>91213.778763616938</v>
          </cell>
          <cell r="F18">
            <v>74370.83906944326</v>
          </cell>
          <cell r="G18">
            <v>76565.70800787292</v>
          </cell>
          <cell r="H18">
            <v>64246.741195563874</v>
          </cell>
          <cell r="I18">
            <v>93550.082332103702</v>
          </cell>
          <cell r="J18">
            <v>74351.110299782129</v>
          </cell>
          <cell r="K18">
            <v>86078.619601124665</v>
          </cell>
          <cell r="L18">
            <v>91202.455976319834</v>
          </cell>
          <cell r="M18">
            <v>108358.67918906827</v>
          </cell>
          <cell r="N18">
            <v>64863.978871884603</v>
          </cell>
          <cell r="O18">
            <v>58166.390302113679</v>
          </cell>
        </row>
        <row r="19">
          <cell r="C19">
            <v>144594.8324449092</v>
          </cell>
          <cell r="D19">
            <v>125387.85698064492</v>
          </cell>
          <cell r="E19">
            <v>119207.32774591623</v>
          </cell>
          <cell r="F19">
            <v>130059.71618924332</v>
          </cell>
          <cell r="G19">
            <v>192128.49661319674</v>
          </cell>
          <cell r="H19">
            <v>142070.41923966407</v>
          </cell>
          <cell r="I19">
            <v>137859.16087891351</v>
          </cell>
          <cell r="J19">
            <v>184415.0461952062</v>
          </cell>
          <cell r="K19">
            <v>144793.34520054332</v>
          </cell>
          <cell r="L19">
            <v>143957.65821314862</v>
          </cell>
          <cell r="M19">
            <v>145280.39736571134</v>
          </cell>
          <cell r="N19">
            <v>178660.50620518049</v>
          </cell>
          <cell r="O19">
            <v>111346.54420462479</v>
          </cell>
        </row>
        <row r="20">
          <cell r="C20">
            <v>306764.39227301348</v>
          </cell>
          <cell r="D20">
            <v>276764.82412838936</v>
          </cell>
          <cell r="E20">
            <v>285094.11473864818</v>
          </cell>
          <cell r="F20">
            <v>281708.64626717655</v>
          </cell>
          <cell r="G20">
            <v>287529.74988526467</v>
          </cell>
          <cell r="H20">
            <v>279573.61694295664</v>
          </cell>
          <cell r="I20">
            <v>318948.3746062768</v>
          </cell>
          <cell r="J20">
            <v>335949.27091853978</v>
          </cell>
          <cell r="K20">
            <v>312416.77244196925</v>
          </cell>
          <cell r="L20">
            <v>285191.67292545096</v>
          </cell>
          <cell r="M20">
            <v>351560.08355556795</v>
          </cell>
          <cell r="N20">
            <v>361817.78265266324</v>
          </cell>
          <cell r="O20">
            <v>370430.06815407152</v>
          </cell>
        </row>
        <row r="21">
          <cell r="C21">
            <v>390181.41621232883</v>
          </cell>
          <cell r="D21">
            <v>368117.39695141977</v>
          </cell>
          <cell r="E21">
            <v>454060.15779585141</v>
          </cell>
          <cell r="F21">
            <v>479299.77555437415</v>
          </cell>
          <cell r="G21">
            <v>331630.03962086397</v>
          </cell>
          <cell r="H21">
            <v>508443.12317404436</v>
          </cell>
          <cell r="I21">
            <v>762931.82353906985</v>
          </cell>
          <cell r="J21">
            <v>831918.99209435296</v>
          </cell>
          <cell r="K21">
            <v>382215.40237741417</v>
          </cell>
          <cell r="L21">
            <v>600822.07381236856</v>
          </cell>
          <cell r="M21">
            <v>1034071.1983448125</v>
          </cell>
          <cell r="N21">
            <v>921847.890295221</v>
          </cell>
          <cell r="O21">
            <v>799197.73713762674</v>
          </cell>
        </row>
        <row r="22">
          <cell r="C22">
            <v>76948.118297562221</v>
          </cell>
          <cell r="D22">
            <v>127851.98447322371</v>
          </cell>
          <cell r="E22">
            <v>141181.1034614802</v>
          </cell>
          <cell r="F22">
            <v>142359.87593021512</v>
          </cell>
          <cell r="G22">
            <v>125188.70519914449</v>
          </cell>
          <cell r="H22">
            <v>142287.53307035504</v>
          </cell>
          <cell r="I22">
            <v>179755.75146686641</v>
          </cell>
          <cell r="J22">
            <v>237413.68733855546</v>
          </cell>
          <cell r="K22">
            <v>220542.80418050144</v>
          </cell>
          <cell r="L22">
            <v>255690.93054126779</v>
          </cell>
          <cell r="M22">
            <v>293910.56574816717</v>
          </cell>
          <cell r="N22">
            <v>336432.48449977726</v>
          </cell>
          <cell r="O22">
            <v>331708.8843950475</v>
          </cell>
        </row>
        <row r="23">
          <cell r="C23">
            <v>93447.077133935978</v>
          </cell>
          <cell r="D23">
            <v>76225.715759462328</v>
          </cell>
          <cell r="E23">
            <v>137800.71523811738</v>
          </cell>
          <cell r="F23">
            <v>87647.966971422313</v>
          </cell>
          <cell r="G23">
            <v>40944.571761566403</v>
          </cell>
          <cell r="H23">
            <v>55274.333948072257</v>
          </cell>
          <cell r="I23">
            <v>64264.315853612119</v>
          </cell>
          <cell r="J23">
            <v>67451.177129749689</v>
          </cell>
          <cell r="K23">
            <v>67051.685925909565</v>
          </cell>
          <cell r="L23">
            <v>16831.006700879596</v>
          </cell>
          <cell r="M23">
            <v>17879.914621988719</v>
          </cell>
          <cell r="N23">
            <v>14437.801157826505</v>
          </cell>
          <cell r="O23">
            <v>15364.31692671185</v>
          </cell>
        </row>
        <row r="24">
          <cell r="C24">
            <v>819880.11981929315</v>
          </cell>
          <cell r="D24">
            <v>764179.00022776192</v>
          </cell>
          <cell r="E24">
            <v>627960.91770156985</v>
          </cell>
          <cell r="F24">
            <v>576601.35237914545</v>
          </cell>
          <cell r="G24">
            <v>605032.13828198239</v>
          </cell>
          <cell r="H24">
            <v>756135.51506407734</v>
          </cell>
          <cell r="I24">
            <v>627839.7814198517</v>
          </cell>
          <cell r="J24">
            <v>619841.2010086634</v>
          </cell>
          <cell r="K24">
            <v>591438.53431407618</v>
          </cell>
          <cell r="L24">
            <v>632442.08450739109</v>
          </cell>
          <cell r="M24">
            <v>677712.1271533909</v>
          </cell>
          <cell r="N24">
            <v>717853.19034578186</v>
          </cell>
          <cell r="O24">
            <v>767399.16709132027</v>
          </cell>
        </row>
        <row r="25">
          <cell r="C25">
            <v>17815.238993847983</v>
          </cell>
          <cell r="D25">
            <v>15815.552832073414</v>
          </cell>
          <cell r="E25">
            <v>17163.97286212508</v>
          </cell>
          <cell r="F25">
            <v>17509.123235502342</v>
          </cell>
          <cell r="G25">
            <v>15197.704529894985</v>
          </cell>
          <cell r="H25">
            <v>13149.617483646149</v>
          </cell>
          <cell r="I25">
            <v>13264.263216045529</v>
          </cell>
          <cell r="J25">
            <v>12680.492210620943</v>
          </cell>
          <cell r="K25">
            <v>11749.303307295148</v>
          </cell>
          <cell r="L25">
            <v>11868.506591674271</v>
          </cell>
          <cell r="M25">
            <v>11692.209548599611</v>
          </cell>
          <cell r="N25">
            <v>12803.600798725385</v>
          </cell>
          <cell r="O25">
            <v>12735.38030626392</v>
          </cell>
        </row>
        <row r="26">
          <cell r="C26">
            <v>232040.09034612618</v>
          </cell>
          <cell r="D26">
            <v>219685.03849119775</v>
          </cell>
          <cell r="E26">
            <v>260166.65133212952</v>
          </cell>
          <cell r="F26">
            <v>269241.21538897394</v>
          </cell>
          <cell r="G26">
            <v>294459.98942464183</v>
          </cell>
          <cell r="H26">
            <v>292327.02345052717</v>
          </cell>
          <cell r="I26">
            <v>312136.15339176293</v>
          </cell>
          <cell r="J26">
            <v>344420.66466718976</v>
          </cell>
          <cell r="K26">
            <v>332607.03297971439</v>
          </cell>
          <cell r="L26">
            <v>311965.6207131421</v>
          </cell>
          <cell r="M26">
            <v>270127.09168525349</v>
          </cell>
          <cell r="N26">
            <v>300301.79136622208</v>
          </cell>
          <cell r="O26">
            <v>362770.40813008731</v>
          </cell>
        </row>
        <row r="27">
          <cell r="C27">
            <v>300218.71409716632</v>
          </cell>
          <cell r="D27">
            <v>284565.33450220339</v>
          </cell>
          <cell r="E27">
            <v>267220.34908950573</v>
          </cell>
          <cell r="F27">
            <v>287981.90373790829</v>
          </cell>
          <cell r="G27">
            <v>324349.48774228414</v>
          </cell>
          <cell r="H27">
            <v>261745.21216230062</v>
          </cell>
          <cell r="I27">
            <v>285591.76028005726</v>
          </cell>
          <cell r="J27">
            <v>270352.81811045797</v>
          </cell>
          <cell r="K27">
            <v>268393.20875774586</v>
          </cell>
          <cell r="L27">
            <v>254221.67287705452</v>
          </cell>
          <cell r="M27">
            <v>193875.25087073393</v>
          </cell>
          <cell r="N27">
            <v>230222.29762292258</v>
          </cell>
          <cell r="O27">
            <v>366864.22316707927</v>
          </cell>
        </row>
        <row r="28">
          <cell r="C28">
            <v>206465.17650471369</v>
          </cell>
          <cell r="D28">
            <v>187556.18576766987</v>
          </cell>
          <cell r="E28">
            <v>157113.63675240189</v>
          </cell>
          <cell r="F28">
            <v>187242.70361572833</v>
          </cell>
          <cell r="G28">
            <v>218062.33161225286</v>
          </cell>
          <cell r="H28">
            <v>161379.644950068</v>
          </cell>
          <cell r="I28">
            <v>183427.68137491602</v>
          </cell>
          <cell r="J28">
            <v>165630.29579013833</v>
          </cell>
          <cell r="K28">
            <v>160148.93793631851</v>
          </cell>
          <cell r="L28">
            <v>150035.78467594058</v>
          </cell>
          <cell r="M28">
            <v>92188.942265006597</v>
          </cell>
          <cell r="N28">
            <v>135644.43448319842</v>
          </cell>
          <cell r="O28">
            <v>310843.97038448096</v>
          </cell>
        </row>
        <row r="29">
          <cell r="C29">
            <v>97777.007006956075</v>
          </cell>
          <cell r="D29">
            <v>97653.446494729273</v>
          </cell>
          <cell r="E29">
            <v>104660.88686514583</v>
          </cell>
          <cell r="F29">
            <v>99724.201043048786</v>
          </cell>
          <cell r="G29">
            <v>106287.15613003129</v>
          </cell>
          <cell r="H29">
            <v>100538.0222645238</v>
          </cell>
          <cell r="I29">
            <v>101662.92019434183</v>
          </cell>
          <cell r="J29">
            <v>104572.85729229536</v>
          </cell>
          <cell r="K29">
            <v>108213.92383407499</v>
          </cell>
          <cell r="L29">
            <v>104254.01267316322</v>
          </cell>
          <cell r="M29">
            <v>104308.9554431185</v>
          </cell>
          <cell r="N29">
            <v>101849.83097634405</v>
          </cell>
          <cell r="O29">
            <v>109732.50716810818</v>
          </cell>
        </row>
        <row r="30">
          <cell r="C30">
            <v>317318.80836483464</v>
          </cell>
          <cell r="D30">
            <v>333935.18653394107</v>
          </cell>
          <cell r="E30">
            <v>377668.51445846976</v>
          </cell>
          <cell r="F30">
            <v>345129.25720476964</v>
          </cell>
          <cell r="G30">
            <v>370496.10922269447</v>
          </cell>
          <cell r="H30">
            <v>406952.76135730307</v>
          </cell>
          <cell r="I30">
            <v>435434.4596793133</v>
          </cell>
          <cell r="J30">
            <v>402813.8255359382</v>
          </cell>
          <cell r="K30">
            <v>369791.07785173925</v>
          </cell>
          <cell r="L30">
            <v>375938.83209485997</v>
          </cell>
          <cell r="M30">
            <v>409224.36876413639</v>
          </cell>
          <cell r="N30">
            <v>409301.04438143683</v>
          </cell>
          <cell r="O30">
            <v>340468.00703048089</v>
          </cell>
        </row>
        <row r="31">
          <cell r="C31">
            <v>593119.41127780546</v>
          </cell>
          <cell r="D31">
            <v>618402.46137773455</v>
          </cell>
          <cell r="E31">
            <v>646359.81793643592</v>
          </cell>
          <cell r="F31">
            <v>621762.87360895216</v>
          </cell>
          <cell r="G31">
            <v>630845.84584584588</v>
          </cell>
          <cell r="H31">
            <v>620148.31407124398</v>
          </cell>
          <cell r="I31">
            <v>638999.45771596557</v>
          </cell>
          <cell r="J31">
            <v>627427.83454140637</v>
          </cell>
          <cell r="K31">
            <v>607269.09479274077</v>
          </cell>
          <cell r="L31">
            <v>554117.21816675924</v>
          </cell>
          <cell r="M31">
            <v>568676.27620420652</v>
          </cell>
          <cell r="N31">
            <v>566324.90085875138</v>
          </cell>
          <cell r="O31">
            <v>560093.60798311583</v>
          </cell>
        </row>
        <row r="32">
          <cell r="C32">
            <v>202854.2618657955</v>
          </cell>
          <cell r="D32">
            <v>199767.07386804209</v>
          </cell>
          <cell r="E32">
            <v>198237.26940244611</v>
          </cell>
          <cell r="F32">
            <v>189280.35519106055</v>
          </cell>
          <cell r="G32">
            <v>192010.01001001001</v>
          </cell>
          <cell r="H32">
            <v>184739.9173372502</v>
          </cell>
          <cell r="I32">
            <v>196834.92590900301</v>
          </cell>
          <cell r="J32">
            <v>198202.33219547238</v>
          </cell>
          <cell r="K32">
            <v>184659.739368615</v>
          </cell>
          <cell r="L32">
            <v>159744.46213785309</v>
          </cell>
          <cell r="M32">
            <v>170505.8200934107</v>
          </cell>
          <cell r="N32">
            <v>167797.98414620312</v>
          </cell>
          <cell r="O32">
            <v>156255.99125919916</v>
          </cell>
        </row>
        <row r="33">
          <cell r="C33">
            <v>389628.35702735651</v>
          </cell>
          <cell r="D33">
            <v>418353.26694121206</v>
          </cell>
          <cell r="E33">
            <v>448063.21028412413</v>
          </cell>
          <cell r="F33">
            <v>432481.39318797586</v>
          </cell>
          <cell r="G33">
            <v>438835.83583583572</v>
          </cell>
          <cell r="H33">
            <v>435408.39673399366</v>
          </cell>
          <cell r="I33">
            <v>442326.55078810838</v>
          </cell>
          <cell r="J33">
            <v>429605.90206432471</v>
          </cell>
          <cell r="K33">
            <v>422647.25512152317</v>
          </cell>
          <cell r="L33">
            <v>394064.37204092706</v>
          </cell>
          <cell r="M33">
            <v>397959.69708983123</v>
          </cell>
          <cell r="N33">
            <v>398350.31634402106</v>
          </cell>
          <cell r="O33">
            <v>404572.69078404887</v>
          </cell>
        </row>
        <row r="34">
          <cell r="C34">
            <v>478914.4326357352</v>
          </cell>
          <cell r="D34">
            <v>468727.87312502862</v>
          </cell>
          <cell r="E34">
            <v>468991.60125844047</v>
          </cell>
          <cell r="F34">
            <v>463012.96499393851</v>
          </cell>
          <cell r="G34">
            <v>458144.40039588063</v>
          </cell>
          <cell r="H34">
            <v>458662.84973143338</v>
          </cell>
          <cell r="I34">
            <v>484091.23915544903</v>
          </cell>
          <cell r="J34">
            <v>487650.58100161562</v>
          </cell>
          <cell r="K34">
            <v>498820.33290618198</v>
          </cell>
          <cell r="L34">
            <v>383030.24815410207</v>
          </cell>
          <cell r="M34">
            <v>415451.85321368993</v>
          </cell>
          <cell r="N34">
            <v>418048.2374950528</v>
          </cell>
          <cell r="O34">
            <v>438347.20729610021</v>
          </cell>
        </row>
        <row r="35">
          <cell r="C35">
            <v>178568.21534147637</v>
          </cell>
          <cell r="D35">
            <v>169581.59682429562</v>
          </cell>
          <cell r="E35">
            <v>183442.47059821713</v>
          </cell>
          <cell r="F35">
            <v>178324.43450134306</v>
          </cell>
          <cell r="G35">
            <v>169684.12495190947</v>
          </cell>
          <cell r="H35">
            <v>181841.39546515251</v>
          </cell>
          <cell r="I35">
            <v>187844.2488595238</v>
          </cell>
          <cell r="J35">
            <v>186162.75398348155</v>
          </cell>
          <cell r="K35">
            <v>169217.96586481587</v>
          </cell>
          <cell r="L35">
            <v>103606.68427113388</v>
          </cell>
          <cell r="M35">
            <v>92633.755004037273</v>
          </cell>
          <cell r="N35">
            <v>113574.25910992328</v>
          </cell>
          <cell r="O35">
            <v>130143.73011535758</v>
          </cell>
        </row>
        <row r="36">
          <cell r="C36">
            <v>169956.79431425434</v>
          </cell>
          <cell r="D36">
            <v>170182.33287780505</v>
          </cell>
          <cell r="E36">
            <v>176864.82982944199</v>
          </cell>
          <cell r="F36">
            <v>171759.74304122626</v>
          </cell>
          <cell r="G36">
            <v>172241.37850474444</v>
          </cell>
          <cell r="H36">
            <v>171297.84449016166</v>
          </cell>
          <cell r="I36">
            <v>173511.73601998555</v>
          </cell>
          <cell r="J36">
            <v>179734.6729411436</v>
          </cell>
          <cell r="K36">
            <v>174232.95974747208</v>
          </cell>
          <cell r="L36">
            <v>183594.96762156472</v>
          </cell>
          <cell r="M36">
            <v>179724.91717314866</v>
          </cell>
          <cell r="N36">
            <v>180715.61426318833</v>
          </cell>
          <cell r="O36">
            <v>174022.60951437248</v>
          </cell>
        </row>
        <row r="37">
          <cell r="C37">
            <v>130945.48506523205</v>
          </cell>
          <cell r="D37">
            <v>131732.12936304283</v>
          </cell>
          <cell r="E37">
            <v>139275.25874956144</v>
          </cell>
          <cell r="F37">
            <v>134497.2073770774</v>
          </cell>
          <cell r="G37">
            <v>135254.47887183906</v>
          </cell>
          <cell r="H37">
            <v>136416.21124819262</v>
          </cell>
          <cell r="I37">
            <v>138854.66071931878</v>
          </cell>
          <cell r="J37">
            <v>144836.95014718379</v>
          </cell>
          <cell r="K37">
            <v>138754.85994898449</v>
          </cell>
          <cell r="L37">
            <v>150037.41799792062</v>
          </cell>
          <cell r="M37">
            <v>144951.48039742681</v>
          </cell>
          <cell r="N37">
            <v>144548.16381879512</v>
          </cell>
          <cell r="O37">
            <v>138856.40293614651</v>
          </cell>
        </row>
        <row r="38">
          <cell r="C38">
            <v>39069.358062452127</v>
          </cell>
          <cell r="D38">
            <v>38496.268154982718</v>
          </cell>
          <cell r="E38">
            <v>37576.576593848236</v>
          </cell>
          <cell r="F38">
            <v>37261.281598252928</v>
          </cell>
          <cell r="G38">
            <v>36986.899632905392</v>
          </cell>
          <cell r="H38">
            <v>34890.549951919696</v>
          </cell>
          <cell r="I38">
            <v>34681.118140385355</v>
          </cell>
          <cell r="J38">
            <v>34977.309625718466</v>
          </cell>
          <cell r="K38">
            <v>35399.429213063086</v>
          </cell>
          <cell r="L38">
            <v>33995.655837894948</v>
          </cell>
          <cell r="M38">
            <v>34876.723865084983</v>
          </cell>
          <cell r="N38">
            <v>36046.268280177203</v>
          </cell>
          <cell r="O38">
            <v>34982.334342121932</v>
          </cell>
        </row>
        <row r="39">
          <cell r="C39">
            <v>229463.38528961947</v>
          </cell>
          <cell r="D39">
            <v>232213.07142721972</v>
          </cell>
          <cell r="E39">
            <v>247350.44359589586</v>
          </cell>
          <cell r="F39">
            <v>250305.00269273797</v>
          </cell>
          <cell r="G39">
            <v>256843.84384384379</v>
          </cell>
          <cell r="H39">
            <v>247976.36229877404</v>
          </cell>
          <cell r="I39">
            <v>250070.71439631842</v>
          </cell>
          <cell r="J39">
            <v>252510.78651868028</v>
          </cell>
          <cell r="K39">
            <v>265628.07502582675</v>
          </cell>
          <cell r="L39">
            <v>268086.01280556421</v>
          </cell>
          <cell r="M39">
            <v>295044.05363882543</v>
          </cell>
          <cell r="N39">
            <v>316365.01478453801</v>
          </cell>
          <cell r="O39">
            <v>325184.97119675577</v>
          </cell>
        </row>
        <row r="40">
          <cell r="C40">
            <v>701180.86475672456</v>
          </cell>
          <cell r="D40">
            <v>715705.01369008154</v>
          </cell>
          <cell r="E40">
            <v>735796.43121957849</v>
          </cell>
          <cell r="F40">
            <v>741348.77002567868</v>
          </cell>
          <cell r="G40">
            <v>736131.73583594384</v>
          </cell>
          <cell r="H40">
            <v>729569.93557588407</v>
          </cell>
          <cell r="I40">
            <v>726703.06314776442</v>
          </cell>
          <cell r="J40">
            <v>720437.84496159945</v>
          </cell>
          <cell r="K40">
            <v>744322.16639369691</v>
          </cell>
          <cell r="L40">
            <v>761689.2824100483</v>
          </cell>
          <cell r="M40">
            <v>770947.96153132257</v>
          </cell>
          <cell r="N40">
            <v>794434.81710913812</v>
          </cell>
          <cell r="O40">
            <v>861137.37745089515</v>
          </cell>
        </row>
        <row r="41">
          <cell r="C41">
            <v>623500.73299064033</v>
          </cell>
          <cell r="D41">
            <v>630025.86373503681</v>
          </cell>
          <cell r="E41">
            <v>639669.77114470617</v>
          </cell>
          <cell r="F41">
            <v>637037.99633976584</v>
          </cell>
          <cell r="G41">
            <v>629959.81281281286</v>
          </cell>
          <cell r="H41">
            <v>624705.28238409711</v>
          </cell>
          <cell r="I41">
            <v>623921.83821322618</v>
          </cell>
          <cell r="J41">
            <v>620825.67447265622</v>
          </cell>
          <cell r="K41">
            <v>646173.87267525168</v>
          </cell>
          <cell r="L41">
            <v>667541.08872189024</v>
          </cell>
          <cell r="M41">
            <v>685337.31456799281</v>
          </cell>
          <cell r="N41">
            <v>711332.78075860383</v>
          </cell>
          <cell r="O41">
            <v>779129.63194599946</v>
          </cell>
        </row>
        <row r="42">
          <cell r="C42">
            <v>77136.783745283334</v>
          </cell>
          <cell r="D42">
            <v>85147.125097871191</v>
          </cell>
          <cell r="E42">
            <v>95805.933806710789</v>
          </cell>
          <cell r="F42">
            <v>104296.42111436413</v>
          </cell>
          <cell r="G42">
            <v>106171.92302313114</v>
          </cell>
          <cell r="H42">
            <v>104866.19840325092</v>
          </cell>
          <cell r="I42">
            <v>102829.06343257325</v>
          </cell>
          <cell r="J42">
            <v>99765.493592440398</v>
          </cell>
          <cell r="K42">
            <v>98606.39121537203</v>
          </cell>
          <cell r="L42">
            <v>95133.113995803942</v>
          </cell>
          <cell r="M42">
            <v>87398.420496950726</v>
          </cell>
          <cell r="N42">
            <v>85449.116488814339</v>
          </cell>
          <cell r="O42">
            <v>85475.205946987087</v>
          </cell>
        </row>
        <row r="43">
          <cell r="C43">
            <v>350446.7823147857</v>
          </cell>
          <cell r="D43">
            <v>347539.05627989833</v>
          </cell>
          <cell r="E43">
            <v>358811.99795107025</v>
          </cell>
          <cell r="F43">
            <v>342455.98936040013</v>
          </cell>
          <cell r="G43">
            <v>347269.94031674799</v>
          </cell>
          <cell r="H43">
            <v>361306.24260370346</v>
          </cell>
          <cell r="I43">
            <v>359169.56862195005</v>
          </cell>
          <cell r="J43">
            <v>362104.39945923642</v>
          </cell>
          <cell r="K43">
            <v>371571.24631068873</v>
          </cell>
          <cell r="L43">
            <v>383705.53215302742</v>
          </cell>
          <cell r="M43">
            <v>383960.43212903925</v>
          </cell>
          <cell r="N43">
            <v>377221.43016018753</v>
          </cell>
          <cell r="O43">
            <v>376566.04478969332</v>
          </cell>
        </row>
        <row r="44">
          <cell r="C44">
            <v>412252.88655396126</v>
          </cell>
          <cell r="D44">
            <v>416626.30775094428</v>
          </cell>
          <cell r="E44">
            <v>407191.43834860018</v>
          </cell>
          <cell r="F44">
            <v>403140.13537439046</v>
          </cell>
          <cell r="G44">
            <v>410608.58958958962</v>
          </cell>
          <cell r="H44">
            <v>409436.20013441442</v>
          </cell>
          <cell r="I44">
            <v>416012.193027195</v>
          </cell>
          <cell r="J44">
            <v>416705.62659812602</v>
          </cell>
          <cell r="K44">
            <v>419126.08626312559</v>
          </cell>
          <cell r="L44">
            <v>408904.91979859187</v>
          </cell>
          <cell r="M44">
            <v>412072.20606171229</v>
          </cell>
          <cell r="N44">
            <v>410228.85510085849</v>
          </cell>
          <cell r="O44">
            <v>394117.65050708054</v>
          </cell>
        </row>
        <row r="45">
          <cell r="C45">
            <v>279815.6054540195</v>
          </cell>
          <cell r="D45">
            <v>278546.22206033347</v>
          </cell>
          <cell r="E45">
            <v>277677.45794969687</v>
          </cell>
          <cell r="F45">
            <v>275512.34807151987</v>
          </cell>
          <cell r="G45">
            <v>274756.84147058422</v>
          </cell>
          <cell r="H45">
            <v>271317.5717162636</v>
          </cell>
          <cell r="I45">
            <v>269905.25810935639</v>
          </cell>
          <cell r="J45">
            <v>266319.1658629094</v>
          </cell>
          <cell r="K45">
            <v>265322.20687750593</v>
          </cell>
          <cell r="L45">
            <v>273482.68015457265</v>
          </cell>
          <cell r="M45">
            <v>269954.45620547613</v>
          </cell>
          <cell r="N45">
            <v>268012.58637236722</v>
          </cell>
          <cell r="O45">
            <v>263714.17030764103</v>
          </cell>
        </row>
        <row r="46">
          <cell r="C46">
            <v>481413.32758870063</v>
          </cell>
          <cell r="D46">
            <v>505285.67713667476</v>
          </cell>
          <cell r="E46">
            <v>523237.34055600181</v>
          </cell>
          <cell r="F46">
            <v>523704.72235120536</v>
          </cell>
          <cell r="G46">
            <v>559201.93395523401</v>
          </cell>
          <cell r="H46">
            <v>570083.15235988714</v>
          </cell>
          <cell r="I46">
            <v>563239.83243773866</v>
          </cell>
          <cell r="J46">
            <v>571157.40821480181</v>
          </cell>
          <cell r="K46">
            <v>586899.73998703831</v>
          </cell>
          <cell r="L46">
            <v>583067.23195754131</v>
          </cell>
          <cell r="M46">
            <v>602995.02544427547</v>
          </cell>
          <cell r="N46">
            <v>616642.68657951674</v>
          </cell>
          <cell r="O46">
            <v>630523.28827581869</v>
          </cell>
        </row>
        <row r="47">
          <cell r="C47">
            <v>353803.81146131532</v>
          </cell>
          <cell r="D47">
            <v>357787.00383132836</v>
          </cell>
          <cell r="E47">
            <v>345009.20800919167</v>
          </cell>
          <cell r="F47">
            <v>330080.71124810621</v>
          </cell>
          <cell r="G47">
            <v>325695.92199596536</v>
          </cell>
          <cell r="H47">
            <v>329257.05448982737</v>
          </cell>
          <cell r="I47">
            <v>333680.15257908084</v>
          </cell>
          <cell r="J47">
            <v>325031.15064463287</v>
          </cell>
          <cell r="K47">
            <v>321722.74195489322</v>
          </cell>
          <cell r="L47">
            <v>289160.47737506026</v>
          </cell>
          <cell r="M47">
            <v>294424.45097670984</v>
          </cell>
          <cell r="N47">
            <v>284295.93986256357</v>
          </cell>
          <cell r="O47">
            <v>277896.40152671776</v>
          </cell>
        </row>
        <row r="50">
          <cell r="C50">
            <v>7843958.6623378871</v>
          </cell>
          <cell r="D50">
            <v>7923166.4481700696</v>
          </cell>
          <cell r="E50">
            <v>8225091.1338430718</v>
          </cell>
          <cell r="F50">
            <v>8088006.1828964595</v>
          </cell>
          <cell r="G50">
            <v>7993241.0565797826</v>
          </cell>
          <cell r="H50">
            <v>8248016.4766427772</v>
          </cell>
          <cell r="I50">
            <v>8580380.5689981151</v>
          </cell>
          <cell r="J50">
            <v>8786036.2158651222</v>
          </cell>
          <cell r="K50">
            <v>8315356.7168846494</v>
          </cell>
          <cell r="L50">
            <v>8427737.9147266466</v>
          </cell>
          <cell r="M50">
            <v>8804743.9781107698</v>
          </cell>
          <cell r="N50">
            <v>9023179.9092802908</v>
          </cell>
          <cell r="O50">
            <v>9041321.8053181693</v>
          </cell>
        </row>
        <row r="53">
          <cell r="C53">
            <v>134281.09468318237</v>
          </cell>
          <cell r="D53">
            <v>133628.32163242236</v>
          </cell>
          <cell r="E53">
            <v>135840.83969176549</v>
          </cell>
          <cell r="F53">
            <v>135672.74808205318</v>
          </cell>
          <cell r="G53">
            <v>143286.0103626943</v>
          </cell>
          <cell r="H53">
            <v>142271.14297323761</v>
          </cell>
          <cell r="I53">
            <v>148051.16046152546</v>
          </cell>
          <cell r="J53">
            <v>151177.78455957165</v>
          </cell>
          <cell r="K53">
            <v>142158.82994096848</v>
          </cell>
          <cell r="L53">
            <v>147815.66049815813</v>
          </cell>
          <cell r="M53">
            <v>140742.74472105788</v>
          </cell>
          <cell r="N53">
            <v>144675.13874636532</v>
          </cell>
          <cell r="O53">
            <v>139506.91909389215</v>
          </cell>
        </row>
        <row r="54">
          <cell r="C54">
            <v>64403.735494814187</v>
          </cell>
          <cell r="D54">
            <v>76903.519135803363</v>
          </cell>
          <cell r="E54">
            <v>77109.11333560638</v>
          </cell>
          <cell r="F54">
            <v>75596.186483709898</v>
          </cell>
          <cell r="G54">
            <v>78894.165041398737</v>
          </cell>
          <cell r="H54">
            <v>84244.236498854079</v>
          </cell>
          <cell r="I54">
            <v>93560.476701248117</v>
          </cell>
          <cell r="J54">
            <v>117010.60605714245</v>
          </cell>
          <cell r="K54">
            <v>92770.712080852187</v>
          </cell>
          <cell r="L54">
            <v>84646.638959566859</v>
          </cell>
          <cell r="M54">
            <v>84727.052784044135</v>
          </cell>
          <cell r="N54">
            <v>88787.969639061455</v>
          </cell>
          <cell r="O54">
            <v>88566.481198269859</v>
          </cell>
        </row>
        <row r="57">
          <cell r="C57">
            <v>7909067.3650048235</v>
          </cell>
          <cell r="D57">
            <v>7979767.0696800621</v>
          </cell>
          <cell r="E57">
            <v>8283468.2699896935</v>
          </cell>
          <cell r="F57">
            <v>8147279.6184603442</v>
          </cell>
          <cell r="G57">
            <v>8057632.9019010812</v>
          </cell>
          <cell r="H57">
            <v>8306253.0820723502</v>
          </cell>
          <cell r="I57">
            <v>8635016.1269078068</v>
          </cell>
          <cell r="J57">
            <v>8819763.0106945895</v>
          </cell>
          <cell r="K57">
            <v>8365472.9165567774</v>
          </cell>
          <cell r="L57">
            <v>8492965.0666506235</v>
          </cell>
          <cell r="M57">
            <v>8863863.9243601542</v>
          </cell>
          <cell r="N57">
            <v>9081684.0298452731</v>
          </cell>
          <cell r="O57">
            <v>9091488.3326028772</v>
          </cell>
        </row>
        <row r="60">
          <cell r="C60">
            <v>-4769</v>
          </cell>
          <cell r="D60">
            <v>-124</v>
          </cell>
          <cell r="E60">
            <v>-355</v>
          </cell>
          <cell r="F60">
            <v>-803</v>
          </cell>
          <cell r="G60">
            <v>0</v>
          </cell>
          <cell r="H60">
            <v>210</v>
          </cell>
          <cell r="I60">
            <v>145</v>
          </cell>
          <cell r="J60">
            <v>-440</v>
          </cell>
          <cell r="K60">
            <v>728</v>
          </cell>
          <cell r="L60">
            <v>2058</v>
          </cell>
          <cell r="M60">
            <v>3104</v>
          </cell>
          <cell r="N60">
            <v>2617</v>
          </cell>
          <cell r="O60">
            <v>-774</v>
          </cell>
        </row>
        <row r="63">
          <cell r="C63">
            <v>96148.732270779132</v>
          </cell>
          <cell r="D63">
            <v>96125.428732588131</v>
          </cell>
          <cell r="E63">
            <v>91275.946968309392</v>
          </cell>
          <cell r="F63">
            <v>84171.516898899761</v>
          </cell>
          <cell r="G63">
            <v>81338.056166415103</v>
          </cell>
          <cell r="H63">
            <v>71770.220555704524</v>
          </cell>
          <cell r="I63">
            <v>69379.219849822548</v>
          </cell>
          <cell r="J63">
            <v>66750.323826826716</v>
          </cell>
          <cell r="K63">
            <v>67366.118277698944</v>
          </cell>
          <cell r="L63">
            <v>59039.096565566353</v>
          </cell>
          <cell r="M63">
            <v>66365.146762009157</v>
          </cell>
          <cell r="N63">
            <v>65650.786977373398</v>
          </cell>
          <cell r="O63">
            <v>72993.500234306193</v>
          </cell>
        </row>
        <row r="64">
          <cell r="C64">
            <v>3231276.5720641962</v>
          </cell>
          <cell r="D64">
            <v>3267794.8418611158</v>
          </cell>
          <cell r="E64">
            <v>3499213.3236000449</v>
          </cell>
          <cell r="F64">
            <v>3419570.3021540036</v>
          </cell>
          <cell r="G64">
            <v>3246128.9559647925</v>
          </cell>
          <cell r="H64">
            <v>3557153.6153209847</v>
          </cell>
          <cell r="I64">
            <v>3817059.7012281297</v>
          </cell>
          <cell r="J64">
            <v>4054267.5373465563</v>
          </cell>
          <cell r="K64">
            <v>3536543.2739316914</v>
          </cell>
          <cell r="L64">
            <v>3945628.8057088065</v>
          </cell>
          <cell r="M64">
            <v>4300752.6210735021</v>
          </cell>
          <cell r="N64">
            <v>4431618.0397320986</v>
          </cell>
          <cell r="O64">
            <v>4217611.7299456997</v>
          </cell>
        </row>
        <row r="65">
          <cell r="C65">
            <v>4521560.6679035192</v>
          </cell>
          <cell r="D65">
            <v>4564422.6090988554</v>
          </cell>
          <cell r="E65">
            <v>4644909.1541918358</v>
          </cell>
          <cell r="F65">
            <v>4593073.1910967547</v>
          </cell>
          <cell r="G65">
            <v>4665774.0444485741</v>
          </cell>
          <cell r="H65">
            <v>4616387.2692147754</v>
          </cell>
          <cell r="I65">
            <v>4693884.0508242836</v>
          </cell>
          <cell r="J65">
            <v>4669974.4354029195</v>
          </cell>
          <cell r="K65">
            <v>4695997.8829237586</v>
          </cell>
          <cell r="L65">
            <v>4439697.9461646667</v>
          </cell>
          <cell r="M65">
            <v>4468738.8506939681</v>
          </cell>
          <cell r="N65">
            <v>4561020.7782338532</v>
          </cell>
          <cell r="O65">
            <v>4751738.0614114041</v>
          </cell>
        </row>
        <row r="74">
          <cell r="C74">
            <v>86.471238919566744</v>
          </cell>
          <cell r="D74">
            <v>88.715339036078944</v>
          </cell>
          <cell r="E74">
            <v>86.218771334493255</v>
          </cell>
          <cell r="F74">
            <v>88.363620783187073</v>
          </cell>
          <cell r="G74">
            <v>101.41870102135704</v>
          </cell>
          <cell r="H74">
            <v>122.003247756552</v>
          </cell>
          <cell r="I74">
            <v>127.56413259124643</v>
          </cell>
          <cell r="J74">
            <v>120.30503433711598</v>
          </cell>
          <cell r="K74">
            <v>116.9000114796134</v>
          </cell>
          <cell r="L74">
            <v>123.16922891806522</v>
          </cell>
          <cell r="M74">
            <v>110.25666870353015</v>
          </cell>
          <cell r="N74">
            <v>107.21120528876259</v>
          </cell>
          <cell r="O74">
            <v>109.63167918119584</v>
          </cell>
        </row>
        <row r="75">
          <cell r="C75">
            <v>85.416292624576357</v>
          </cell>
          <cell r="D75">
            <v>94.119743599631263</v>
          </cell>
          <cell r="E75">
            <v>88.593685316039242</v>
          </cell>
          <cell r="F75">
            <v>86.717274216267597</v>
          </cell>
          <cell r="G75">
            <v>102.14621735192439</v>
          </cell>
          <cell r="H75">
            <v>123.34008429085961</v>
          </cell>
          <cell r="I75">
            <v>121.12984629414908</v>
          </cell>
          <cell r="J75">
            <v>119.72959115988991</v>
          </cell>
          <cell r="K75">
            <v>113.37922830197449</v>
          </cell>
          <cell r="L75">
            <v>116.24283101431858</v>
          </cell>
          <cell r="M75">
            <v>102.09250043457585</v>
          </cell>
          <cell r="N75">
            <v>96.02760434671265</v>
          </cell>
          <cell r="O75">
            <v>94.489419733254223</v>
          </cell>
        </row>
        <row r="76">
          <cell r="C76">
            <v>95.059405006832662</v>
          </cell>
          <cell r="D76">
            <v>93.524324609931696</v>
          </cell>
          <cell r="E76">
            <v>110.017588604902</v>
          </cell>
          <cell r="F76">
            <v>100.80755788281621</v>
          </cell>
          <cell r="G76">
            <v>97.90643054183478</v>
          </cell>
          <cell r="H76">
            <v>107.78036413512801</v>
          </cell>
          <cell r="I76">
            <v>113.31491216914849</v>
          </cell>
          <cell r="J76">
            <v>116.50235028320807</v>
          </cell>
          <cell r="K76">
            <v>111.73256689404631</v>
          </cell>
          <cell r="L76">
            <v>113.59829912052244</v>
          </cell>
          <cell r="M76">
            <v>140.35148343548119</v>
          </cell>
          <cell r="N76">
            <v>120.28796802366051</v>
          </cell>
          <cell r="O76">
            <v>116.06362669928583</v>
          </cell>
        </row>
        <row r="77">
          <cell r="C77">
            <v>85.16640598117587</v>
          </cell>
          <cell r="D77">
            <v>75.767870052359868</v>
          </cell>
          <cell r="E77">
            <v>77.16587637187456</v>
          </cell>
          <cell r="F77">
            <v>89.360053290525968</v>
          </cell>
          <cell r="G77">
            <v>100.65753962374848</v>
          </cell>
          <cell r="H77">
            <v>121.9563282767631</v>
          </cell>
          <cell r="I77">
            <v>147.12039275551737</v>
          </cell>
          <cell r="J77">
            <v>123.893222909066</v>
          </cell>
          <cell r="K77">
            <v>129.21142192176887</v>
          </cell>
          <cell r="L77">
            <v>149.13601092610199</v>
          </cell>
          <cell r="M77">
            <v>130.80679401360277</v>
          </cell>
          <cell r="N77">
            <v>148.18392469302944</v>
          </cell>
          <cell r="O77">
            <v>170.94999287445006</v>
          </cell>
        </row>
        <row r="78">
          <cell r="C78">
            <v>81.532114658652134</v>
          </cell>
          <cell r="D78">
            <v>83.933734171468018</v>
          </cell>
          <cell r="E78">
            <v>87.361853819162548</v>
          </cell>
          <cell r="F78">
            <v>96.867029637136184</v>
          </cell>
          <cell r="G78">
            <v>97.317553664520233</v>
          </cell>
          <cell r="H78">
            <v>94.563237554361223</v>
          </cell>
          <cell r="I78">
            <v>96.031454207331635</v>
          </cell>
          <cell r="J78">
            <v>100.5336420293915</v>
          </cell>
          <cell r="K78">
            <v>100.57680848537693</v>
          </cell>
          <cell r="L78">
            <v>103.2522023459523</v>
          </cell>
          <cell r="M78">
            <v>118.84101230275554</v>
          </cell>
          <cell r="N78">
            <v>177.00351110727925</v>
          </cell>
          <cell r="O78">
            <v>155.4715056561991</v>
          </cell>
        </row>
        <row r="79">
          <cell r="C79">
            <v>91.54073926816038</v>
          </cell>
          <cell r="D79">
            <v>91.222819571813019</v>
          </cell>
          <cell r="E79">
            <v>92.519176986944657</v>
          </cell>
          <cell r="F79">
            <v>91.317817946446851</v>
          </cell>
          <cell r="G79">
            <v>101.14329221921925</v>
          </cell>
          <cell r="H79">
            <v>99.188812967102521</v>
          </cell>
          <cell r="I79">
            <v>97.730280747700732</v>
          </cell>
          <cell r="J79">
            <v>93.904880580769387</v>
          </cell>
          <cell r="K79">
            <v>91.890996331789083</v>
          </cell>
          <cell r="L79">
            <v>93.021707229021487</v>
          </cell>
          <cell r="M79">
            <v>87.666090723663359</v>
          </cell>
          <cell r="N79">
            <v>84.051834976545038</v>
          </cell>
          <cell r="O79">
            <v>90.547975023069384</v>
          </cell>
        </row>
        <row r="80">
          <cell r="C80">
            <v>98.327203929466521</v>
          </cell>
          <cell r="D80">
            <v>96.297513386396929</v>
          </cell>
          <cell r="E80">
            <v>94.60779104052969</v>
          </cell>
          <cell r="F80">
            <v>95.907902094124324</v>
          </cell>
          <cell r="G80">
            <v>102.17840255599087</v>
          </cell>
          <cell r="H80">
            <v>102.36830772319838</v>
          </cell>
          <cell r="I80">
            <v>99.957846514669569</v>
          </cell>
          <cell r="J80">
            <v>99.430364405785795</v>
          </cell>
          <cell r="K80">
            <v>101.18637701079565</v>
          </cell>
          <cell r="L80">
            <v>103.96043439108105</v>
          </cell>
          <cell r="M80">
            <v>99.885196874764446</v>
          </cell>
          <cell r="N80">
            <v>100.83802932384272</v>
          </cell>
          <cell r="O80">
            <v>109.7844438872374</v>
          </cell>
        </row>
        <row r="81">
          <cell r="C81">
            <v>91.460584085335057</v>
          </cell>
          <cell r="D81">
            <v>92.639687584878899</v>
          </cell>
          <cell r="E81">
            <v>91.93582005200291</v>
          </cell>
          <cell r="F81">
            <v>95.016139365413721</v>
          </cell>
          <cell r="G81">
            <v>100.68573325407549</v>
          </cell>
          <cell r="H81">
            <v>105.67453858853366</v>
          </cell>
          <cell r="I81">
            <v>101.77050758526337</v>
          </cell>
          <cell r="J81">
            <v>95.016484597340281</v>
          </cell>
          <cell r="K81">
            <v>100.35163037712485</v>
          </cell>
          <cell r="L81">
            <v>102.96260468879296</v>
          </cell>
          <cell r="M81">
            <v>94.571787068680536</v>
          </cell>
          <cell r="N81">
            <v>90.850304034817498</v>
          </cell>
          <cell r="O81">
            <v>117.75578666484286</v>
          </cell>
        </row>
        <row r="82">
          <cell r="C82">
            <v>105.29203542257596</v>
          </cell>
          <cell r="D82">
            <v>107.88533139596319</v>
          </cell>
          <cell r="E82">
            <v>97.885346353218281</v>
          </cell>
          <cell r="F82">
            <v>96.426633551885018</v>
          </cell>
          <cell r="G82">
            <v>100.34653067713064</v>
          </cell>
          <cell r="H82">
            <v>107.19825693957046</v>
          </cell>
          <cell r="I82">
            <v>98.429416381543646</v>
          </cell>
          <cell r="J82">
            <v>95.226139444068011</v>
          </cell>
          <cell r="K82">
            <v>107.80012756124597</v>
          </cell>
          <cell r="L82">
            <v>119.73049716678268</v>
          </cell>
          <cell r="M82">
            <v>108.67527666671242</v>
          </cell>
          <cell r="N82">
            <v>92.901580764845079</v>
          </cell>
          <cell r="O82">
            <v>127.74158008559607</v>
          </cell>
        </row>
        <row r="83">
          <cell r="C83">
            <v>101.32210264505621</v>
          </cell>
          <cell r="D83">
            <v>95.478522746359133</v>
          </cell>
          <cell r="E83">
            <v>94.108824530699238</v>
          </cell>
          <cell r="F83">
            <v>93.732320287400711</v>
          </cell>
          <cell r="G83">
            <v>100.36090993136453</v>
          </cell>
          <cell r="H83">
            <v>97.008477226613536</v>
          </cell>
          <cell r="I83">
            <v>94.260451304567226</v>
          </cell>
          <cell r="J83">
            <v>84.810756717578712</v>
          </cell>
          <cell r="K83">
            <v>82.940609535122576</v>
          </cell>
          <cell r="L83">
            <v>84.455455484921615</v>
          </cell>
          <cell r="M83">
            <v>75.917325218152413</v>
          </cell>
          <cell r="N83">
            <v>67.680646957165678</v>
          </cell>
          <cell r="O83">
            <v>68.476213766108984</v>
          </cell>
        </row>
        <row r="84">
          <cell r="C84">
            <v>50.06636447882137</v>
          </cell>
          <cell r="D84">
            <v>35.973226273654305</v>
          </cell>
          <cell r="E84">
            <v>29.334586992509116</v>
          </cell>
          <cell r="F84">
            <v>36.385500398638236</v>
          </cell>
          <cell r="G84">
            <v>112.45279116437278</v>
          </cell>
          <cell r="H84">
            <v>114.99581373164629</v>
          </cell>
          <cell r="I84">
            <v>118.84875260636238</v>
          </cell>
          <cell r="J84">
            <v>117.13853257755946</v>
          </cell>
          <cell r="K84">
            <v>119.70776502609488</v>
          </cell>
          <cell r="L84">
            <v>116.78513714130855</v>
          </cell>
          <cell r="M84">
            <v>121.47392054588246</v>
          </cell>
          <cell r="N84">
            <v>81.793970926758718</v>
          </cell>
          <cell r="O84">
            <v>130.45422648313496</v>
          </cell>
        </row>
        <row r="85">
          <cell r="C85">
            <v>95.919982670644373</v>
          </cell>
          <cell r="D85">
            <v>94.30335429256094</v>
          </cell>
          <cell r="E85">
            <v>91.686079044797381</v>
          </cell>
          <cell r="F85">
            <v>92.515121492525452</v>
          </cell>
          <cell r="G85">
            <v>101.14398612803006</v>
          </cell>
          <cell r="H85">
            <v>101.32793818746177</v>
          </cell>
          <cell r="I85">
            <v>98.266556337949808</v>
          </cell>
          <cell r="J85">
            <v>104.78459243112013</v>
          </cell>
          <cell r="K85">
            <v>109.01394013732993</v>
          </cell>
          <cell r="L85">
            <v>114.27827321786049</v>
          </cell>
          <cell r="M85">
            <v>104.64944268420318</v>
          </cell>
          <cell r="N85">
            <v>103.83736084298891</v>
          </cell>
          <cell r="O85">
            <v>134.37341831456038</v>
          </cell>
        </row>
        <row r="86">
          <cell r="C86">
            <v>83.206447743846894</v>
          </cell>
          <cell r="D86">
            <v>83.84734584926386</v>
          </cell>
          <cell r="E86">
            <v>77.082652372302576</v>
          </cell>
          <cell r="F86">
            <v>86.295920286812006</v>
          </cell>
          <cell r="G86">
            <v>105.16065493931146</v>
          </cell>
          <cell r="H86">
            <v>104.89247975219193</v>
          </cell>
          <cell r="I86">
            <v>108.04693858116781</v>
          </cell>
          <cell r="J86">
            <v>115.63781583535</v>
          </cell>
          <cell r="K86">
            <v>116.42612354193768</v>
          </cell>
          <cell r="L86">
            <v>121.80264096050557</v>
          </cell>
          <cell r="M86">
            <v>128.26845162765881</v>
          </cell>
          <cell r="N86">
            <v>156.41501148178361</v>
          </cell>
          <cell r="O86">
            <v>175.99338633238182</v>
          </cell>
        </row>
        <row r="87">
          <cell r="C87">
            <v>78.811945124953297</v>
          </cell>
          <cell r="D87">
            <v>88.799667432857746</v>
          </cell>
          <cell r="E87">
            <v>90.437393437580212</v>
          </cell>
          <cell r="F87">
            <v>94.089087371175467</v>
          </cell>
          <cell r="G87">
            <v>102.57041692089317</v>
          </cell>
          <cell r="H87">
            <v>105.96646424055135</v>
          </cell>
          <cell r="I87">
            <v>102.60979328333978</v>
          </cell>
          <cell r="J87">
            <v>104.40254413742345</v>
          </cell>
          <cell r="K87">
            <v>108.94147088150021</v>
          </cell>
          <cell r="L87">
            <v>112.46848692153284</v>
          </cell>
          <cell r="M87">
            <v>100.52560610249878</v>
          </cell>
          <cell r="N87">
            <v>103.99108563289896</v>
          </cell>
          <cell r="O87">
            <v>123.12820391448267</v>
          </cell>
        </row>
        <row r="88">
          <cell r="C88">
            <v>86.652495105568519</v>
          </cell>
          <cell r="D88">
            <v>92.587271813533562</v>
          </cell>
          <cell r="E88">
            <v>94.601742392067052</v>
          </cell>
          <cell r="F88">
            <v>95.603384407509523</v>
          </cell>
          <cell r="G88">
            <v>101.30847333753694</v>
          </cell>
          <cell r="H88">
            <v>102.43098155375301</v>
          </cell>
          <cell r="I88">
            <v>99.358085894369523</v>
          </cell>
          <cell r="J88">
            <v>97.371546336625059</v>
          </cell>
          <cell r="K88">
            <v>96.904528407236654</v>
          </cell>
          <cell r="L88">
            <v>97.479353849391643</v>
          </cell>
          <cell r="M88">
            <v>90.891149179481189</v>
          </cell>
          <cell r="N88">
            <v>86.607683487138146</v>
          </cell>
          <cell r="O88">
            <v>91.908845763134607</v>
          </cell>
        </row>
        <row r="89">
          <cell r="C89">
            <v>118.34315546917881</v>
          </cell>
          <cell r="D89">
            <v>106.14467103046623</v>
          </cell>
          <cell r="E89">
            <v>112.98590972843274</v>
          </cell>
          <cell r="F89">
            <v>95.431089962634488</v>
          </cell>
          <cell r="G89">
            <v>97.476392780813256</v>
          </cell>
          <cell r="H89">
            <v>91.274319358065569</v>
          </cell>
          <cell r="I89">
            <v>95.455711445061453</v>
          </cell>
          <cell r="J89">
            <v>88.366656728113668</v>
          </cell>
          <cell r="K89">
            <v>74.573917803173046</v>
          </cell>
          <cell r="L89">
            <v>71.756018760162405</v>
          </cell>
          <cell r="M89">
            <v>66.67461593588429</v>
          </cell>
          <cell r="N89">
            <v>66.227520443148421</v>
          </cell>
          <cell r="O89">
            <v>63.798604063389142</v>
          </cell>
        </row>
        <row r="90">
          <cell r="C90">
            <v>104.63803635670041</v>
          </cell>
          <cell r="D90">
            <v>101.59951801702741</v>
          </cell>
          <cell r="E90">
            <v>102.29839295696192</v>
          </cell>
          <cell r="F90">
            <v>96.816605872544699</v>
          </cell>
          <cell r="G90">
            <v>101.72483196261244</v>
          </cell>
          <cell r="H90">
            <v>96.819445124459804</v>
          </cell>
          <cell r="I90">
            <v>88.80494710035704</v>
          </cell>
          <cell r="J90">
            <v>87.582145044352842</v>
          </cell>
          <cell r="K90">
            <v>84.549119928387057</v>
          </cell>
          <cell r="L90">
            <v>85.133641439373321</v>
          </cell>
          <cell r="M90">
            <v>76.982261397797657</v>
          </cell>
          <cell r="N90">
            <v>75.352117194309713</v>
          </cell>
          <cell r="O90">
            <v>80.377708449457714</v>
          </cell>
        </row>
        <row r="91">
          <cell r="C91">
            <v>98.96296688600863</v>
          </cell>
          <cell r="D91">
            <v>95.20015558659</v>
          </cell>
          <cell r="E91">
            <v>95.300666453778959</v>
          </cell>
          <cell r="F91">
            <v>96.392424056506314</v>
          </cell>
          <cell r="G91">
            <v>102.47756465580086</v>
          </cell>
          <cell r="H91">
            <v>100.73572311574081</v>
          </cell>
          <cell r="I91">
            <v>97.352627455822386</v>
          </cell>
          <cell r="J91">
            <v>96.234050704758815</v>
          </cell>
          <cell r="K91">
            <v>95.292160245757842</v>
          </cell>
          <cell r="L91">
            <v>94.628920795139649</v>
          </cell>
          <cell r="M91">
            <v>94.676067296104122</v>
          </cell>
          <cell r="N91">
            <v>95.686315727593367</v>
          </cell>
          <cell r="O91">
            <v>104.41726811888536</v>
          </cell>
        </row>
        <row r="92">
          <cell r="C92">
            <v>76.807448403407605</v>
          </cell>
          <cell r="D92">
            <v>83.950749733870239</v>
          </cell>
          <cell r="E92">
            <v>91.92180336839408</v>
          </cell>
          <cell r="F92">
            <v>94.071752999172858</v>
          </cell>
          <cell r="G92">
            <v>100.1308792819281</v>
          </cell>
          <cell r="H92">
            <v>96.495401348549052</v>
          </cell>
          <cell r="I92">
            <v>93.331454511345513</v>
          </cell>
          <cell r="J92">
            <v>89.206235258354766</v>
          </cell>
          <cell r="K92">
            <v>85.142744475385655</v>
          </cell>
          <cell r="L92">
            <v>86.827555194673707</v>
          </cell>
          <cell r="M92">
            <v>82.187846090281241</v>
          </cell>
          <cell r="N92">
            <v>84.355409733334795</v>
          </cell>
          <cell r="O92">
            <v>89.52772291949114</v>
          </cell>
        </row>
        <row r="93">
          <cell r="C93">
            <v>104.61268583843186</v>
          </cell>
          <cell r="D93">
            <v>100.52762725914555</v>
          </cell>
          <cell r="E93">
            <v>99.277714646131571</v>
          </cell>
          <cell r="F93">
            <v>99.570948045245231</v>
          </cell>
          <cell r="G93">
            <v>100.06774358643942</v>
          </cell>
          <cell r="H93">
            <v>104.85476111489777</v>
          </cell>
          <cell r="I93">
            <v>104.9511742435873</v>
          </cell>
          <cell r="J93">
            <v>103.41869843992299</v>
          </cell>
          <cell r="K93">
            <v>102.55076139296509</v>
          </cell>
          <cell r="L93">
            <v>108.54777642401442</v>
          </cell>
          <cell r="M93">
            <v>108.31998817124264</v>
          </cell>
          <cell r="N93">
            <v>104.68929960183064</v>
          </cell>
          <cell r="O93">
            <v>108.96415863745013</v>
          </cell>
        </row>
        <row r="94">
          <cell r="C94">
            <v>96.615201134247755</v>
          </cell>
          <cell r="D94">
            <v>97.707154512755039</v>
          </cell>
          <cell r="E94">
            <v>95.049845448604927</v>
          </cell>
          <cell r="F94">
            <v>94.803464481186225</v>
          </cell>
          <cell r="G94">
            <v>99.428109255884905</v>
          </cell>
          <cell r="H94">
            <v>101.9532838538409</v>
          </cell>
          <cell r="I94">
            <v>96.886886287867171</v>
          </cell>
          <cell r="J94">
            <v>93.172109841343669</v>
          </cell>
          <cell r="K94">
            <v>96.331095927109075</v>
          </cell>
          <cell r="L94">
            <v>101.76634184057249</v>
          </cell>
          <cell r="M94">
            <v>99.056706356494416</v>
          </cell>
          <cell r="N94">
            <v>97.849899150835256</v>
          </cell>
          <cell r="O94">
            <v>102.24152568337293</v>
          </cell>
        </row>
        <row r="95">
          <cell r="C95">
            <v>71.285029863506438</v>
          </cell>
          <cell r="D95">
            <v>74.846783559418711</v>
          </cell>
          <cell r="E95">
            <v>77.563329554133759</v>
          </cell>
          <cell r="F95">
            <v>84.838316862560291</v>
          </cell>
          <cell r="G95">
            <v>93.946502620073517</v>
          </cell>
          <cell r="H95">
            <v>105.17594485330979</v>
          </cell>
          <cell r="I95">
            <v>102.94449661702301</v>
          </cell>
          <cell r="J95">
            <v>102.14615180640412</v>
          </cell>
          <cell r="K95">
            <v>103.5190127522113</v>
          </cell>
          <cell r="L95">
            <v>108.95215851008571</v>
          </cell>
          <cell r="M95">
            <v>101.96866238064129</v>
          </cell>
          <cell r="N95">
            <v>79.603931457659442</v>
          </cell>
          <cell r="O95">
            <v>63.424282147575674</v>
          </cell>
        </row>
        <row r="96">
          <cell r="C96">
            <v>58.387085919667335</v>
          </cell>
          <cell r="D96">
            <v>64.384973231213863</v>
          </cell>
          <cell r="E96">
            <v>68.939273661325998</v>
          </cell>
          <cell r="F96">
            <v>79.876543711386972</v>
          </cell>
          <cell r="G96">
            <v>94.307438831606376</v>
          </cell>
          <cell r="H96">
            <v>108.68594986329848</v>
          </cell>
          <cell r="I96">
            <v>104.57854483147409</v>
          </cell>
          <cell r="J96">
            <v>103.27699964790187</v>
          </cell>
          <cell r="K96">
            <v>105.8889320061752</v>
          </cell>
          <cell r="L96">
            <v>113.75686165046545</v>
          </cell>
          <cell r="M96">
            <v>91.440467727329732</v>
          </cell>
          <cell r="N96">
            <v>57.430295829534529</v>
          </cell>
          <cell r="O96">
            <v>41.605761192676113</v>
          </cell>
        </row>
        <row r="97">
          <cell r="C97">
            <v>95.586889863944094</v>
          </cell>
          <cell r="D97">
            <v>94.446231352395742</v>
          </cell>
          <cell r="E97">
            <v>94.545348280392787</v>
          </cell>
          <cell r="F97">
            <v>95.018058815127404</v>
          </cell>
          <cell r="G97">
            <v>93.205993656282473</v>
          </cell>
          <cell r="H97">
            <v>99.361413473168795</v>
          </cell>
          <cell r="I97">
            <v>100.50370361649976</v>
          </cell>
          <cell r="J97">
            <v>100.50122251727289</v>
          </cell>
          <cell r="K97">
            <v>100.04073058656722</v>
          </cell>
          <cell r="L97">
            <v>101.9663390159029</v>
          </cell>
          <cell r="M97">
            <v>108.70974550390903</v>
          </cell>
          <cell r="N97">
            <v>103.45132533845087</v>
          </cell>
          <cell r="O97">
            <v>94.185399265202832</v>
          </cell>
        </row>
        <row r="98">
          <cell r="C98">
            <v>95.752912210189649</v>
          </cell>
          <cell r="D98">
            <v>95.656885791378869</v>
          </cell>
          <cell r="E98">
            <v>96.477727438427337</v>
          </cell>
          <cell r="F98">
            <v>99.140827054540239</v>
          </cell>
          <cell r="G98">
            <v>99.950037471896039</v>
          </cell>
          <cell r="H98">
            <v>100.66450922551245</v>
          </cell>
          <cell r="I98">
            <v>101.57280623259135</v>
          </cell>
          <cell r="J98">
            <v>102.19261949420697</v>
          </cell>
          <cell r="K98">
            <v>104.94304033900714</v>
          </cell>
          <cell r="L98">
            <v>105.54482967055667</v>
          </cell>
          <cell r="M98">
            <v>108.73668187059266</v>
          </cell>
          <cell r="N98">
            <v>109.52158714314062</v>
          </cell>
          <cell r="O98">
            <v>109.33391458618726</v>
          </cell>
        </row>
        <row r="99">
          <cell r="C99">
            <v>97.927498064626988</v>
          </cell>
          <cell r="D99">
            <v>97.265298501552266</v>
          </cell>
          <cell r="E99">
            <v>97.256973988104633</v>
          </cell>
          <cell r="F99">
            <v>100.20170493354941</v>
          </cell>
          <cell r="G99">
            <v>99.899999999999991</v>
          </cell>
          <cell r="H99">
            <v>101.55715749114277</v>
          </cell>
          <cell r="I99">
            <v>101.47739441247394</v>
          </cell>
          <cell r="J99">
            <v>102.07022461285729</v>
          </cell>
          <cell r="K99">
            <v>103.29473463721843</v>
          </cell>
          <cell r="L99">
            <v>106.17049618966196</v>
          </cell>
          <cell r="M99">
            <v>108.25948360450455</v>
          </cell>
          <cell r="N99">
            <v>111.17505146697289</v>
          </cell>
          <cell r="O99">
            <v>118.16953283636687</v>
          </cell>
        </row>
        <row r="100">
          <cell r="C100">
            <v>100.10733722437072</v>
          </cell>
          <cell r="D100">
            <v>98.768028273934789</v>
          </cell>
          <cell r="E100">
            <v>99.904019358711082</v>
          </cell>
          <cell r="F100">
            <v>102.42584329699964</v>
          </cell>
          <cell r="G100">
            <v>99.9</v>
          </cell>
          <cell r="H100">
            <v>99.760789468989813</v>
          </cell>
          <cell r="I100">
            <v>98.25695267587362</v>
          </cell>
          <cell r="J100">
            <v>98.74757669701674</v>
          </cell>
          <cell r="K100">
            <v>100.43770268178034</v>
          </cell>
          <cell r="L100">
            <v>105.00645703463908</v>
          </cell>
          <cell r="M100">
            <v>109.55344509510898</v>
          </cell>
          <cell r="N100">
            <v>118.35303088442599</v>
          </cell>
          <cell r="O100">
            <v>127.41719430759983</v>
          </cell>
        </row>
        <row r="101">
          <cell r="C101">
            <v>96.952645562570581</v>
          </cell>
          <cell r="D101">
            <v>96.613324656264012</v>
          </cell>
          <cell r="E101">
            <v>96.098717796303873</v>
          </cell>
          <cell r="F101">
            <v>99.228546420602726</v>
          </cell>
          <cell r="G101">
            <v>99.90000000000002</v>
          </cell>
          <cell r="H101">
            <v>102.31934049544202</v>
          </cell>
          <cell r="I101">
            <v>102.87331818296839</v>
          </cell>
          <cell r="J101">
            <v>103.51277714369382</v>
          </cell>
          <cell r="K101">
            <v>104.53374407293082</v>
          </cell>
          <cell r="L101">
            <v>106.72545650899909</v>
          </cell>
          <cell r="M101">
            <v>107.76241994756461</v>
          </cell>
          <cell r="N101">
            <v>108.20074249113101</v>
          </cell>
          <cell r="O101">
            <v>114.38315302577151</v>
          </cell>
        </row>
        <row r="102">
          <cell r="C102">
            <v>92.562672951886853</v>
          </cell>
          <cell r="D102">
            <v>93.396195340665827</v>
          </cell>
          <cell r="E102">
            <v>93.165207826232134</v>
          </cell>
          <cell r="F102">
            <v>97.000739494601333</v>
          </cell>
          <cell r="G102">
            <v>99.52648108456502</v>
          </cell>
          <cell r="H102">
            <v>100.59306095319458</v>
          </cell>
          <cell r="I102">
            <v>100.83243829233129</v>
          </cell>
          <cell r="J102">
            <v>103.24892855983943</v>
          </cell>
          <cell r="K102">
            <v>105.31627629116829</v>
          </cell>
          <cell r="L102">
            <v>108.90863110951217</v>
          </cell>
          <cell r="M102">
            <v>107.40185572610579</v>
          </cell>
          <cell r="N102">
            <v>107.83683784944434</v>
          </cell>
          <cell r="O102">
            <v>110.7234155759427</v>
          </cell>
        </row>
        <row r="103">
          <cell r="C103">
            <v>97.011105626345653</v>
          </cell>
          <cell r="D103">
            <v>96.761089099788052</v>
          </cell>
          <cell r="E103">
            <v>94.241534927125102</v>
          </cell>
          <cell r="F103">
            <v>97.080358327841026</v>
          </cell>
          <cell r="G103">
            <v>101.03479040752232</v>
          </cell>
          <cell r="H103">
            <v>105.25986094111362</v>
          </cell>
          <cell r="I103">
            <v>104.94013055859692</v>
          </cell>
          <cell r="J103">
            <v>105.70374351974866</v>
          </cell>
          <cell r="K103">
            <v>109.3418178468194</v>
          </cell>
          <cell r="L103">
            <v>108.65611692137205</v>
          </cell>
          <cell r="M103">
            <v>104.96929547524236</v>
          </cell>
          <cell r="N103">
            <v>107.44424040828986</v>
          </cell>
          <cell r="O103">
            <v>126.50551805612633</v>
          </cell>
        </row>
        <row r="104">
          <cell r="C104">
            <v>101.60405807649258</v>
          </cell>
          <cell r="D104">
            <v>101.39654162803224</v>
          </cell>
          <cell r="E104">
            <v>99.106758629759511</v>
          </cell>
          <cell r="F104">
            <v>100.22662875006765</v>
          </cell>
          <cell r="G104">
            <v>99.796577043341074</v>
          </cell>
          <cell r="H104">
            <v>99.937042704487823</v>
          </cell>
          <cell r="I104">
            <v>97.330015752103407</v>
          </cell>
          <cell r="J104">
            <v>94.876518375417135</v>
          </cell>
          <cell r="K104">
            <v>93.350879326011011</v>
          </cell>
          <cell r="L104">
            <v>91.889773551823779</v>
          </cell>
          <cell r="M104">
            <v>89.354888863453027</v>
          </cell>
          <cell r="N104">
            <v>86.677070290050352</v>
          </cell>
          <cell r="O104">
            <v>87.347845446166545</v>
          </cell>
        </row>
        <row r="105">
          <cell r="C105">
            <v>102.02184514681743</v>
          </cell>
          <cell r="D105">
            <v>101.9462758625053</v>
          </cell>
          <cell r="E105">
            <v>99.426130127678576</v>
          </cell>
          <cell r="F105">
            <v>100.15523937410629</v>
          </cell>
          <cell r="G105">
            <v>99.695774309826021</v>
          </cell>
          <cell r="H105">
            <v>99.471315585153988</v>
          </cell>
          <cell r="I105">
            <v>96.207069541608817</v>
          </cell>
          <cell r="J105">
            <v>92.947276135818029</v>
          </cell>
          <cell r="K105">
            <v>90.49412759031722</v>
          </cell>
          <cell r="L105">
            <v>88.345295306159585</v>
          </cell>
          <cell r="M105">
            <v>85.485846477908552</v>
          </cell>
          <cell r="N105">
            <v>82.647193048927804</v>
          </cell>
          <cell r="O105">
            <v>82.671016656529929</v>
          </cell>
        </row>
        <row r="106">
          <cell r="C106">
            <v>100.05283408423264</v>
          </cell>
          <cell r="D106">
            <v>99.394049952988681</v>
          </cell>
          <cell r="E106">
            <v>97.957300362551123</v>
          </cell>
          <cell r="F106">
            <v>100.4876869338697</v>
          </cell>
          <cell r="G106">
            <v>100.16519461674547</v>
          </cell>
          <cell r="H106">
            <v>101.73241765725463</v>
          </cell>
          <cell r="I106">
            <v>101.75854151283679</v>
          </cell>
          <cell r="J106">
            <v>102.6494043830065</v>
          </cell>
          <cell r="K106">
            <v>104.75592636481169</v>
          </cell>
          <cell r="L106">
            <v>106.34888225835945</v>
          </cell>
          <cell r="M106">
            <v>105.17042868444497</v>
          </cell>
          <cell r="N106">
            <v>103.12856718220389</v>
          </cell>
          <cell r="O106">
            <v>106.37083173490383</v>
          </cell>
        </row>
        <row r="107">
          <cell r="C107">
            <v>115.67684302442298</v>
          </cell>
          <cell r="D107">
            <v>109.04640227342423</v>
          </cell>
          <cell r="E107">
            <v>104.16395307579509</v>
          </cell>
          <cell r="F107">
            <v>102.71908161404856</v>
          </cell>
          <cell r="G107">
            <v>99.90000000000002</v>
          </cell>
          <cell r="H107">
            <v>98.647708891408882</v>
          </cell>
          <cell r="I107">
            <v>97.117329626653571</v>
          </cell>
          <cell r="J107">
            <v>98.438963114001993</v>
          </cell>
          <cell r="K107">
            <v>99.312920885471428</v>
          </cell>
          <cell r="L107">
            <v>94.827028586671418</v>
          </cell>
          <cell r="M107">
            <v>91.204007225783869</v>
          </cell>
          <cell r="N107">
            <v>91.451641767988633</v>
          </cell>
          <cell r="O107">
            <v>98.951374910037728</v>
          </cell>
        </row>
        <row r="108">
          <cell r="C108">
            <v>101.44158743504536</v>
          </cell>
          <cell r="D108">
            <v>100.93697629353512</v>
          </cell>
          <cell r="E108">
            <v>100.27406612683333</v>
          </cell>
          <cell r="F108">
            <v>99.95416866670368</v>
          </cell>
          <cell r="G108">
            <v>100.0803204284332</v>
          </cell>
          <cell r="H108">
            <v>100.0187870164918</v>
          </cell>
          <cell r="I108">
            <v>100.08420727574547</v>
          </cell>
          <cell r="J108">
            <v>99.521978893018442</v>
          </cell>
          <cell r="K108">
            <v>99.237538978424695</v>
          </cell>
          <cell r="L108">
            <v>99.840449059988984</v>
          </cell>
          <cell r="M108">
            <v>100.3986051746701</v>
          </cell>
          <cell r="N108">
            <v>99.707613883592032</v>
          </cell>
          <cell r="O108">
            <v>98.24448713448659</v>
          </cell>
        </row>
        <row r="109">
          <cell r="C109">
            <v>101.55962398996981</v>
          </cell>
          <cell r="D109">
            <v>101.34218874997161</v>
          </cell>
          <cell r="E109">
            <v>100.84000043423629</v>
          </cell>
          <cell r="F109">
            <v>100.03296564120834</v>
          </cell>
          <cell r="G109">
            <v>100.0182848468814</v>
          </cell>
          <cell r="H109">
            <v>99.610651221834615</v>
          </cell>
          <cell r="I109">
            <v>99.393539706181429</v>
          </cell>
          <cell r="J109">
            <v>98.585001420870981</v>
          </cell>
          <cell r="K109">
            <v>98.016497847214396</v>
          </cell>
          <cell r="L109">
            <v>98.617300286404443</v>
          </cell>
          <cell r="M109">
            <v>98.941351300480946</v>
          </cell>
          <cell r="N109">
            <v>98.05565255352721</v>
          </cell>
          <cell r="O109">
            <v>96.327744347941504</v>
          </cell>
        </row>
        <row r="110">
          <cell r="C110">
            <v>101.20204163266446</v>
          </cell>
          <cell r="D110">
            <v>98.569387872495952</v>
          </cell>
          <cell r="E110">
            <v>96.831163075101585</v>
          </cell>
          <cell r="F110">
            <v>99.486635199325747</v>
          </cell>
          <cell r="G110">
            <v>100.44840195346667</v>
          </cell>
          <cell r="H110">
            <v>102.44864564163458</v>
          </cell>
          <cell r="I110">
            <v>104.22831485796597</v>
          </cell>
          <cell r="J110">
            <v>105.19970003732099</v>
          </cell>
          <cell r="K110">
            <v>106.77806854327517</v>
          </cell>
          <cell r="L110">
            <v>107.38952580119067</v>
          </cell>
          <cell r="M110">
            <v>109.77200669587299</v>
          </cell>
          <cell r="N110">
            <v>110.72086393354911</v>
          </cell>
          <cell r="O110">
            <v>111.73064626393725</v>
          </cell>
        </row>
        <row r="111">
          <cell r="C111">
            <v>94.462844775856581</v>
          </cell>
          <cell r="D111">
            <v>94.552538502420575</v>
          </cell>
          <cell r="E111">
            <v>94.145123889102777</v>
          </cell>
          <cell r="F111">
            <v>98.503168430497041</v>
          </cell>
          <cell r="G111">
            <v>99.762161874421196</v>
          </cell>
          <cell r="H111">
            <v>100.28307216308419</v>
          </cell>
          <cell r="I111">
            <v>101.60159208368367</v>
          </cell>
          <cell r="J111">
            <v>104.26219636210222</v>
          </cell>
          <cell r="K111">
            <v>105.06356556814391</v>
          </cell>
          <cell r="L111">
            <v>105.86738161439743</v>
          </cell>
          <cell r="M111">
            <v>109.66676895979919</v>
          </cell>
          <cell r="N111">
            <v>110.19389853420658</v>
          </cell>
          <cell r="O111">
            <v>113.88254621828757</v>
          </cell>
        </row>
        <row r="112">
          <cell r="C112">
            <v>98.739878670738847</v>
          </cell>
          <cell r="D112">
            <v>97.46360046056877</v>
          </cell>
          <cell r="E112">
            <v>96.921487740646342</v>
          </cell>
          <cell r="F112">
            <v>99.739511082563098</v>
          </cell>
          <cell r="G112">
            <v>100.03760525578986</v>
          </cell>
          <cell r="H112">
            <v>99.987494966395829</v>
          </cell>
          <cell r="I112">
            <v>101.02324091556775</v>
          </cell>
          <cell r="J112">
            <v>101.98974356779451</v>
          </cell>
          <cell r="K112">
            <v>102.76143960402607</v>
          </cell>
          <cell r="L112">
            <v>101.65003644483697</v>
          </cell>
          <cell r="M112">
            <v>103.21006700857342</v>
          </cell>
          <cell r="N112">
            <v>105.12619837382509</v>
          </cell>
          <cell r="O112">
            <v>107.59832741679796</v>
          </cell>
        </row>
        <row r="113">
          <cell r="C113">
            <v>99.115629934218902</v>
          </cell>
          <cell r="D113">
            <v>97.686121171323066</v>
          </cell>
          <cell r="E113">
            <v>96.997070626018385</v>
          </cell>
          <cell r="F113">
            <v>99.355256458030425</v>
          </cell>
          <cell r="G113">
            <v>99.859569840547351</v>
          </cell>
          <cell r="H113">
            <v>100.40153252030271</v>
          </cell>
          <cell r="I113">
            <v>101.02730191700088</v>
          </cell>
          <cell r="J113">
            <v>101.42529514343875</v>
          </cell>
          <cell r="K113">
            <v>101.35940114660633</v>
          </cell>
          <cell r="L113">
            <v>100.91498293201349</v>
          </cell>
          <cell r="M113">
            <v>102.43913135833253</v>
          </cell>
          <cell r="N113">
            <v>103.46678256920502</v>
          </cell>
          <cell r="O113">
            <v>105.39137873242568</v>
          </cell>
        </row>
        <row r="114">
          <cell r="C114">
            <v>100.41246727032782</v>
          </cell>
          <cell r="D114">
            <v>100.86353582948384</v>
          </cell>
          <cell r="E114">
            <v>100.38369957347936</v>
          </cell>
          <cell r="F114">
            <v>100.51274650278863</v>
          </cell>
          <cell r="G114">
            <v>100.3923566625114</v>
          </cell>
          <cell r="H114">
            <v>100.71758788576344</v>
          </cell>
          <cell r="I114">
            <v>101.4351200140226</v>
          </cell>
          <cell r="J114">
            <v>100.92436720757942</v>
          </cell>
          <cell r="K114">
            <v>100.76644436970803</v>
          </cell>
          <cell r="L114">
            <v>101.04409366686929</v>
          </cell>
          <cell r="M114">
            <v>100.05206917843033</v>
          </cell>
          <cell r="N114">
            <v>98.439665824484564</v>
          </cell>
          <cell r="O114">
            <v>97.559917522175894</v>
          </cell>
        </row>
        <row r="115">
          <cell r="C115">
            <v>95.60637535330369</v>
          </cell>
          <cell r="D115">
            <v>95.307821790183652</v>
          </cell>
          <cell r="E115">
            <v>96.205838074662935</v>
          </cell>
          <cell r="F115">
            <v>98.642540719461095</v>
          </cell>
          <cell r="G115">
            <v>100.13051376309217</v>
          </cell>
          <cell r="H115">
            <v>100.21835386679463</v>
          </cell>
          <cell r="I115">
            <v>101.20080483958948</v>
          </cell>
          <cell r="J115">
            <v>101.40997235073561</v>
          </cell>
          <cell r="K115">
            <v>102.23585625355491</v>
          </cell>
          <cell r="L115">
            <v>103.45673887236495</v>
          </cell>
          <cell r="M115">
            <v>105.17672665185538</v>
          </cell>
          <cell r="N115">
            <v>108.06626367879979</v>
          </cell>
          <cell r="O115">
            <v>112.21232023402771</v>
          </cell>
        </row>
        <row r="118">
          <cell r="C118">
            <v>95.044534538354725</v>
          </cell>
          <cell r="D118">
            <v>94.730560680490342</v>
          </cell>
          <cell r="E118">
            <v>94.937720116804059</v>
          </cell>
          <cell r="F118">
            <v>95.860139380153768</v>
          </cell>
          <cell r="G118">
            <v>100.17921320424117</v>
          </cell>
          <cell r="H118">
            <v>100.30360661170037</v>
          </cell>
          <cell r="I118">
            <v>99.868006215959284</v>
          </cell>
          <cell r="J118">
            <v>98.510793574594445</v>
          </cell>
          <cell r="K118">
            <v>98.236374915980846</v>
          </cell>
          <cell r="L118">
            <v>99.20550549383313</v>
          </cell>
          <cell r="M118">
            <v>96.92409025425313</v>
          </cell>
          <cell r="N118">
            <v>95.040286087834573</v>
          </cell>
          <cell r="O118">
            <v>98.553255728147747</v>
          </cell>
        </row>
        <row r="121">
          <cell r="C121">
            <v>68.588210587126625</v>
          </cell>
          <cell r="D121">
            <v>70.178985154032134</v>
          </cell>
          <cell r="E121">
            <v>78.120100141307361</v>
          </cell>
          <cell r="F121">
            <v>101.73819131055014</v>
          </cell>
          <cell r="G121">
            <v>96.5</v>
          </cell>
          <cell r="H121">
            <v>87.620017239510901</v>
          </cell>
          <cell r="I121">
            <v>95.433902415589472</v>
          </cell>
          <cell r="J121">
            <v>101.18087154513427</v>
          </cell>
          <cell r="K121">
            <v>100.13377294896874</v>
          </cell>
          <cell r="L121">
            <v>100.3466070510494</v>
          </cell>
          <cell r="M121">
            <v>125.50771291983389</v>
          </cell>
          <cell r="N121">
            <v>158.17645103571687</v>
          </cell>
          <cell r="O121">
            <v>151.42044665026836</v>
          </cell>
        </row>
        <row r="122">
          <cell r="C122">
            <v>61.796104984010789</v>
          </cell>
          <cell r="D122">
            <v>60.951697044221795</v>
          </cell>
          <cell r="E122">
            <v>60.66209035035088</v>
          </cell>
          <cell r="F122">
            <v>90.384188909745703</v>
          </cell>
          <cell r="G122">
            <v>99.833745573795085</v>
          </cell>
          <cell r="H122">
            <v>101.21404566490413</v>
          </cell>
          <cell r="I122">
            <v>102.6159799362365</v>
          </cell>
          <cell r="J122">
            <v>104.88878242376079</v>
          </cell>
          <cell r="K122">
            <v>111.12666668996962</v>
          </cell>
          <cell r="L122">
            <v>129.70745365618686</v>
          </cell>
          <cell r="M122">
            <v>131.37244403355618</v>
          </cell>
          <cell r="N122">
            <v>137.97702605207922</v>
          </cell>
          <cell r="O122">
            <v>142.55393043939335</v>
          </cell>
        </row>
        <row r="125">
          <cell r="C125">
            <v>94.923404410722455</v>
          </cell>
          <cell r="D125">
            <v>94.646434338876134</v>
          </cell>
          <cell r="E125">
            <v>94.985056301903242</v>
          </cell>
          <cell r="F125">
            <v>96.018282989510936</v>
          </cell>
          <cell r="G125">
            <v>100.11716962306249</v>
          </cell>
          <cell r="H125">
            <v>100.074593416146</v>
          </cell>
          <cell r="I125">
            <v>99.760531693237127</v>
          </cell>
          <cell r="J125">
            <v>98.476863714686019</v>
          </cell>
          <cell r="K125">
            <v>98.11711880334903</v>
          </cell>
          <cell r="L125">
            <v>98.897321890344756</v>
          </cell>
          <cell r="M125">
            <v>97.01472262414886</v>
          </cell>
          <cell r="N125">
            <v>95.598910636708396</v>
          </cell>
          <cell r="O125">
            <v>98.944239610816311</v>
          </cell>
        </row>
        <row r="128">
          <cell r="C128">
            <v>86.471238919566744</v>
          </cell>
          <cell r="D128">
            <v>88.715339036078944</v>
          </cell>
          <cell r="E128">
            <v>86.218771334493255</v>
          </cell>
          <cell r="F128">
            <v>88.363620783187073</v>
          </cell>
          <cell r="G128">
            <v>101.41870102135704</v>
          </cell>
          <cell r="H128">
            <v>122.003247756552</v>
          </cell>
          <cell r="I128">
            <v>127.56413259124643</v>
          </cell>
          <cell r="J128">
            <v>120.30503433711598</v>
          </cell>
          <cell r="K128">
            <v>116.9000114796134</v>
          </cell>
          <cell r="L128">
            <v>123.16922891806522</v>
          </cell>
          <cell r="M128">
            <v>110.25666870353015</v>
          </cell>
          <cell r="N128">
            <v>107.21120528876259</v>
          </cell>
          <cell r="O128">
            <v>109.63167918119584</v>
          </cell>
        </row>
        <row r="129">
          <cell r="C129">
            <v>92.045386201652263</v>
          </cell>
          <cell r="D129">
            <v>91.75713730829851</v>
          </cell>
          <cell r="E129">
            <v>93.00933378510409</v>
          </cell>
          <cell r="F129">
            <v>92.228020520981985</v>
          </cell>
          <cell r="G129">
            <v>100.99515590641734</v>
          </cell>
          <cell r="H129">
            <v>99.343980669812055</v>
          </cell>
          <cell r="I129">
            <v>98.162755976660094</v>
          </cell>
          <cell r="J129">
            <v>94.795248823548008</v>
          </cell>
          <cell r="K129">
            <v>93.284508189612552</v>
          </cell>
          <cell r="L129">
            <v>94.369774333880869</v>
          </cell>
          <cell r="M129">
            <v>89.853366154210988</v>
          </cell>
          <cell r="N129">
            <v>86.717672090537803</v>
          </cell>
          <cell r="O129">
            <v>92.667349444476216</v>
          </cell>
        </row>
        <row r="130">
          <cell r="C130">
            <v>97.264469571722699</v>
          </cell>
          <cell r="D130">
            <v>96.878562278285969</v>
          </cell>
          <cell r="E130">
            <v>96.351120149704528</v>
          </cell>
          <cell r="F130">
            <v>98.517807396827067</v>
          </cell>
          <cell r="G130">
            <v>99.589927753330898</v>
          </cell>
          <cell r="H130">
            <v>100.76446642638861</v>
          </cell>
          <cell r="I130">
            <v>100.84656861450887</v>
          </cell>
          <cell r="J130">
            <v>101.32040475702861</v>
          </cell>
          <cell r="K130">
            <v>102.02106388125436</v>
          </cell>
          <cell r="L130">
            <v>102.81287275282355</v>
          </cell>
          <cell r="M130">
            <v>102.85620067698096</v>
          </cell>
          <cell r="N130">
            <v>102.21999036376579</v>
          </cell>
          <cell r="O130">
            <v>103.58618123276729</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主要系列表"/>
      <sheetName val="市町民用"/>
      <sheetName val="年報用"/>
      <sheetName val="内閣府チェックシート"/>
      <sheetName val="チェック用前年度差"/>
    </sheetNames>
    <sheetDataSet>
      <sheetData sheetId="0">
        <row r="111">
          <cell r="G111">
            <v>2713</v>
          </cell>
        </row>
      </sheetData>
      <sheetData sheetId="1" refreshError="1"/>
      <sheetData sheetId="2" refreshError="1">
        <row r="6">
          <cell r="G6">
            <v>3491180</v>
          </cell>
          <cell r="H6">
            <v>3493400</v>
          </cell>
          <cell r="I6">
            <v>3472601</v>
          </cell>
          <cell r="J6">
            <v>3528431</v>
          </cell>
          <cell r="K6">
            <v>3537027</v>
          </cell>
          <cell r="L6">
            <v>3591468</v>
          </cell>
          <cell r="M6">
            <v>3675592</v>
          </cell>
          <cell r="N6">
            <v>3755574</v>
          </cell>
          <cell r="O6">
            <v>3721237</v>
          </cell>
          <cell r="P6">
            <v>3744848</v>
          </cell>
          <cell r="Q6">
            <v>3825407</v>
          </cell>
          <cell r="R6">
            <v>3854226</v>
          </cell>
          <cell r="S6">
            <v>3954815</v>
          </cell>
        </row>
        <row r="7">
          <cell r="G7">
            <v>3076232</v>
          </cell>
          <cell r="H7">
            <v>3064441</v>
          </cell>
          <cell r="I7">
            <v>3031977</v>
          </cell>
          <cell r="J7">
            <v>3074685</v>
          </cell>
          <cell r="K7">
            <v>3066877</v>
          </cell>
          <cell r="L7">
            <v>3115269</v>
          </cell>
          <cell r="M7">
            <v>3189963</v>
          </cell>
          <cell r="N7">
            <v>3260448</v>
          </cell>
          <cell r="O7">
            <v>3219289</v>
          </cell>
          <cell r="P7">
            <v>3248792</v>
          </cell>
          <cell r="Q7">
            <v>3320226</v>
          </cell>
          <cell r="R7">
            <v>3334483</v>
          </cell>
          <cell r="S7">
            <v>3435063</v>
          </cell>
        </row>
        <row r="8">
          <cell r="G8">
            <v>414948</v>
          </cell>
          <cell r="H8">
            <v>428959</v>
          </cell>
          <cell r="I8">
            <v>440624</v>
          </cell>
          <cell r="J8">
            <v>453746</v>
          </cell>
          <cell r="K8">
            <v>470150</v>
          </cell>
          <cell r="L8">
            <v>476199</v>
          </cell>
          <cell r="M8">
            <v>485629</v>
          </cell>
          <cell r="N8">
            <v>495126</v>
          </cell>
          <cell r="O8">
            <v>501948</v>
          </cell>
          <cell r="P8">
            <v>496056</v>
          </cell>
          <cell r="Q8">
            <v>505181</v>
          </cell>
          <cell r="R8">
            <v>519743</v>
          </cell>
          <cell r="S8">
            <v>519752</v>
          </cell>
        </row>
        <row r="9">
          <cell r="G9">
            <v>401698</v>
          </cell>
          <cell r="H9">
            <v>408855</v>
          </cell>
          <cell r="I9">
            <v>419257</v>
          </cell>
          <cell r="J9">
            <v>434458</v>
          </cell>
          <cell r="K9">
            <v>439406</v>
          </cell>
          <cell r="L9">
            <v>444333</v>
          </cell>
          <cell r="M9">
            <v>450259</v>
          </cell>
          <cell r="N9">
            <v>463444</v>
          </cell>
          <cell r="O9">
            <v>474073</v>
          </cell>
          <cell r="P9">
            <v>472618</v>
          </cell>
          <cell r="Q9">
            <v>492152</v>
          </cell>
          <cell r="R9">
            <v>500110</v>
          </cell>
          <cell r="S9">
            <v>510092</v>
          </cell>
        </row>
        <row r="10">
          <cell r="G10">
            <v>13250</v>
          </cell>
          <cell r="H10">
            <v>20104</v>
          </cell>
          <cell r="I10">
            <v>21367</v>
          </cell>
          <cell r="J10">
            <v>19288</v>
          </cell>
          <cell r="K10">
            <v>30744</v>
          </cell>
          <cell r="L10">
            <v>31866</v>
          </cell>
          <cell r="M10">
            <v>35370</v>
          </cell>
          <cell r="N10">
            <v>31682</v>
          </cell>
          <cell r="O10">
            <v>27875</v>
          </cell>
          <cell r="P10">
            <v>23438</v>
          </cell>
          <cell r="Q10">
            <v>13029</v>
          </cell>
          <cell r="R10">
            <v>19633</v>
          </cell>
          <cell r="S10">
            <v>9660</v>
          </cell>
        </row>
        <row r="12">
          <cell r="G12">
            <v>304733</v>
          </cell>
          <cell r="H12">
            <v>305942</v>
          </cell>
          <cell r="I12">
            <v>317022</v>
          </cell>
          <cell r="J12">
            <v>323557</v>
          </cell>
          <cell r="K12">
            <v>304800</v>
          </cell>
          <cell r="L12">
            <v>289843</v>
          </cell>
          <cell r="M12">
            <v>306079</v>
          </cell>
          <cell r="N12">
            <v>298921</v>
          </cell>
          <cell r="O12">
            <v>275239</v>
          </cell>
          <cell r="P12">
            <v>277839</v>
          </cell>
          <cell r="Q12">
            <v>292507</v>
          </cell>
          <cell r="R12">
            <v>339753</v>
          </cell>
          <cell r="S12">
            <v>366753</v>
          </cell>
        </row>
        <row r="13">
          <cell r="G13">
            <v>344326</v>
          </cell>
          <cell r="H13">
            <v>343473</v>
          </cell>
          <cell r="I13">
            <v>353031</v>
          </cell>
          <cell r="J13">
            <v>359402</v>
          </cell>
          <cell r="K13">
            <v>338515</v>
          </cell>
          <cell r="L13">
            <v>312576</v>
          </cell>
          <cell r="M13">
            <v>331777</v>
          </cell>
          <cell r="N13">
            <v>319054</v>
          </cell>
          <cell r="O13">
            <v>300123</v>
          </cell>
          <cell r="P13">
            <v>299926</v>
          </cell>
          <cell r="Q13">
            <v>312124</v>
          </cell>
          <cell r="R13">
            <v>358775</v>
          </cell>
          <cell r="S13">
            <v>384181</v>
          </cell>
        </row>
        <row r="14">
          <cell r="G14">
            <v>39593</v>
          </cell>
          <cell r="H14">
            <v>37531</v>
          </cell>
          <cell r="I14">
            <v>36009</v>
          </cell>
          <cell r="J14">
            <v>35845</v>
          </cell>
          <cell r="K14">
            <v>33715</v>
          </cell>
          <cell r="L14">
            <v>22733</v>
          </cell>
          <cell r="M14">
            <v>25698</v>
          </cell>
          <cell r="N14">
            <v>20133</v>
          </cell>
          <cell r="O14">
            <v>24884</v>
          </cell>
          <cell r="P14">
            <v>22087</v>
          </cell>
          <cell r="Q14">
            <v>19617</v>
          </cell>
          <cell r="R14">
            <v>19022</v>
          </cell>
          <cell r="S14">
            <v>17428</v>
          </cell>
        </row>
        <row r="15">
          <cell r="G15">
            <v>-23822</v>
          </cell>
          <cell r="H15">
            <v>-22067</v>
          </cell>
          <cell r="I15">
            <v>-21312</v>
          </cell>
          <cell r="J15">
            <v>-17958</v>
          </cell>
          <cell r="K15">
            <v>-13575</v>
          </cell>
          <cell r="L15">
            <v>-4972</v>
          </cell>
          <cell r="M15">
            <v>-7941</v>
          </cell>
          <cell r="N15">
            <v>-5025</v>
          </cell>
          <cell r="O15">
            <v>-2845</v>
          </cell>
          <cell r="P15">
            <v>-3455</v>
          </cell>
          <cell r="Q15">
            <v>-2106</v>
          </cell>
          <cell r="R15">
            <v>1446</v>
          </cell>
          <cell r="S15">
            <v>2643</v>
          </cell>
        </row>
        <row r="16">
          <cell r="G16">
            <v>11900</v>
          </cell>
          <cell r="H16">
            <v>12602</v>
          </cell>
          <cell r="I16">
            <v>12177</v>
          </cell>
          <cell r="J16">
            <v>13236</v>
          </cell>
          <cell r="K16">
            <v>15448</v>
          </cell>
          <cell r="L16">
            <v>14163</v>
          </cell>
          <cell r="M16">
            <v>16075</v>
          </cell>
          <cell r="N16">
            <v>16556</v>
          </cell>
          <cell r="O16">
            <v>17256</v>
          </cell>
          <cell r="P16">
            <v>14813</v>
          </cell>
          <cell r="Q16">
            <v>14725</v>
          </cell>
          <cell r="R16">
            <v>16906</v>
          </cell>
          <cell r="S16">
            <v>17190</v>
          </cell>
        </row>
        <row r="17">
          <cell r="G17">
            <v>35722</v>
          </cell>
          <cell r="H17">
            <v>34669</v>
          </cell>
          <cell r="I17">
            <v>33489</v>
          </cell>
          <cell r="J17">
            <v>31194</v>
          </cell>
          <cell r="K17">
            <v>29023</v>
          </cell>
          <cell r="L17">
            <v>19135</v>
          </cell>
          <cell r="M17">
            <v>24016</v>
          </cell>
          <cell r="N17">
            <v>21581</v>
          </cell>
          <cell r="O17">
            <v>20101</v>
          </cell>
          <cell r="P17">
            <v>18268</v>
          </cell>
          <cell r="Q17">
            <v>16831</v>
          </cell>
          <cell r="R17">
            <v>15460</v>
          </cell>
          <cell r="S17">
            <v>14547</v>
          </cell>
        </row>
        <row r="18">
          <cell r="G18">
            <v>324857</v>
          </cell>
          <cell r="H18">
            <v>324549</v>
          </cell>
          <cell r="I18">
            <v>334762</v>
          </cell>
          <cell r="J18">
            <v>337881</v>
          </cell>
          <cell r="K18">
            <v>314854</v>
          </cell>
          <cell r="L18">
            <v>291116</v>
          </cell>
          <cell r="M18">
            <v>309797</v>
          </cell>
          <cell r="N18">
            <v>299498</v>
          </cell>
          <cell r="O18">
            <v>274101</v>
          </cell>
          <cell r="P18">
            <v>277357</v>
          </cell>
          <cell r="Q18">
            <v>289965</v>
          </cell>
          <cell r="R18">
            <v>333194</v>
          </cell>
          <cell r="S18">
            <v>357681</v>
          </cell>
        </row>
        <row r="19">
          <cell r="G19">
            <v>120794</v>
          </cell>
          <cell r="H19">
            <v>91028</v>
          </cell>
          <cell r="I19">
            <v>82567</v>
          </cell>
          <cell r="J19">
            <v>78743</v>
          </cell>
          <cell r="K19">
            <v>62939</v>
          </cell>
          <cell r="L19">
            <v>55713</v>
          </cell>
          <cell r="M19">
            <v>59123</v>
          </cell>
          <cell r="N19">
            <v>64519</v>
          </cell>
          <cell r="O19">
            <v>64307</v>
          </cell>
          <cell r="P19">
            <v>51249</v>
          </cell>
          <cell r="Q19">
            <v>52360</v>
          </cell>
          <cell r="R19">
            <v>66361</v>
          </cell>
          <cell r="S19">
            <v>100916</v>
          </cell>
        </row>
        <row r="20">
          <cell r="G20">
            <v>124209</v>
          </cell>
          <cell r="H20">
            <v>93497</v>
          </cell>
          <cell r="I20">
            <v>84692</v>
          </cell>
          <cell r="J20">
            <v>82624</v>
          </cell>
          <cell r="K20">
            <v>66845</v>
          </cell>
          <cell r="L20">
            <v>58713</v>
          </cell>
          <cell r="M20">
            <v>60268</v>
          </cell>
          <cell r="N20">
            <v>62493</v>
          </cell>
          <cell r="O20">
            <v>68368</v>
          </cell>
          <cell r="P20">
            <v>54526</v>
          </cell>
          <cell r="Q20">
            <v>54610</v>
          </cell>
          <cell r="R20">
            <v>69170</v>
          </cell>
          <cell r="S20">
            <v>102952</v>
          </cell>
        </row>
        <row r="21">
          <cell r="G21">
            <v>3415</v>
          </cell>
          <cell r="H21">
            <v>2469</v>
          </cell>
          <cell r="I21">
            <v>2125</v>
          </cell>
          <cell r="J21">
            <v>3881</v>
          </cell>
          <cell r="K21">
            <v>3906</v>
          </cell>
          <cell r="L21">
            <v>3000</v>
          </cell>
          <cell r="M21">
            <v>1145</v>
          </cell>
          <cell r="N21">
            <v>-2026</v>
          </cell>
          <cell r="O21">
            <v>4061</v>
          </cell>
          <cell r="P21">
            <v>3277</v>
          </cell>
          <cell r="Q21">
            <v>2250</v>
          </cell>
          <cell r="R21">
            <v>2809</v>
          </cell>
          <cell r="S21">
            <v>2036</v>
          </cell>
        </row>
        <row r="22">
          <cell r="G22">
            <v>38210</v>
          </cell>
          <cell r="H22">
            <v>63411</v>
          </cell>
          <cell r="I22">
            <v>75760</v>
          </cell>
          <cell r="J22">
            <v>86694</v>
          </cell>
          <cell r="K22">
            <v>86789</v>
          </cell>
          <cell r="L22">
            <v>77784</v>
          </cell>
          <cell r="M22">
            <v>93231</v>
          </cell>
          <cell r="N22">
            <v>77497</v>
          </cell>
          <cell r="O22">
            <v>55490</v>
          </cell>
          <cell r="P22">
            <v>73965</v>
          </cell>
          <cell r="Q22">
            <v>79237</v>
          </cell>
          <cell r="R22">
            <v>101905</v>
          </cell>
          <cell r="S22">
            <v>77631</v>
          </cell>
        </row>
        <row r="23">
          <cell r="G23">
            <v>125816</v>
          </cell>
          <cell r="H23">
            <v>129619</v>
          </cell>
          <cell r="I23">
            <v>135784</v>
          </cell>
          <cell r="J23">
            <v>132674</v>
          </cell>
          <cell r="K23">
            <v>125208</v>
          </cell>
          <cell r="L23">
            <v>117590</v>
          </cell>
          <cell r="M23">
            <v>117432</v>
          </cell>
          <cell r="N23">
            <v>117719</v>
          </cell>
          <cell r="O23">
            <v>114292</v>
          </cell>
          <cell r="P23">
            <v>111281</v>
          </cell>
          <cell r="Q23">
            <v>117282</v>
          </cell>
          <cell r="R23">
            <v>122790</v>
          </cell>
          <cell r="S23">
            <v>135831</v>
          </cell>
        </row>
        <row r="24">
          <cell r="G24">
            <v>40037</v>
          </cell>
          <cell r="H24">
            <v>40491</v>
          </cell>
          <cell r="I24">
            <v>40651</v>
          </cell>
          <cell r="J24">
            <v>39770</v>
          </cell>
          <cell r="K24">
            <v>39918</v>
          </cell>
          <cell r="L24">
            <v>40029</v>
          </cell>
          <cell r="M24">
            <v>40011</v>
          </cell>
          <cell r="N24">
            <v>39763</v>
          </cell>
          <cell r="O24">
            <v>40012</v>
          </cell>
          <cell r="P24">
            <v>40862</v>
          </cell>
          <cell r="Q24">
            <v>41086</v>
          </cell>
          <cell r="R24">
            <v>42138</v>
          </cell>
          <cell r="S24">
            <v>43303</v>
          </cell>
        </row>
        <row r="25">
          <cell r="G25">
            <v>3698</v>
          </cell>
          <cell r="H25">
            <v>3460</v>
          </cell>
          <cell r="I25">
            <v>3572</v>
          </cell>
          <cell r="J25">
            <v>3634</v>
          </cell>
          <cell r="K25">
            <v>3521</v>
          </cell>
          <cell r="L25">
            <v>3699</v>
          </cell>
          <cell r="M25">
            <v>4223</v>
          </cell>
          <cell r="N25">
            <v>4448</v>
          </cell>
          <cell r="O25">
            <v>3983</v>
          </cell>
          <cell r="P25">
            <v>3937</v>
          </cell>
          <cell r="Q25">
            <v>4648</v>
          </cell>
          <cell r="R25">
            <v>5113</v>
          </cell>
          <cell r="S25">
            <v>6429</v>
          </cell>
        </row>
        <row r="26">
          <cell r="G26">
            <v>4154</v>
          </cell>
          <cell r="H26">
            <v>3853</v>
          </cell>
          <cell r="I26">
            <v>3967</v>
          </cell>
          <cell r="J26">
            <v>4404</v>
          </cell>
          <cell r="K26">
            <v>4307</v>
          </cell>
          <cell r="L26">
            <v>4297</v>
          </cell>
          <cell r="M26">
            <v>4760</v>
          </cell>
          <cell r="N26">
            <v>5026</v>
          </cell>
          <cell r="O26">
            <v>4705</v>
          </cell>
          <cell r="P26">
            <v>4479</v>
          </cell>
          <cell r="Q26">
            <v>5184</v>
          </cell>
          <cell r="R26">
            <v>5866</v>
          </cell>
          <cell r="S26">
            <v>7274</v>
          </cell>
        </row>
        <row r="27">
          <cell r="G27">
            <v>456</v>
          </cell>
          <cell r="H27">
            <v>393</v>
          </cell>
          <cell r="I27">
            <v>395</v>
          </cell>
          <cell r="J27">
            <v>770</v>
          </cell>
          <cell r="K27">
            <v>786</v>
          </cell>
          <cell r="L27">
            <v>598</v>
          </cell>
          <cell r="M27">
            <v>537</v>
          </cell>
          <cell r="N27">
            <v>578</v>
          </cell>
          <cell r="O27">
            <v>722</v>
          </cell>
          <cell r="P27">
            <v>542</v>
          </cell>
          <cell r="Q27">
            <v>536</v>
          </cell>
          <cell r="R27">
            <v>753</v>
          </cell>
          <cell r="S27">
            <v>845</v>
          </cell>
        </row>
        <row r="29">
          <cell r="G29">
            <v>1216373</v>
          </cell>
          <cell r="H29">
            <v>1231257</v>
          </cell>
          <cell r="I29">
            <v>1495202</v>
          </cell>
          <cell r="J29">
            <v>1372910</v>
          </cell>
          <cell r="K29">
            <v>1567907</v>
          </cell>
          <cell r="L29">
            <v>1727498</v>
          </cell>
          <cell r="M29">
            <v>1810121</v>
          </cell>
          <cell r="N29">
            <v>1751068</v>
          </cell>
          <cell r="O29">
            <v>1366442</v>
          </cell>
          <cell r="P29">
            <v>1292610</v>
          </cell>
          <cell r="Q29">
            <v>1413089</v>
          </cell>
          <cell r="R29">
            <v>1508239</v>
          </cell>
          <cell r="S29">
            <v>1625914</v>
          </cell>
        </row>
        <row r="30">
          <cell r="G30">
            <v>673554</v>
          </cell>
          <cell r="H30">
            <v>679830</v>
          </cell>
          <cell r="I30">
            <v>919392</v>
          </cell>
          <cell r="J30">
            <v>812097</v>
          </cell>
          <cell r="K30">
            <v>972120</v>
          </cell>
          <cell r="L30">
            <v>1156458</v>
          </cell>
          <cell r="M30">
            <v>1242456</v>
          </cell>
          <cell r="N30">
            <v>1209777</v>
          </cell>
          <cell r="O30">
            <v>838504</v>
          </cell>
          <cell r="P30">
            <v>758177</v>
          </cell>
          <cell r="Q30">
            <v>871424</v>
          </cell>
          <cell r="R30">
            <v>983681</v>
          </cell>
          <cell r="S30">
            <v>1075296</v>
          </cell>
        </row>
        <row r="31">
          <cell r="G31">
            <v>502018</v>
          </cell>
          <cell r="H31">
            <v>540523</v>
          </cell>
          <cell r="I31">
            <v>773573</v>
          </cell>
          <cell r="J31">
            <v>686973</v>
          </cell>
          <cell r="K31">
            <v>885827</v>
          </cell>
          <cell r="L31">
            <v>1064143</v>
          </cell>
          <cell r="M31">
            <v>1155820</v>
          </cell>
          <cell r="N31">
            <v>1110326</v>
          </cell>
          <cell r="O31">
            <v>708783</v>
          </cell>
          <cell r="P31">
            <v>650504</v>
          </cell>
          <cell r="Q31">
            <v>745951</v>
          </cell>
          <cell r="R31">
            <v>809934</v>
          </cell>
          <cell r="S31">
            <v>868598</v>
          </cell>
        </row>
        <row r="32">
          <cell r="G32">
            <v>171536</v>
          </cell>
          <cell r="H32">
            <v>139307</v>
          </cell>
          <cell r="I32">
            <v>145819</v>
          </cell>
          <cell r="J32">
            <v>125124</v>
          </cell>
          <cell r="K32">
            <v>86293</v>
          </cell>
          <cell r="L32">
            <v>92315</v>
          </cell>
          <cell r="M32">
            <v>86636</v>
          </cell>
          <cell r="N32">
            <v>99451</v>
          </cell>
          <cell r="O32">
            <v>129721</v>
          </cell>
          <cell r="P32">
            <v>107673</v>
          </cell>
          <cell r="Q32">
            <v>125473</v>
          </cell>
          <cell r="R32">
            <v>173747</v>
          </cell>
          <cell r="S32">
            <v>206698</v>
          </cell>
        </row>
        <row r="33">
          <cell r="G33">
            <v>36907</v>
          </cell>
          <cell r="H33">
            <v>37948</v>
          </cell>
          <cell r="I33">
            <v>41053</v>
          </cell>
          <cell r="J33">
            <v>51379</v>
          </cell>
          <cell r="K33">
            <v>53444</v>
          </cell>
          <cell r="L33">
            <v>53602</v>
          </cell>
          <cell r="M33">
            <v>52585</v>
          </cell>
          <cell r="N33">
            <v>48076</v>
          </cell>
          <cell r="O33">
            <v>42996</v>
          </cell>
          <cell r="P33">
            <v>29737</v>
          </cell>
          <cell r="Q33">
            <v>40097</v>
          </cell>
          <cell r="R33">
            <v>33216</v>
          </cell>
          <cell r="S33">
            <v>27896</v>
          </cell>
        </row>
        <row r="34">
          <cell r="G34">
            <v>3415</v>
          </cell>
          <cell r="H34">
            <v>7888</v>
          </cell>
          <cell r="I34">
            <v>6358</v>
          </cell>
          <cell r="J34">
            <v>2946</v>
          </cell>
          <cell r="K34">
            <v>10820</v>
          </cell>
          <cell r="L34">
            <v>8036</v>
          </cell>
          <cell r="M34">
            <v>7820</v>
          </cell>
          <cell r="N34">
            <v>8924</v>
          </cell>
          <cell r="O34">
            <v>1652</v>
          </cell>
          <cell r="P34">
            <v>-12427</v>
          </cell>
          <cell r="Q34">
            <v>-13602</v>
          </cell>
          <cell r="R34">
            <v>-9386</v>
          </cell>
          <cell r="S34">
            <v>-15841</v>
          </cell>
        </row>
        <row r="35">
          <cell r="G35">
            <v>33492</v>
          </cell>
          <cell r="H35">
            <v>30060</v>
          </cell>
          <cell r="I35">
            <v>34695</v>
          </cell>
          <cell r="J35">
            <v>48433</v>
          </cell>
          <cell r="K35">
            <v>42624</v>
          </cell>
          <cell r="L35">
            <v>45566</v>
          </cell>
          <cell r="M35">
            <v>44765</v>
          </cell>
          <cell r="N35">
            <v>39152</v>
          </cell>
          <cell r="O35">
            <v>41344</v>
          </cell>
          <cell r="P35">
            <v>42164</v>
          </cell>
          <cell r="Q35">
            <v>53699</v>
          </cell>
          <cell r="R35">
            <v>42602</v>
          </cell>
          <cell r="S35">
            <v>43737</v>
          </cell>
        </row>
        <row r="36">
          <cell r="G36">
            <v>505912</v>
          </cell>
          <cell r="H36">
            <v>513479</v>
          </cell>
          <cell r="I36">
            <v>534757</v>
          </cell>
          <cell r="J36">
            <v>509434</v>
          </cell>
          <cell r="K36">
            <v>542343</v>
          </cell>
          <cell r="L36">
            <v>517438</v>
          </cell>
          <cell r="M36">
            <v>515080</v>
          </cell>
          <cell r="N36">
            <v>493215</v>
          </cell>
          <cell r="O36">
            <v>484942</v>
          </cell>
          <cell r="P36">
            <v>504696</v>
          </cell>
          <cell r="Q36">
            <v>501568</v>
          </cell>
          <cell r="R36">
            <v>491342</v>
          </cell>
          <cell r="S36">
            <v>522722</v>
          </cell>
        </row>
        <row r="37">
          <cell r="G37">
            <v>3652</v>
          </cell>
          <cell r="H37">
            <v>10664</v>
          </cell>
          <cell r="I37">
            <v>6137</v>
          </cell>
          <cell r="J37">
            <v>1863</v>
          </cell>
          <cell r="K37">
            <v>6748</v>
          </cell>
          <cell r="L37">
            <v>14036</v>
          </cell>
          <cell r="M37">
            <v>16193</v>
          </cell>
          <cell r="N37">
            <v>7954</v>
          </cell>
          <cell r="O37">
            <v>6344</v>
          </cell>
          <cell r="P37">
            <v>6591</v>
          </cell>
          <cell r="Q37">
            <v>4493</v>
          </cell>
          <cell r="R37">
            <v>94</v>
          </cell>
          <cell r="S37">
            <v>5546</v>
          </cell>
        </row>
        <row r="38">
          <cell r="G38">
            <v>228528</v>
          </cell>
          <cell r="H38">
            <v>221757</v>
          </cell>
          <cell r="I38">
            <v>247154</v>
          </cell>
          <cell r="J38">
            <v>241891</v>
          </cell>
          <cell r="K38">
            <v>274272</v>
          </cell>
          <cell r="L38">
            <v>245213</v>
          </cell>
          <cell r="M38">
            <v>244607</v>
          </cell>
          <cell r="N38">
            <v>234840</v>
          </cell>
          <cell r="O38">
            <v>222705</v>
          </cell>
          <cell r="P38">
            <v>228969</v>
          </cell>
          <cell r="Q38">
            <v>229732</v>
          </cell>
          <cell r="R38">
            <v>235093</v>
          </cell>
          <cell r="S38">
            <v>240840</v>
          </cell>
        </row>
        <row r="39">
          <cell r="G39">
            <v>273732</v>
          </cell>
          <cell r="H39">
            <v>281058</v>
          </cell>
          <cell r="I39">
            <v>281466</v>
          </cell>
          <cell r="J39">
            <v>265680</v>
          </cell>
          <cell r="K39">
            <v>261323</v>
          </cell>
          <cell r="L39">
            <v>258189</v>
          </cell>
          <cell r="M39">
            <v>254280</v>
          </cell>
          <cell r="N39">
            <v>250421</v>
          </cell>
          <cell r="O39">
            <v>255893</v>
          </cell>
          <cell r="P39">
            <v>269136</v>
          </cell>
          <cell r="Q39">
            <v>267343</v>
          </cell>
          <cell r="R39">
            <v>256155</v>
          </cell>
          <cell r="S39">
            <v>276336</v>
          </cell>
        </row>
        <row r="41">
          <cell r="G41">
            <v>5012286</v>
          </cell>
          <cell r="H41">
            <v>5030599</v>
          </cell>
          <cell r="I41">
            <v>5284825</v>
          </cell>
          <cell r="J41">
            <v>5224898</v>
          </cell>
          <cell r="K41">
            <v>5409734</v>
          </cell>
          <cell r="L41">
            <v>5608809</v>
          </cell>
          <cell r="M41">
            <v>5791792</v>
          </cell>
          <cell r="N41">
            <v>5805563</v>
          </cell>
          <cell r="O41">
            <v>5362918</v>
          </cell>
          <cell r="P41">
            <v>5315297</v>
          </cell>
          <cell r="Q41">
            <v>5531003</v>
          </cell>
          <cell r="R41">
            <v>5702218</v>
          </cell>
          <cell r="S41">
            <v>5947482</v>
          </cell>
        </row>
        <row r="43">
          <cell r="G43">
            <v>259217</v>
          </cell>
          <cell r="H43">
            <v>254383</v>
          </cell>
          <cell r="I43">
            <v>260924</v>
          </cell>
          <cell r="J43">
            <v>252820</v>
          </cell>
          <cell r="K43">
            <v>284254</v>
          </cell>
          <cell r="L43">
            <v>293798</v>
          </cell>
          <cell r="M43">
            <v>301447</v>
          </cell>
          <cell r="N43">
            <v>299572</v>
          </cell>
          <cell r="O43">
            <v>284610</v>
          </cell>
          <cell r="P43">
            <v>312843</v>
          </cell>
          <cell r="Q43">
            <v>324988</v>
          </cell>
          <cell r="R43">
            <v>321303</v>
          </cell>
          <cell r="S43">
            <v>325281</v>
          </cell>
        </row>
        <row r="44">
          <cell r="G44">
            <v>289744</v>
          </cell>
          <cell r="H44">
            <v>281583</v>
          </cell>
          <cell r="I44">
            <v>291948</v>
          </cell>
          <cell r="J44">
            <v>281288</v>
          </cell>
          <cell r="K44">
            <v>311823</v>
          </cell>
          <cell r="L44">
            <v>323462</v>
          </cell>
          <cell r="M44">
            <v>329310</v>
          </cell>
          <cell r="N44">
            <v>326158</v>
          </cell>
          <cell r="O44">
            <v>310799</v>
          </cell>
          <cell r="P44">
            <v>341847</v>
          </cell>
          <cell r="Q44">
            <v>358363</v>
          </cell>
          <cell r="R44">
            <v>366729</v>
          </cell>
          <cell r="S44">
            <v>366467</v>
          </cell>
        </row>
        <row r="45">
          <cell r="G45">
            <v>30527</v>
          </cell>
          <cell r="H45">
            <v>27200</v>
          </cell>
          <cell r="I45">
            <v>31024</v>
          </cell>
          <cell r="J45">
            <v>28468</v>
          </cell>
          <cell r="K45">
            <v>27569</v>
          </cell>
          <cell r="L45">
            <v>29664</v>
          </cell>
          <cell r="M45">
            <v>27863</v>
          </cell>
          <cell r="N45">
            <v>26586</v>
          </cell>
          <cell r="O45">
            <v>26189</v>
          </cell>
          <cell r="P45">
            <v>29004</v>
          </cell>
          <cell r="Q45">
            <v>33375</v>
          </cell>
          <cell r="R45">
            <v>45426</v>
          </cell>
          <cell r="S45">
            <v>41186</v>
          </cell>
        </row>
        <row r="47">
          <cell r="G47">
            <v>5271503</v>
          </cell>
          <cell r="H47">
            <v>5284982</v>
          </cell>
          <cell r="I47">
            <v>5545749</v>
          </cell>
          <cell r="J47">
            <v>5477718</v>
          </cell>
          <cell r="K47">
            <v>5693988</v>
          </cell>
          <cell r="L47">
            <v>5902607</v>
          </cell>
          <cell r="M47">
            <v>6093239</v>
          </cell>
          <cell r="N47">
            <v>6105135</v>
          </cell>
          <cell r="O47">
            <v>5647528</v>
          </cell>
          <cell r="P47">
            <v>5628140</v>
          </cell>
          <cell r="Q47">
            <v>5855991</v>
          </cell>
          <cell r="R47">
            <v>6023521</v>
          </cell>
          <cell r="S47">
            <v>6272763</v>
          </cell>
        </row>
        <row r="49">
          <cell r="G49">
            <v>572590</v>
          </cell>
          <cell r="H49">
            <v>552243</v>
          </cell>
          <cell r="I49">
            <v>505851</v>
          </cell>
          <cell r="J49">
            <v>488030</v>
          </cell>
          <cell r="K49">
            <v>507311</v>
          </cell>
          <cell r="L49">
            <v>504289</v>
          </cell>
          <cell r="M49">
            <v>466081</v>
          </cell>
          <cell r="N49">
            <v>416433</v>
          </cell>
          <cell r="O49">
            <v>478601</v>
          </cell>
          <cell r="P49">
            <v>911454</v>
          </cell>
          <cell r="Q49">
            <v>726414</v>
          </cell>
          <cell r="R49">
            <v>674925</v>
          </cell>
          <cell r="S49">
            <v>515578</v>
          </cell>
        </row>
        <row r="50">
          <cell r="G50">
            <v>-252002</v>
          </cell>
          <cell r="H50">
            <v>-256327</v>
          </cell>
          <cell r="I50">
            <v>-289608</v>
          </cell>
          <cell r="J50">
            <v>-302605</v>
          </cell>
          <cell r="K50">
            <v>-279336</v>
          </cell>
          <cell r="L50">
            <v>-272951</v>
          </cell>
          <cell r="M50">
            <v>-295729</v>
          </cell>
          <cell r="N50">
            <v>-351200</v>
          </cell>
          <cell r="O50">
            <v>-275904</v>
          </cell>
          <cell r="P50">
            <v>-194939</v>
          </cell>
          <cell r="Q50">
            <v>-240981</v>
          </cell>
          <cell r="R50">
            <v>-325814</v>
          </cell>
          <cell r="S50">
            <v>-366145</v>
          </cell>
        </row>
        <row r="51">
          <cell r="G51">
            <v>753337</v>
          </cell>
          <cell r="H51">
            <v>752286</v>
          </cell>
          <cell r="I51">
            <v>770367</v>
          </cell>
          <cell r="J51">
            <v>793820</v>
          </cell>
          <cell r="K51">
            <v>800832</v>
          </cell>
          <cell r="L51">
            <v>785663</v>
          </cell>
          <cell r="M51">
            <v>800168</v>
          </cell>
          <cell r="N51">
            <v>821932</v>
          </cell>
          <cell r="O51">
            <v>806571</v>
          </cell>
          <cell r="P51">
            <v>861573</v>
          </cell>
          <cell r="Q51">
            <v>930242</v>
          </cell>
          <cell r="R51">
            <v>1032714</v>
          </cell>
          <cell r="S51">
            <v>946855</v>
          </cell>
        </row>
        <row r="52">
          <cell r="G52">
            <v>-8403</v>
          </cell>
          <cell r="H52">
            <v>-38203</v>
          </cell>
          <cell r="I52">
            <v>-70961</v>
          </cell>
          <cell r="J52">
            <v>-107846</v>
          </cell>
          <cell r="K52">
            <v>-131596</v>
          </cell>
          <cell r="L52">
            <v>-137528</v>
          </cell>
          <cell r="M52">
            <v>-150618</v>
          </cell>
          <cell r="N52">
            <v>-169558</v>
          </cell>
          <cell r="O52">
            <v>-169902</v>
          </cell>
          <cell r="P52">
            <v>93598</v>
          </cell>
          <cell r="Q52">
            <v>-110906</v>
          </cell>
          <cell r="R52">
            <v>-152922</v>
          </cell>
          <cell r="S52">
            <v>-174707</v>
          </cell>
        </row>
        <row r="53">
          <cell r="G53">
            <v>79658</v>
          </cell>
          <cell r="H53">
            <v>94487</v>
          </cell>
          <cell r="I53">
            <v>96053</v>
          </cell>
          <cell r="J53">
            <v>104661</v>
          </cell>
          <cell r="K53">
            <v>117411</v>
          </cell>
          <cell r="L53">
            <v>129105</v>
          </cell>
          <cell r="M53">
            <v>112260</v>
          </cell>
          <cell r="N53">
            <v>115259</v>
          </cell>
          <cell r="O53">
            <v>117836</v>
          </cell>
          <cell r="P53">
            <v>151222</v>
          </cell>
          <cell r="Q53">
            <v>148059</v>
          </cell>
          <cell r="R53">
            <v>120947</v>
          </cell>
          <cell r="S53">
            <v>109575</v>
          </cell>
        </row>
        <row r="54">
          <cell r="G54">
            <v>5844094</v>
          </cell>
          <cell r="H54">
            <v>5837224</v>
          </cell>
          <cell r="I54">
            <v>6051600</v>
          </cell>
          <cell r="J54">
            <v>5965748</v>
          </cell>
          <cell r="K54">
            <v>6201299</v>
          </cell>
          <cell r="L54">
            <v>6406896</v>
          </cell>
          <cell r="M54">
            <v>6559321</v>
          </cell>
          <cell r="N54">
            <v>6521569</v>
          </cell>
          <cell r="O54">
            <v>6126130</v>
          </cell>
          <cell r="P54">
            <v>6539593</v>
          </cell>
          <cell r="Q54">
            <v>6582404</v>
          </cell>
          <cell r="R54">
            <v>6698446</v>
          </cell>
          <cell r="S54">
            <v>6788340</v>
          </cell>
        </row>
        <row r="55">
          <cell r="G55">
            <v>458460</v>
          </cell>
          <cell r="H55">
            <v>461450</v>
          </cell>
          <cell r="I55">
            <v>670837</v>
          </cell>
          <cell r="J55">
            <v>560871</v>
          </cell>
          <cell r="K55">
            <v>746228</v>
          </cell>
          <cell r="L55">
            <v>937109</v>
          </cell>
          <cell r="M55">
            <v>999313</v>
          </cell>
          <cell r="N55">
            <v>906654</v>
          </cell>
          <cell r="O55">
            <v>605597</v>
          </cell>
          <cell r="P55">
            <v>592974</v>
          </cell>
          <cell r="Q55">
            <v>670539</v>
          </cell>
          <cell r="R55">
            <v>691083</v>
          </cell>
          <cell r="S55">
            <v>737046</v>
          </cell>
        </row>
        <row r="56">
          <cell r="G56">
            <v>988732</v>
          </cell>
          <cell r="H56">
            <v>984602</v>
          </cell>
          <cell r="I56">
            <v>1009979</v>
          </cell>
          <cell r="J56">
            <v>1028682</v>
          </cell>
          <cell r="K56">
            <v>1071511</v>
          </cell>
          <cell r="L56">
            <v>1074489</v>
          </cell>
          <cell r="M56">
            <v>1093674</v>
          </cell>
          <cell r="N56">
            <v>1116479</v>
          </cell>
          <cell r="O56">
            <v>1088336</v>
          </cell>
          <cell r="P56">
            <v>1170961</v>
          </cell>
          <cell r="Q56">
            <v>1253124</v>
          </cell>
          <cell r="R56">
            <v>1355463</v>
          </cell>
          <cell r="S56">
            <v>1274779</v>
          </cell>
        </row>
        <row r="57">
          <cell r="G57">
            <v>4313546</v>
          </cell>
          <cell r="H57">
            <v>4293225</v>
          </cell>
          <cell r="I57">
            <v>4271159</v>
          </cell>
          <cell r="J57">
            <v>4267900</v>
          </cell>
          <cell r="K57">
            <v>4262628</v>
          </cell>
          <cell r="L57">
            <v>4262494</v>
          </cell>
          <cell r="M57">
            <v>4349851</v>
          </cell>
          <cell r="N57">
            <v>4378729</v>
          </cell>
          <cell r="O57">
            <v>4310378</v>
          </cell>
          <cell r="P57">
            <v>4620499</v>
          </cell>
          <cell r="Q57">
            <v>4506034</v>
          </cell>
          <cell r="R57">
            <v>4525840</v>
          </cell>
          <cell r="S57">
            <v>4660511</v>
          </cell>
        </row>
        <row r="58">
          <cell r="G58">
            <v>83356</v>
          </cell>
          <cell r="H58">
            <v>97947</v>
          </cell>
          <cell r="I58">
            <v>99625</v>
          </cell>
          <cell r="J58">
            <v>108295</v>
          </cell>
          <cell r="K58">
            <v>120932</v>
          </cell>
          <cell r="L58">
            <v>132804</v>
          </cell>
          <cell r="M58">
            <v>116483</v>
          </cell>
          <cell r="N58">
            <v>119707</v>
          </cell>
          <cell r="O58">
            <v>121819</v>
          </cell>
          <cell r="P58">
            <v>155159</v>
          </cell>
          <cell r="Q58">
            <v>152707</v>
          </cell>
          <cell r="R58">
            <v>126060</v>
          </cell>
          <cell r="S58">
            <v>116004</v>
          </cell>
        </row>
        <row r="60">
          <cell r="G60">
            <v>7902413</v>
          </cell>
          <cell r="H60">
            <v>7932831</v>
          </cell>
          <cell r="I60">
            <v>8295677</v>
          </cell>
          <cell r="J60">
            <v>8253165</v>
          </cell>
          <cell r="K60">
            <v>8452114</v>
          </cell>
          <cell r="L60">
            <v>8656906</v>
          </cell>
          <cell r="M60">
            <v>8952861</v>
          </cell>
          <cell r="N60">
            <v>9012598</v>
          </cell>
          <cell r="O60">
            <v>8544022</v>
          </cell>
          <cell r="P60">
            <v>8656738</v>
          </cell>
          <cell r="Q60">
            <v>9013706</v>
          </cell>
          <cell r="R60">
            <v>9174965</v>
          </cell>
          <cell r="S60">
            <v>9483168</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名目寄与度"/>
      <sheetName val="名目構成比"/>
      <sheetName val="名目増加率"/>
      <sheetName val="支出名目"/>
    </sheetNames>
    <sheetDataSet>
      <sheetData sheetId="0" refreshError="1"/>
      <sheetData sheetId="1" refreshError="1"/>
      <sheetData sheetId="2" refreshError="1"/>
      <sheetData sheetId="3">
        <row r="26">
          <cell r="V26" t="e">
            <v>#REF!</v>
          </cell>
          <cell r="AQ26">
            <v>4086527</v>
          </cell>
          <cell r="AR26">
            <v>4137076</v>
          </cell>
          <cell r="AS26">
            <v>4268644</v>
          </cell>
          <cell r="AT26">
            <v>4235101</v>
          </cell>
          <cell r="AU26">
            <v>4209622</v>
          </cell>
          <cell r="AV26">
            <v>4158264</v>
          </cell>
          <cell r="AW26">
            <v>4185859</v>
          </cell>
          <cell r="AX26">
            <v>4187887</v>
          </cell>
          <cell r="AY26">
            <v>4162878</v>
          </cell>
          <cell r="AZ26">
            <v>3906301</v>
          </cell>
          <cell r="BA26">
            <v>4006669</v>
          </cell>
          <cell r="BB26">
            <v>4238826</v>
          </cell>
          <cell r="BC26">
            <v>4354682</v>
          </cell>
        </row>
        <row r="27">
          <cell r="AQ27">
            <v>3998316</v>
          </cell>
          <cell r="AR27">
            <v>4040574</v>
          </cell>
          <cell r="AS27">
            <v>4169418</v>
          </cell>
          <cell r="AT27">
            <v>4142141</v>
          </cell>
          <cell r="AU27">
            <v>4111375</v>
          </cell>
          <cell r="AV27">
            <v>4055636</v>
          </cell>
          <cell r="AW27">
            <v>4082477</v>
          </cell>
          <cell r="AX27">
            <v>4094130</v>
          </cell>
          <cell r="AY27">
            <v>4061180</v>
          </cell>
          <cell r="AZ27">
            <v>3787857</v>
          </cell>
          <cell r="BA27">
            <v>3894012</v>
          </cell>
          <cell r="BB27">
            <v>4128963</v>
          </cell>
          <cell r="BC27">
            <v>4242352</v>
          </cell>
        </row>
        <row r="28">
          <cell r="AQ28">
            <v>585033</v>
          </cell>
          <cell r="AR28">
            <v>592128</v>
          </cell>
          <cell r="AS28">
            <v>602076</v>
          </cell>
          <cell r="AT28">
            <v>610395</v>
          </cell>
          <cell r="AU28">
            <v>626333</v>
          </cell>
          <cell r="AV28">
            <v>623453</v>
          </cell>
          <cell r="AW28">
            <v>624985</v>
          </cell>
          <cell r="AX28">
            <v>620700</v>
          </cell>
          <cell r="AY28">
            <v>615257</v>
          </cell>
          <cell r="AZ28">
            <v>602706</v>
          </cell>
          <cell r="BA28">
            <v>604715</v>
          </cell>
          <cell r="BB28">
            <v>623384</v>
          </cell>
          <cell r="BC28">
            <v>646335</v>
          </cell>
        </row>
        <row r="29">
          <cell r="AQ29">
            <v>103232</v>
          </cell>
          <cell r="AR29">
            <v>99325</v>
          </cell>
          <cell r="AS29">
            <v>96316</v>
          </cell>
          <cell r="AT29">
            <v>83716</v>
          </cell>
          <cell r="AU29">
            <v>77900</v>
          </cell>
          <cell r="AV29">
            <v>75564</v>
          </cell>
          <cell r="AW29">
            <v>68518</v>
          </cell>
          <cell r="AX29">
            <v>59829</v>
          </cell>
          <cell r="AY29">
            <v>62692</v>
          </cell>
          <cell r="AZ29">
            <v>89666</v>
          </cell>
          <cell r="BA29">
            <v>93292</v>
          </cell>
          <cell r="BB29">
            <v>84361</v>
          </cell>
          <cell r="BC29">
            <v>51777</v>
          </cell>
        </row>
        <row r="30">
          <cell r="AQ30">
            <v>133073</v>
          </cell>
          <cell r="AR30">
            <v>140430</v>
          </cell>
          <cell r="AS30">
            <v>160353</v>
          </cell>
          <cell r="AT30">
            <v>165911</v>
          </cell>
          <cell r="AU30">
            <v>161459</v>
          </cell>
          <cell r="AV30">
            <v>140483</v>
          </cell>
          <cell r="AW30">
            <v>137036</v>
          </cell>
          <cell r="AX30">
            <v>136815</v>
          </cell>
          <cell r="AY30">
            <v>128536</v>
          </cell>
          <cell r="AZ30">
            <v>114242</v>
          </cell>
          <cell r="BA30">
            <v>114233</v>
          </cell>
          <cell r="BB30">
            <v>128055</v>
          </cell>
          <cell r="BC30">
            <v>124346</v>
          </cell>
        </row>
        <row r="31">
          <cell r="AQ31">
            <v>874561</v>
          </cell>
          <cell r="AR31">
            <v>886949</v>
          </cell>
          <cell r="AS31">
            <v>895791</v>
          </cell>
          <cell r="AT31">
            <v>885250</v>
          </cell>
          <cell r="AU31">
            <v>859920</v>
          </cell>
          <cell r="AV31">
            <v>845968</v>
          </cell>
          <cell r="AW31">
            <v>849628</v>
          </cell>
          <cell r="AX31">
            <v>841144</v>
          </cell>
          <cell r="AY31">
            <v>846153</v>
          </cell>
          <cell r="AZ31">
            <v>851823</v>
          </cell>
          <cell r="BA31">
            <v>875185</v>
          </cell>
          <cell r="BB31">
            <v>906463</v>
          </cell>
          <cell r="BC31">
            <v>918760</v>
          </cell>
        </row>
        <row r="32">
          <cell r="AQ32">
            <v>151790</v>
          </cell>
          <cell r="AR32">
            <v>153826</v>
          </cell>
          <cell r="AS32">
            <v>174675</v>
          </cell>
          <cell r="AT32">
            <v>166463</v>
          </cell>
          <cell r="AU32">
            <v>165840</v>
          </cell>
          <cell r="AV32">
            <v>162591</v>
          </cell>
          <cell r="AW32">
            <v>164205</v>
          </cell>
          <cell r="AX32">
            <v>164223</v>
          </cell>
          <cell r="AY32">
            <v>162269</v>
          </cell>
          <cell r="AZ32">
            <v>170796</v>
          </cell>
          <cell r="BA32">
            <v>182324</v>
          </cell>
          <cell r="BB32">
            <v>197139</v>
          </cell>
          <cell r="BC32">
            <v>195232</v>
          </cell>
        </row>
        <row r="33">
          <cell r="AQ33">
            <v>125214</v>
          </cell>
          <cell r="AR33">
            <v>126364</v>
          </cell>
          <cell r="AS33">
            <v>130783</v>
          </cell>
          <cell r="AT33">
            <v>133912</v>
          </cell>
          <cell r="AU33">
            <v>138839</v>
          </cell>
          <cell r="AV33">
            <v>133462</v>
          </cell>
          <cell r="AW33">
            <v>133505</v>
          </cell>
          <cell r="AX33">
            <v>133566</v>
          </cell>
          <cell r="AY33">
            <v>134340</v>
          </cell>
          <cell r="AZ33">
            <v>136668</v>
          </cell>
          <cell r="BA33">
            <v>138445</v>
          </cell>
          <cell r="BB33">
            <v>144962</v>
          </cell>
          <cell r="BC33">
            <v>146938</v>
          </cell>
        </row>
        <row r="34">
          <cell r="AQ34">
            <v>595480</v>
          </cell>
          <cell r="AR34">
            <v>615322</v>
          </cell>
          <cell r="AS34">
            <v>634524</v>
          </cell>
          <cell r="AT34">
            <v>615983</v>
          </cell>
          <cell r="AU34">
            <v>577686</v>
          </cell>
          <cell r="AV34">
            <v>594673</v>
          </cell>
          <cell r="AW34">
            <v>608921</v>
          </cell>
          <cell r="AX34">
            <v>622217</v>
          </cell>
          <cell r="AY34">
            <v>592609</v>
          </cell>
          <cell r="AZ34">
            <v>460860</v>
          </cell>
          <cell r="BA34">
            <v>470141</v>
          </cell>
          <cell r="BB34">
            <v>528911</v>
          </cell>
          <cell r="BC34">
            <v>576950</v>
          </cell>
        </row>
        <row r="35">
          <cell r="AQ35">
            <v>214256</v>
          </cell>
          <cell r="AR35">
            <v>200579</v>
          </cell>
          <cell r="AS35">
            <v>217020</v>
          </cell>
          <cell r="AT35">
            <v>216301</v>
          </cell>
          <cell r="AU35">
            <v>214434</v>
          </cell>
          <cell r="AV35">
            <v>216739</v>
          </cell>
          <cell r="AW35">
            <v>223111</v>
          </cell>
          <cell r="AX35">
            <v>230430</v>
          </cell>
          <cell r="AY35">
            <v>228481</v>
          </cell>
          <cell r="AZ35">
            <v>247340</v>
          </cell>
          <cell r="BA35">
            <v>251364</v>
          </cell>
          <cell r="BB35">
            <v>259557</v>
          </cell>
          <cell r="BC35">
            <v>259640</v>
          </cell>
        </row>
        <row r="36">
          <cell r="AQ36">
            <v>257369</v>
          </cell>
          <cell r="AR36">
            <v>259506</v>
          </cell>
          <cell r="AS36">
            <v>265102</v>
          </cell>
          <cell r="AT36">
            <v>269043</v>
          </cell>
          <cell r="AU36">
            <v>277274</v>
          </cell>
          <cell r="AV36">
            <v>266209</v>
          </cell>
          <cell r="AW36">
            <v>266575</v>
          </cell>
          <cell r="AX36">
            <v>265878</v>
          </cell>
          <cell r="AY36">
            <v>261155</v>
          </cell>
          <cell r="AZ36">
            <v>241127</v>
          </cell>
          <cell r="BA36">
            <v>257376</v>
          </cell>
          <cell r="BB36">
            <v>268532</v>
          </cell>
          <cell r="BC36">
            <v>270874</v>
          </cell>
        </row>
        <row r="37">
          <cell r="AQ37">
            <v>81922</v>
          </cell>
          <cell r="AR37">
            <v>81153</v>
          </cell>
          <cell r="AS37">
            <v>80085</v>
          </cell>
          <cell r="AT37">
            <v>81201</v>
          </cell>
          <cell r="AU37">
            <v>77853</v>
          </cell>
          <cell r="AV37">
            <v>74430</v>
          </cell>
          <cell r="AW37">
            <v>70623</v>
          </cell>
          <cell r="AX37">
            <v>67925</v>
          </cell>
          <cell r="AY37">
            <v>63786</v>
          </cell>
          <cell r="AZ37">
            <v>59295</v>
          </cell>
          <cell r="BA37">
            <v>57133</v>
          </cell>
          <cell r="BB37">
            <v>54693</v>
          </cell>
          <cell r="BC37">
            <v>49789</v>
          </cell>
        </row>
        <row r="38">
          <cell r="AQ38">
            <v>294747</v>
          </cell>
          <cell r="AR38">
            <v>297589</v>
          </cell>
          <cell r="AS38">
            <v>304389</v>
          </cell>
          <cell r="AT38">
            <v>315040</v>
          </cell>
          <cell r="AU38">
            <v>320007</v>
          </cell>
          <cell r="AV38">
            <v>317142</v>
          </cell>
          <cell r="AW38">
            <v>311364</v>
          </cell>
          <cell r="AX38">
            <v>300851</v>
          </cell>
          <cell r="AY38">
            <v>285017</v>
          </cell>
          <cell r="AZ38">
            <v>190442</v>
          </cell>
          <cell r="BA38">
            <v>179318</v>
          </cell>
          <cell r="BB38">
            <v>221896</v>
          </cell>
          <cell r="BC38">
            <v>247095</v>
          </cell>
        </row>
        <row r="39">
          <cell r="AQ39">
            <v>248872</v>
          </cell>
          <cell r="AR39">
            <v>234986</v>
          </cell>
          <cell r="AS39">
            <v>250996</v>
          </cell>
          <cell r="AT39">
            <v>250406</v>
          </cell>
          <cell r="AU39">
            <v>254927</v>
          </cell>
          <cell r="AV39">
            <v>248449</v>
          </cell>
          <cell r="AW39">
            <v>255181</v>
          </cell>
          <cell r="AX39">
            <v>267463</v>
          </cell>
          <cell r="AY39">
            <v>287486</v>
          </cell>
          <cell r="AZ39">
            <v>273645</v>
          </cell>
          <cell r="BA39">
            <v>293714</v>
          </cell>
          <cell r="BB39">
            <v>309053</v>
          </cell>
          <cell r="BC39">
            <v>334956</v>
          </cell>
        </row>
        <row r="40">
          <cell r="AQ40">
            <v>332767</v>
          </cell>
          <cell r="AR40">
            <v>352417</v>
          </cell>
          <cell r="AS40">
            <v>357308</v>
          </cell>
          <cell r="AT40">
            <v>348520</v>
          </cell>
          <cell r="AU40">
            <v>358903</v>
          </cell>
          <cell r="AV40">
            <v>356473</v>
          </cell>
          <cell r="AW40">
            <v>368825</v>
          </cell>
          <cell r="AX40">
            <v>383089</v>
          </cell>
          <cell r="AY40">
            <v>393399</v>
          </cell>
          <cell r="AZ40">
            <v>349247</v>
          </cell>
          <cell r="BA40">
            <v>376772</v>
          </cell>
          <cell r="BB40">
            <v>401957</v>
          </cell>
          <cell r="BC40">
            <v>419660</v>
          </cell>
        </row>
        <row r="41">
          <cell r="AQ41">
            <v>3365218</v>
          </cell>
          <cell r="AR41">
            <v>3398918</v>
          </cell>
          <cell r="AS41">
            <v>3519667</v>
          </cell>
          <cell r="AT41">
            <v>3500467</v>
          </cell>
          <cell r="AU41">
            <v>3477012</v>
          </cell>
          <cell r="AV41">
            <v>3429712</v>
          </cell>
          <cell r="AW41">
            <v>3463616</v>
          </cell>
          <cell r="AX41">
            <v>3482221</v>
          </cell>
          <cell r="AY41">
            <v>3425408</v>
          </cell>
          <cell r="AZ41">
            <v>3126479</v>
          </cell>
          <cell r="BA41">
            <v>3205793</v>
          </cell>
          <cell r="BB41">
            <v>3413350</v>
          </cell>
          <cell r="BC41">
            <v>3450037</v>
          </cell>
        </row>
        <row r="42">
          <cell r="AQ42">
            <v>633098</v>
          </cell>
          <cell r="AR42">
            <v>641656</v>
          </cell>
          <cell r="AS42">
            <v>649751</v>
          </cell>
          <cell r="AT42">
            <v>641674</v>
          </cell>
          <cell r="AU42">
            <v>634363</v>
          </cell>
          <cell r="AV42">
            <v>625924</v>
          </cell>
          <cell r="AW42">
            <v>618861</v>
          </cell>
          <cell r="AX42">
            <v>611909</v>
          </cell>
          <cell r="AY42">
            <v>635772</v>
          </cell>
          <cell r="AZ42">
            <v>661378</v>
          </cell>
          <cell r="BA42">
            <v>688219</v>
          </cell>
          <cell r="BB42">
            <v>715613</v>
          </cell>
          <cell r="BC42">
            <v>792315</v>
          </cell>
        </row>
        <row r="44">
          <cell r="AQ44">
            <v>88211</v>
          </cell>
          <cell r="AR44">
            <v>96502</v>
          </cell>
          <cell r="AS44">
            <v>99226</v>
          </cell>
          <cell r="AT44">
            <v>92960</v>
          </cell>
          <cell r="AU44">
            <v>98247</v>
          </cell>
          <cell r="AV44">
            <v>102628</v>
          </cell>
          <cell r="AW44">
            <v>103382</v>
          </cell>
          <cell r="AX44">
            <v>93757</v>
          </cell>
          <cell r="AY44">
            <v>101698</v>
          </cell>
          <cell r="AZ44">
            <v>118444</v>
          </cell>
          <cell r="BA44">
            <v>112657</v>
          </cell>
          <cell r="BB44">
            <v>109863</v>
          </cell>
          <cell r="BC44">
            <v>112330</v>
          </cell>
        </row>
        <row r="46">
          <cell r="AQ46">
            <v>1116786</v>
          </cell>
          <cell r="AR46">
            <v>1115713</v>
          </cell>
          <cell r="AS46">
            <v>1125539</v>
          </cell>
          <cell r="AT46">
            <v>1146006</v>
          </cell>
          <cell r="AU46">
            <v>1167587</v>
          </cell>
          <cell r="AV46">
            <v>1161071</v>
          </cell>
          <cell r="AW46">
            <v>1177481</v>
          </cell>
          <cell r="AX46">
            <v>1190678</v>
          </cell>
          <cell r="AY46">
            <v>1210383</v>
          </cell>
          <cell r="AZ46">
            <v>1200940</v>
          </cell>
          <cell r="BA46">
            <v>1249572</v>
          </cell>
          <cell r="BB46">
            <v>1269682</v>
          </cell>
          <cell r="BC46">
            <v>1259003</v>
          </cell>
        </row>
        <row r="52">
          <cell r="AQ52">
            <v>1513730</v>
          </cell>
          <cell r="AR52">
            <v>1724959</v>
          </cell>
          <cell r="AS52">
            <v>1768240</v>
          </cell>
          <cell r="AT52">
            <v>1804306</v>
          </cell>
          <cell r="AU52">
            <v>1847010</v>
          </cell>
          <cell r="AV52">
            <v>1918429</v>
          </cell>
          <cell r="AW52">
            <v>2053462</v>
          </cell>
          <cell r="AX52">
            <v>2459605</v>
          </cell>
          <cell r="AY52">
            <v>2099992</v>
          </cell>
          <cell r="AZ52">
            <v>1991284</v>
          </cell>
          <cell r="BA52">
            <v>1925922</v>
          </cell>
          <cell r="BB52">
            <v>2091019</v>
          </cell>
          <cell r="BC52">
            <v>2217436</v>
          </cell>
        </row>
        <row r="53">
          <cell r="AQ53">
            <v>1513088</v>
          </cell>
          <cell r="AR53">
            <v>1714505</v>
          </cell>
          <cell r="AS53">
            <v>1770358</v>
          </cell>
          <cell r="AT53">
            <v>1811733</v>
          </cell>
          <cell r="AU53">
            <v>1823867</v>
          </cell>
          <cell r="AV53">
            <v>1920739</v>
          </cell>
          <cell r="AW53">
            <v>2066453</v>
          </cell>
          <cell r="AX53">
            <v>2462662</v>
          </cell>
          <cell r="AY53">
            <v>2092849</v>
          </cell>
          <cell r="AZ53">
            <v>1971552</v>
          </cell>
          <cell r="BA53">
            <v>2019500</v>
          </cell>
          <cell r="BB53">
            <v>2161557</v>
          </cell>
          <cell r="BC53">
            <v>2195006</v>
          </cell>
        </row>
        <row r="54">
          <cell r="AQ54">
            <v>1175420</v>
          </cell>
          <cell r="AR54">
            <v>1368497</v>
          </cell>
          <cell r="AS54">
            <v>1402215</v>
          </cell>
          <cell r="AT54">
            <v>1432918</v>
          </cell>
          <cell r="AU54">
            <v>1461017</v>
          </cell>
          <cell r="AV54">
            <v>1557316</v>
          </cell>
          <cell r="AW54">
            <v>1703688</v>
          </cell>
          <cell r="AX54">
            <v>2075603</v>
          </cell>
          <cell r="AY54">
            <v>1712948</v>
          </cell>
          <cell r="AZ54">
            <v>1578555</v>
          </cell>
          <cell r="BA54">
            <v>1639473</v>
          </cell>
          <cell r="BB54">
            <v>1749500</v>
          </cell>
          <cell r="BC54">
            <v>1794353</v>
          </cell>
        </row>
        <row r="55">
          <cell r="AQ55">
            <v>244772</v>
          </cell>
          <cell r="AR55">
            <v>238624</v>
          </cell>
          <cell r="AS55">
            <v>270938</v>
          </cell>
          <cell r="AT55">
            <v>251296</v>
          </cell>
          <cell r="AU55">
            <v>250521</v>
          </cell>
          <cell r="AV55">
            <v>263952</v>
          </cell>
          <cell r="AW55">
            <v>254793</v>
          </cell>
          <cell r="AX55">
            <v>245529</v>
          </cell>
          <cell r="AY55">
            <v>259140</v>
          </cell>
          <cell r="AZ55">
            <v>253652</v>
          </cell>
          <cell r="BA55">
            <v>272191</v>
          </cell>
          <cell r="BB55">
            <v>281566</v>
          </cell>
          <cell r="BC55">
            <v>269023</v>
          </cell>
        </row>
        <row r="56">
          <cell r="AQ56">
            <v>930648</v>
          </cell>
          <cell r="AR56">
            <v>1129873</v>
          </cell>
          <cell r="AS56">
            <v>1131277</v>
          </cell>
          <cell r="AT56">
            <v>1181622</v>
          </cell>
          <cell r="AU56">
            <v>1210496</v>
          </cell>
          <cell r="AV56">
            <v>1293364</v>
          </cell>
          <cell r="AW56">
            <v>1448895</v>
          </cell>
          <cell r="AX56">
            <v>1830074</v>
          </cell>
          <cell r="AY56">
            <v>1453808</v>
          </cell>
          <cell r="AZ56">
            <v>1324903</v>
          </cell>
          <cell r="BA56">
            <v>1367282</v>
          </cell>
          <cell r="BB56">
            <v>1467934</v>
          </cell>
          <cell r="BC56">
            <v>1525330</v>
          </cell>
        </row>
        <row r="57">
          <cell r="AQ57">
            <v>337668</v>
          </cell>
          <cell r="AR57">
            <v>346008</v>
          </cell>
          <cell r="AS57">
            <v>368143</v>
          </cell>
          <cell r="AT57">
            <v>378815</v>
          </cell>
          <cell r="AU57">
            <v>362850</v>
          </cell>
          <cell r="AV57">
            <v>363423</v>
          </cell>
          <cell r="AW57">
            <v>362765</v>
          </cell>
          <cell r="AX57">
            <v>387059</v>
          </cell>
          <cell r="AY57">
            <v>379901</v>
          </cell>
          <cell r="AZ57">
            <v>392997</v>
          </cell>
          <cell r="BA57">
            <v>380027</v>
          </cell>
          <cell r="BB57">
            <v>412057</v>
          </cell>
          <cell r="BC57">
            <v>400653</v>
          </cell>
        </row>
        <row r="58">
          <cell r="AQ58">
            <v>592</v>
          </cell>
          <cell r="AR58">
            <v>1009</v>
          </cell>
          <cell r="AS58">
            <v>1435</v>
          </cell>
          <cell r="AT58">
            <v>2476</v>
          </cell>
          <cell r="AU58">
            <v>1191</v>
          </cell>
          <cell r="AV58">
            <v>36</v>
          </cell>
          <cell r="AW58">
            <v>161</v>
          </cell>
          <cell r="AX58">
            <v>57</v>
          </cell>
          <cell r="AY58">
            <v>182</v>
          </cell>
          <cell r="AZ58">
            <v>1111</v>
          </cell>
          <cell r="BA58">
            <v>547</v>
          </cell>
          <cell r="BB58">
            <v>1176</v>
          </cell>
          <cell r="BC58">
            <v>2737</v>
          </cell>
        </row>
        <row r="59">
          <cell r="AQ59">
            <v>81244</v>
          </cell>
          <cell r="AR59">
            <v>78174</v>
          </cell>
          <cell r="AS59">
            <v>82321</v>
          </cell>
          <cell r="AT59">
            <v>73283</v>
          </cell>
          <cell r="AU59">
            <v>80813</v>
          </cell>
          <cell r="AV59">
            <v>81649</v>
          </cell>
          <cell r="AW59">
            <v>89175</v>
          </cell>
          <cell r="AX59">
            <v>96419</v>
          </cell>
          <cell r="AY59">
            <v>88335</v>
          </cell>
          <cell r="AZ59">
            <v>92228</v>
          </cell>
          <cell r="BA59">
            <v>92565</v>
          </cell>
          <cell r="BB59">
            <v>105323</v>
          </cell>
          <cell r="BC59">
            <v>89933</v>
          </cell>
        </row>
        <row r="60">
          <cell r="AQ60">
            <v>255832</v>
          </cell>
          <cell r="AR60">
            <v>266825</v>
          </cell>
          <cell r="AS60">
            <v>284387</v>
          </cell>
          <cell r="AT60">
            <v>303056</v>
          </cell>
          <cell r="AU60">
            <v>280846</v>
          </cell>
          <cell r="AV60">
            <v>281738</v>
          </cell>
          <cell r="AW60">
            <v>273429</v>
          </cell>
          <cell r="AX60">
            <v>290583</v>
          </cell>
          <cell r="AY60">
            <v>291384</v>
          </cell>
          <cell r="AZ60">
            <v>299658</v>
          </cell>
          <cell r="BA60">
            <v>286915</v>
          </cell>
          <cell r="BB60">
            <v>305558</v>
          </cell>
          <cell r="BC60">
            <v>307983</v>
          </cell>
        </row>
        <row r="61">
          <cell r="AQ61">
            <v>642</v>
          </cell>
          <cell r="AR61">
            <v>10454</v>
          </cell>
          <cell r="AS61">
            <v>-2118</v>
          </cell>
          <cell r="AT61">
            <v>-7427</v>
          </cell>
          <cell r="AU61">
            <v>23143</v>
          </cell>
          <cell r="AV61">
            <v>-2310</v>
          </cell>
          <cell r="AW61">
            <v>-12991</v>
          </cell>
          <cell r="AX61">
            <v>-3057</v>
          </cell>
          <cell r="AY61">
            <v>7143</v>
          </cell>
          <cell r="AZ61">
            <v>19732</v>
          </cell>
          <cell r="BA61">
            <v>-93578</v>
          </cell>
          <cell r="BB61">
            <v>-70538</v>
          </cell>
          <cell r="BC61">
            <v>22430</v>
          </cell>
        </row>
        <row r="62">
          <cell r="AQ62">
            <v>214</v>
          </cell>
          <cell r="AR62">
            <v>10679</v>
          </cell>
          <cell r="AS62">
            <v>-2796</v>
          </cell>
          <cell r="AT62">
            <v>-8406</v>
          </cell>
          <cell r="AU62">
            <v>23610</v>
          </cell>
          <cell r="AV62">
            <v>-10</v>
          </cell>
          <cell r="AW62">
            <v>-13744</v>
          </cell>
          <cell r="AX62">
            <v>-2586</v>
          </cell>
          <cell r="AY62">
            <v>6969</v>
          </cell>
          <cell r="AZ62">
            <v>20443</v>
          </cell>
          <cell r="BA62">
            <v>-93653</v>
          </cell>
          <cell r="BB62">
            <v>-70428</v>
          </cell>
          <cell r="BC62">
            <v>21960</v>
          </cell>
        </row>
        <row r="63">
          <cell r="AQ63">
            <v>428</v>
          </cell>
          <cell r="AR63">
            <v>-225</v>
          </cell>
          <cell r="AS63">
            <v>678</v>
          </cell>
          <cell r="AT63">
            <v>979</v>
          </cell>
          <cell r="AU63">
            <v>-467</v>
          </cell>
          <cell r="AV63">
            <v>-2300</v>
          </cell>
          <cell r="AW63">
            <v>753</v>
          </cell>
          <cell r="AX63">
            <v>-471</v>
          </cell>
          <cell r="AY63">
            <v>174</v>
          </cell>
          <cell r="AZ63">
            <v>-711</v>
          </cell>
          <cell r="BA63">
            <v>75</v>
          </cell>
          <cell r="BB63">
            <v>-110</v>
          </cell>
          <cell r="BC63">
            <v>470</v>
          </cell>
        </row>
        <row r="65">
          <cell r="AQ65">
            <v>790513</v>
          </cell>
          <cell r="AR65">
            <v>574817</v>
          </cell>
          <cell r="AS65">
            <v>705634</v>
          </cell>
          <cell r="AT65">
            <v>637465</v>
          </cell>
          <cell r="AU65">
            <v>842855</v>
          </cell>
          <cell r="AV65">
            <v>1074685</v>
          </cell>
          <cell r="AW65">
            <v>1197536</v>
          </cell>
          <cell r="AX65">
            <v>847256</v>
          </cell>
          <cell r="AY65">
            <v>734708</v>
          </cell>
          <cell r="AZ65">
            <v>1300790</v>
          </cell>
          <cell r="BA65">
            <v>1417090</v>
          </cell>
          <cell r="BB65">
            <v>1082464</v>
          </cell>
          <cell r="BC65">
            <v>1164383</v>
          </cell>
        </row>
        <row r="67">
          <cell r="AQ67">
            <v>1057694</v>
          </cell>
          <cell r="AR67">
            <v>875263</v>
          </cell>
          <cell r="AS67">
            <v>985550</v>
          </cell>
          <cell r="AT67">
            <v>977183</v>
          </cell>
          <cell r="AU67">
            <v>1150368</v>
          </cell>
          <cell r="AV67">
            <v>972340</v>
          </cell>
          <cell r="AW67">
            <v>1219392</v>
          </cell>
          <cell r="AX67">
            <v>1257138</v>
          </cell>
          <cell r="AY67">
            <v>937095</v>
          </cell>
          <cell r="AZ67">
            <v>1216497</v>
          </cell>
          <cell r="BA67">
            <v>1508869</v>
          </cell>
          <cell r="BB67">
            <v>1314323</v>
          </cell>
          <cell r="BC67">
            <v>1455086</v>
          </cell>
        </row>
        <row r="70">
          <cell r="AQ70">
            <v>-267181</v>
          </cell>
          <cell r="AR70">
            <v>-300446</v>
          </cell>
          <cell r="AS70">
            <v>-279916</v>
          </cell>
          <cell r="AT70">
            <v>-339718</v>
          </cell>
          <cell r="AU70">
            <v>-307513</v>
          </cell>
          <cell r="AV70">
            <v>102345</v>
          </cell>
          <cell r="AW70">
            <v>-21856</v>
          </cell>
          <cell r="AX70">
            <v>-409882</v>
          </cell>
          <cell r="AY70">
            <v>-202387</v>
          </cell>
          <cell r="AZ70">
            <v>84293</v>
          </cell>
          <cell r="BA70">
            <v>-91779</v>
          </cell>
          <cell r="BB70">
            <v>-231859</v>
          </cell>
          <cell r="BC70">
            <v>-290703</v>
          </cell>
        </row>
        <row r="72">
          <cell r="AQ72">
            <v>7507556</v>
          </cell>
          <cell r="AR72">
            <v>7552565</v>
          </cell>
          <cell r="AS72">
            <v>7868057</v>
          </cell>
          <cell r="AT72">
            <v>7822878</v>
          </cell>
          <cell r="AU72">
            <v>8067074</v>
          </cell>
          <cell r="AV72">
            <v>8312449</v>
          </cell>
          <cell r="AW72">
            <v>8614338</v>
          </cell>
          <cell r="AX72">
            <v>8685426</v>
          </cell>
          <cell r="AY72">
            <v>8207961</v>
          </cell>
          <cell r="AZ72">
            <v>8399315</v>
          </cell>
          <cell r="BA72">
            <v>8599253</v>
          </cell>
          <cell r="BB72">
            <v>8681991</v>
          </cell>
          <cell r="BC72">
            <v>8995504</v>
          </cell>
        </row>
        <row r="75">
          <cell r="AQ75">
            <v>394857</v>
          </cell>
          <cell r="AR75">
            <v>380266</v>
          </cell>
          <cell r="AS75">
            <v>427620</v>
          </cell>
          <cell r="AT75">
            <v>430287</v>
          </cell>
          <cell r="AU75">
            <v>385040</v>
          </cell>
          <cell r="AV75">
            <v>344457</v>
          </cell>
          <cell r="AW75">
            <v>338523</v>
          </cell>
          <cell r="AX75">
            <v>327172</v>
          </cell>
          <cell r="AY75">
            <v>336061</v>
          </cell>
          <cell r="AZ75">
            <v>257423</v>
          </cell>
          <cell r="BA75">
            <v>414453</v>
          </cell>
          <cell r="BB75">
            <v>492974</v>
          </cell>
          <cell r="BC75">
            <v>487664</v>
          </cell>
        </row>
        <row r="78">
          <cell r="AQ78">
            <v>7902413</v>
          </cell>
          <cell r="AR78">
            <v>7932831</v>
          </cell>
          <cell r="AS78">
            <v>8295677</v>
          </cell>
          <cell r="AT78">
            <v>8253165</v>
          </cell>
          <cell r="AU78">
            <v>8452114</v>
          </cell>
          <cell r="AV78">
            <v>8656906</v>
          </cell>
          <cell r="AW78">
            <v>8952861</v>
          </cell>
          <cell r="AX78">
            <v>9012598</v>
          </cell>
          <cell r="AY78">
            <v>8544022</v>
          </cell>
          <cell r="AZ78">
            <v>8656738</v>
          </cell>
          <cell r="BA78">
            <v>9013706</v>
          </cell>
          <cell r="BB78">
            <v>9174965</v>
          </cell>
          <cell r="BC78">
            <v>9483168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推計要領"/>
      <sheetName val="国・DF(年度)"/>
      <sheetName val="県・実数(名目)"/>
      <sheetName val="県・前年固定(実質)"/>
      <sheetName val="県・連鎖実質の伸び率"/>
      <sheetName val="県・1次推計値"/>
      <sheetName val="改定基準年度の計算"/>
      <sheetName val="県・連鎖(実質)-小計済"/>
      <sheetName val="県・連鎖DF(年度)"/>
      <sheetName val="県・連鎖(実質)-小計済 (伸び率)"/>
      <sheetName val="原稿用"/>
      <sheetName val="国民経済計算との連鎖実質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C6">
            <v>4159438.2143747816</v>
          </cell>
          <cell r="D6">
            <v>4245807.8828308824</v>
          </cell>
          <cell r="E6">
            <v>4371504.1305550346</v>
          </cell>
          <cell r="F6">
            <v>4237249.15005277</v>
          </cell>
          <cell r="G6">
            <v>4212672.7222565738</v>
          </cell>
          <cell r="H6">
            <v>4166651.5042979121</v>
          </cell>
          <cell r="I6">
            <v>4170104.9374948931</v>
          </cell>
          <cell r="J6">
            <v>4146371.8013131791</v>
          </cell>
          <cell r="K6">
            <v>4093894.1560366075</v>
          </cell>
          <cell r="L6">
            <v>3841124.4322790159</v>
          </cell>
          <cell r="M6">
            <v>3891958.2472186354</v>
          </cell>
          <cell r="N6">
            <v>3992161.7074109926</v>
          </cell>
          <cell r="O6">
            <v>3987199.769262631</v>
          </cell>
        </row>
        <row r="7">
          <cell r="C7">
            <v>4070923.9289835044</v>
          </cell>
          <cell r="D7">
            <v>4147478.2247941457</v>
          </cell>
          <cell r="E7">
            <v>4270399.8818788147</v>
          </cell>
          <cell r="F7">
            <v>4143695.9732812708</v>
          </cell>
          <cell r="G7">
            <v>4114031.1559915137</v>
          </cell>
          <cell r="H7">
            <v>4063215.6347782547</v>
          </cell>
          <cell r="I7">
            <v>4066638.9004381518</v>
          </cell>
          <cell r="J7">
            <v>4052868.6403522035</v>
          </cell>
          <cell r="K7">
            <v>3992337.6271257079</v>
          </cell>
          <cell r="L7">
            <v>3722501.3473075693</v>
          </cell>
          <cell r="M7">
            <v>3780637.1534471926</v>
          </cell>
          <cell r="N7">
            <v>3886380.4767920687</v>
          </cell>
          <cell r="O7">
            <v>3882069.384178305</v>
          </cell>
        </row>
        <row r="8">
          <cell r="C8">
            <v>623702.55863539455</v>
          </cell>
          <cell r="D8">
            <v>635330.47210300434</v>
          </cell>
          <cell r="E8">
            <v>641872.06823027716</v>
          </cell>
          <cell r="F8">
            <v>623488.25331971399</v>
          </cell>
          <cell r="G8">
            <v>622597.41550695826</v>
          </cell>
          <cell r="H8">
            <v>610032.28962818009</v>
          </cell>
          <cell r="I8">
            <v>605605.62015503878</v>
          </cell>
          <cell r="J8">
            <v>599131.2741312742</v>
          </cell>
          <cell r="K8">
            <v>588762.67942583736</v>
          </cell>
          <cell r="L8">
            <v>574552.90753098181</v>
          </cell>
          <cell r="M8">
            <v>572646.78030303016</v>
          </cell>
          <cell r="N8">
            <v>556592.85714285716</v>
          </cell>
          <cell r="O8">
            <v>535488.81524440763</v>
          </cell>
        </row>
        <row r="9">
          <cell r="C9">
            <v>105878.97435897437</v>
          </cell>
          <cell r="D9">
            <v>102291.45211122555</v>
          </cell>
          <cell r="E9">
            <v>99602.895553257506</v>
          </cell>
          <cell r="F9">
            <v>83548.902195608782</v>
          </cell>
          <cell r="G9">
            <v>77977.977977977964</v>
          </cell>
          <cell r="H9">
            <v>74815.841584158421</v>
          </cell>
          <cell r="I9">
            <v>66522.330097087382</v>
          </cell>
          <cell r="J9">
            <v>56871.673003802272</v>
          </cell>
          <cell r="K9">
            <v>57780.645161290311</v>
          </cell>
          <cell r="L9">
            <v>79845.057880676744</v>
          </cell>
          <cell r="M9">
            <v>79195.246179966023</v>
          </cell>
          <cell r="N9">
            <v>69432.921810699554</v>
          </cell>
          <cell r="O9">
            <v>41322.42617717477</v>
          </cell>
        </row>
        <row r="10">
          <cell r="C10">
            <v>139782.56302521005</v>
          </cell>
          <cell r="D10">
            <v>147355.71878279117</v>
          </cell>
          <cell r="E10">
            <v>167208.55057351405</v>
          </cell>
          <cell r="F10">
            <v>167756.31951466124</v>
          </cell>
          <cell r="G10">
            <v>160655.72139303482</v>
          </cell>
          <cell r="H10">
            <v>137863.59175662417</v>
          </cell>
          <cell r="I10">
            <v>133955.03421309878</v>
          </cell>
          <cell r="J10">
            <v>134000.9794319295</v>
          </cell>
          <cell r="K10">
            <v>124792.23300970875</v>
          </cell>
          <cell r="L10">
            <v>110165.86306653806</v>
          </cell>
          <cell r="M10">
            <v>109839.42307692305</v>
          </cell>
          <cell r="N10">
            <v>120579.09604519774</v>
          </cell>
          <cell r="O10">
            <v>112734.36083408887</v>
          </cell>
        </row>
        <row r="11">
          <cell r="C11">
            <v>867620.03968253988</v>
          </cell>
          <cell r="D11">
            <v>882536.31840796035</v>
          </cell>
          <cell r="E11">
            <v>891334.32835820911</v>
          </cell>
          <cell r="F11">
            <v>879096.32571996038</v>
          </cell>
          <cell r="G11">
            <v>864241.20603015076</v>
          </cell>
          <cell r="H11">
            <v>861474.54175152758</v>
          </cell>
          <cell r="I11">
            <v>864321.46490335709</v>
          </cell>
          <cell r="J11">
            <v>854821.13821138209</v>
          </cell>
          <cell r="K11">
            <v>860786.36826042738</v>
          </cell>
          <cell r="L11">
            <v>873664.61538461538</v>
          </cell>
          <cell r="M11">
            <v>883133.19878910191</v>
          </cell>
          <cell r="N11">
            <v>899268.84920634911</v>
          </cell>
          <cell r="O11">
            <v>928978.76643073803</v>
          </cell>
        </row>
        <row r="12">
          <cell r="C12">
            <v>144837.78625954199</v>
          </cell>
          <cell r="D12">
            <v>155536.90596562179</v>
          </cell>
          <cell r="E12">
            <v>180263.15789473677</v>
          </cell>
          <cell r="F12">
            <v>166629.62962962958</v>
          </cell>
          <cell r="G12">
            <v>165840</v>
          </cell>
          <cell r="H12">
            <v>163080.24072216649</v>
          </cell>
          <cell r="I12">
            <v>166031.3447927199</v>
          </cell>
          <cell r="J12">
            <v>167403.66972477065</v>
          </cell>
          <cell r="K12">
            <v>161301.19284294234</v>
          </cell>
          <cell r="L12">
            <v>167119.37377690803</v>
          </cell>
          <cell r="M12">
            <v>177530.6718597858</v>
          </cell>
          <cell r="N12">
            <v>181527.62430939227</v>
          </cell>
          <cell r="O12">
            <v>168448.6626402071</v>
          </cell>
        </row>
        <row r="13">
          <cell r="C13">
            <v>125843.21608040199</v>
          </cell>
          <cell r="D13">
            <v>127126.76056338027</v>
          </cell>
          <cell r="E13">
            <v>131704.93454179255</v>
          </cell>
          <cell r="F13">
            <v>134046.04604604605</v>
          </cell>
          <cell r="G13">
            <v>138839</v>
          </cell>
          <cell r="H13">
            <v>134267.60563380283</v>
          </cell>
          <cell r="I13">
            <v>134310.86519114688</v>
          </cell>
          <cell r="J13">
            <v>135600.00000000003</v>
          </cell>
          <cell r="K13">
            <v>135971.65991902837</v>
          </cell>
          <cell r="L13">
            <v>138608.51926977694</v>
          </cell>
          <cell r="M13">
            <v>141126.40163098884</v>
          </cell>
          <cell r="N13">
            <v>149291.45211122558</v>
          </cell>
          <cell r="O13">
            <v>151015.41623843784</v>
          </cell>
        </row>
        <row r="14">
          <cell r="C14">
            <v>607013.25178389403</v>
          </cell>
          <cell r="D14">
            <v>626600.81466395117</v>
          </cell>
          <cell r="E14">
            <v>638354.12474849098</v>
          </cell>
          <cell r="F14">
            <v>598622.934888241</v>
          </cell>
          <cell r="G14">
            <v>582932.39152371348</v>
          </cell>
          <cell r="H14">
            <v>605573.31975560088</v>
          </cell>
          <cell r="I14">
            <v>607705.58882235538</v>
          </cell>
          <cell r="J14">
            <v>605269.45525291853</v>
          </cell>
          <cell r="K14">
            <v>572569.08212560415</v>
          </cell>
          <cell r="L14">
            <v>447871.72011661821</v>
          </cell>
          <cell r="M14">
            <v>436934.01486988855</v>
          </cell>
          <cell r="N14">
            <v>480828.18181818177</v>
          </cell>
          <cell r="O14">
            <v>510575.22123893793</v>
          </cell>
        </row>
        <row r="15">
          <cell r="C15">
            <v>210674.53294001968</v>
          </cell>
          <cell r="D15">
            <v>204881.51174668031</v>
          </cell>
          <cell r="E15">
            <v>221223.24159021411</v>
          </cell>
          <cell r="F15">
            <v>217387.9396984925</v>
          </cell>
          <cell r="G15">
            <v>213367.16417910447</v>
          </cell>
          <cell r="H15">
            <v>221614.51942740285</v>
          </cell>
          <cell r="I15">
            <v>232892.48434237993</v>
          </cell>
          <cell r="J15">
            <v>245923.15901814296</v>
          </cell>
          <cell r="K15">
            <v>249433.40611353706</v>
          </cell>
          <cell r="L15">
            <v>268847.82608695643</v>
          </cell>
          <cell r="M15">
            <v>284027.11864406773</v>
          </cell>
          <cell r="N15">
            <v>284914.37980241491</v>
          </cell>
          <cell r="O15">
            <v>273305.26315789472</v>
          </cell>
        </row>
        <row r="16">
          <cell r="C16">
            <v>265055.61277033988</v>
          </cell>
          <cell r="D16">
            <v>268361.94415718713</v>
          </cell>
          <cell r="E16">
            <v>273865.7024793388</v>
          </cell>
          <cell r="F16">
            <v>270394.97487437184</v>
          </cell>
          <cell r="G16">
            <v>276997.00299700303</v>
          </cell>
          <cell r="H16">
            <v>263834.48959365708</v>
          </cell>
          <cell r="I16">
            <v>263674.57962413458</v>
          </cell>
          <cell r="J16">
            <v>260920.51030421979</v>
          </cell>
          <cell r="K16">
            <v>252323.67149758452</v>
          </cell>
          <cell r="L16">
            <v>230083.01526717556</v>
          </cell>
          <cell r="M16">
            <v>241667.6056338028</v>
          </cell>
          <cell r="N16">
            <v>247494.93087557598</v>
          </cell>
          <cell r="O16">
            <v>243372.86612758305</v>
          </cell>
        </row>
        <row r="17">
          <cell r="C17">
            <v>82251.004016064267</v>
          </cell>
          <cell r="D17">
            <v>82640.529531568231</v>
          </cell>
          <cell r="E17">
            <v>81719.387755102041</v>
          </cell>
          <cell r="F17">
            <v>81609.045226130635</v>
          </cell>
          <cell r="G17">
            <v>77852.999999999985</v>
          </cell>
          <cell r="H17">
            <v>74804.020100502501</v>
          </cell>
          <cell r="I17">
            <v>70623</v>
          </cell>
          <cell r="J17">
            <v>67925</v>
          </cell>
          <cell r="K17">
            <v>64106.53266331659</v>
          </cell>
          <cell r="L17">
            <v>59295.000000000007</v>
          </cell>
          <cell r="M17">
            <v>55957.884427032332</v>
          </cell>
          <cell r="N17">
            <v>52640.038498556314</v>
          </cell>
          <cell r="O17">
            <v>47463.298379408967</v>
          </cell>
        </row>
        <row r="18">
          <cell r="C18">
            <v>311571.88160676532</v>
          </cell>
          <cell r="D18">
            <v>313912.44725738396</v>
          </cell>
          <cell r="E18">
            <v>321764.27061310789</v>
          </cell>
          <cell r="F18">
            <v>319513.18458417855</v>
          </cell>
          <cell r="G18">
            <v>319049.85044865415</v>
          </cell>
          <cell r="H18">
            <v>313691.39465875382</v>
          </cell>
          <cell r="I18">
            <v>306460.62992125994</v>
          </cell>
          <cell r="J18">
            <v>292656.61478599237</v>
          </cell>
          <cell r="K18">
            <v>272482.79158699821</v>
          </cell>
          <cell r="L18">
            <v>181373.33333333343</v>
          </cell>
          <cell r="M18">
            <v>168849.34086629006</v>
          </cell>
          <cell r="N18">
            <v>199546.76258992808</v>
          </cell>
          <cell r="O18">
            <v>207817.49369217831</v>
          </cell>
        </row>
        <row r="19">
          <cell r="C19">
            <v>240921.58760890615</v>
          </cell>
          <cell r="D19">
            <v>233584.49304174958</v>
          </cell>
          <cell r="E19">
            <v>252004.0160642571</v>
          </cell>
          <cell r="F19">
            <v>251159.47843530594</v>
          </cell>
          <cell r="G19">
            <v>254418.16367265469</v>
          </cell>
          <cell r="H19">
            <v>245745.79624134526</v>
          </cell>
          <cell r="I19">
            <v>248230.54474708173</v>
          </cell>
          <cell r="J19">
            <v>254969.49475691136</v>
          </cell>
          <cell r="K19">
            <v>270702.44821092283</v>
          </cell>
          <cell r="L19">
            <v>263120.19230769237</v>
          </cell>
          <cell r="M19">
            <v>281066.02870813396</v>
          </cell>
          <cell r="N19">
            <v>282756.63311985356</v>
          </cell>
          <cell r="O19">
            <v>294596.30606860155</v>
          </cell>
        </row>
        <row r="20">
          <cell r="C20">
            <v>345193.98340248957</v>
          </cell>
          <cell r="D20">
            <v>367483.83733055269</v>
          </cell>
          <cell r="E20">
            <v>369119.83471074386</v>
          </cell>
          <cell r="F20">
            <v>349919.67871485947</v>
          </cell>
          <cell r="G20">
            <v>359262.26226226229</v>
          </cell>
          <cell r="H20">
            <v>356829.8298298298</v>
          </cell>
          <cell r="I20">
            <v>367355.57768924296</v>
          </cell>
          <cell r="J20">
            <v>379296.03960396029</v>
          </cell>
          <cell r="K20">
            <v>384178.71093749988</v>
          </cell>
          <cell r="L20">
            <v>338090.02904162626</v>
          </cell>
          <cell r="M20">
            <v>360202.67686424474</v>
          </cell>
          <cell r="N20">
            <v>372527.34012974973</v>
          </cell>
          <cell r="O20">
            <v>381509.09090909088</v>
          </cell>
        </row>
        <row r="22">
          <cell r="C22">
            <v>88565.261044176688</v>
          </cell>
          <cell r="D22">
            <v>98270.875763747434</v>
          </cell>
          <cell r="E22">
            <v>101044.80651731158</v>
          </cell>
          <cell r="F22">
            <v>93521.126760563362</v>
          </cell>
          <cell r="G22">
            <v>98641.566265060232</v>
          </cell>
          <cell r="H22">
            <v>103455.64516129032</v>
          </cell>
          <cell r="I22">
            <v>103485.48548548546</v>
          </cell>
          <cell r="J22">
            <v>93476.570289132578</v>
          </cell>
          <cell r="K22">
            <v>101596.40359640359</v>
          </cell>
          <cell r="L22">
            <v>119039.19597989946</v>
          </cell>
          <cell r="M22">
            <v>111541.58415841582</v>
          </cell>
          <cell r="N22">
            <v>105841.04046242771</v>
          </cell>
          <cell r="O22">
            <v>105177.90262172281</v>
          </cell>
        </row>
        <row r="24">
          <cell r="C24">
            <v>1122397.9899497489</v>
          </cell>
          <cell r="D24">
            <v>1130408.3080040531</v>
          </cell>
          <cell r="E24">
            <v>1143840.4471544719</v>
          </cell>
          <cell r="F24">
            <v>1143718.5628742515</v>
          </cell>
          <cell r="G24">
            <v>1167587</v>
          </cell>
          <cell r="H24">
            <v>1165733.9357429722</v>
          </cell>
          <cell r="I24">
            <v>1175130.7385229543</v>
          </cell>
          <cell r="J24">
            <v>1185934.2629482073</v>
          </cell>
          <cell r="K24">
            <v>1200776.7857142857</v>
          </cell>
          <cell r="L24">
            <v>1203346.6933867731</v>
          </cell>
          <cell r="M24">
            <v>1238426.1645193256</v>
          </cell>
          <cell r="N24">
            <v>1237506.8226120856</v>
          </cell>
          <cell r="O24">
            <v>1214081.9672131145</v>
          </cell>
        </row>
        <row r="26">
          <cell r="C26">
            <v>1564323.8312125262</v>
          </cell>
          <cell r="D26">
            <v>1788309.7620192452</v>
          </cell>
          <cell r="E26">
            <v>1811453.447183734</v>
          </cell>
          <cell r="F26">
            <v>1811882.0986159267</v>
          </cell>
          <cell r="G26">
            <v>1849483.9489271883</v>
          </cell>
          <cell r="H26">
            <v>1932798.5064171799</v>
          </cell>
          <cell r="I26">
            <v>2047388.3482009722</v>
          </cell>
          <cell r="J26">
            <v>2425750.8767839638</v>
          </cell>
          <cell r="K26">
            <v>2057674.9070080027</v>
          </cell>
          <cell r="L26">
            <v>1953959.394233078</v>
          </cell>
          <cell r="M26">
            <v>1834333.3407998676</v>
          </cell>
          <cell r="N26">
            <v>1909423.2680842013</v>
          </cell>
          <cell r="O26">
            <v>1964600.2141348671</v>
          </cell>
        </row>
        <row r="27">
          <cell r="C27">
            <v>1564147.9844626491</v>
          </cell>
          <cell r="D27">
            <v>1777898.4364788609</v>
          </cell>
          <cell r="E27">
            <v>1814073.3476466017</v>
          </cell>
          <cell r="F27">
            <v>1819797.04745002</v>
          </cell>
          <cell r="G27">
            <v>1826056.6337880967</v>
          </cell>
          <cell r="H27">
            <v>1934824.1105599597</v>
          </cell>
          <cell r="I27">
            <v>2059852.2770590002</v>
          </cell>
          <cell r="J27">
            <v>2428144.3814066444</v>
          </cell>
          <cell r="K27">
            <v>2049930.9607350314</v>
          </cell>
          <cell r="L27">
            <v>1933785.161525894</v>
          </cell>
          <cell r="M27">
            <v>1916165.8265618903</v>
          </cell>
          <cell r="N27">
            <v>1962547.972835005</v>
          </cell>
          <cell r="O27">
            <v>1933337.9600966966</v>
          </cell>
        </row>
        <row r="28">
          <cell r="C28">
            <v>1208941.7514831657</v>
          </cell>
          <cell r="D28">
            <v>1412403.4886976057</v>
          </cell>
          <cell r="E28">
            <v>1431319.5577188386</v>
          </cell>
          <cell r="F28">
            <v>1439374.4423784011</v>
          </cell>
          <cell r="G28">
            <v>1462479.4794794791</v>
          </cell>
          <cell r="H28">
            <v>1569590.95183303</v>
          </cell>
          <cell r="I28">
            <v>1700872.8269006354</v>
          </cell>
          <cell r="J28">
            <v>2052059.9673976635</v>
          </cell>
          <cell r="K28">
            <v>1685341.9718289026</v>
          </cell>
          <cell r="L28">
            <v>1557107.8042724915</v>
          </cell>
          <cell r="M28">
            <v>1564073.959444904</v>
          </cell>
          <cell r="N28">
            <v>1597297.0940748651</v>
          </cell>
          <cell r="O28">
            <v>1590622.9830914401</v>
          </cell>
        </row>
        <row r="29">
          <cell r="C29">
            <v>258470.96092925026</v>
          </cell>
          <cell r="D29">
            <v>253316.34819532908</v>
          </cell>
          <cell r="E29">
            <v>281056.01659751037</v>
          </cell>
          <cell r="F29">
            <v>251799.59919839678</v>
          </cell>
          <cell r="G29">
            <v>250771.77177177175</v>
          </cell>
          <cell r="H29">
            <v>264480.96192384773</v>
          </cell>
          <cell r="I29">
            <v>250780.51181102367</v>
          </cell>
          <cell r="J29">
            <v>237915.6976744186</v>
          </cell>
          <cell r="K29">
            <v>247270.99236641216</v>
          </cell>
          <cell r="L29">
            <v>240885.09021842349</v>
          </cell>
          <cell r="M29">
            <v>240027.3368606701</v>
          </cell>
          <cell r="N29">
            <v>236015.08801341153</v>
          </cell>
          <cell r="O29">
            <v>225312.3953098827</v>
          </cell>
        </row>
        <row r="30">
          <cell r="C30">
            <v>951582.82208588941</v>
          </cell>
          <cell r="D30">
            <v>1158844.1025641023</v>
          </cell>
          <cell r="E30">
            <v>1150841.3021363174</v>
          </cell>
          <cell r="F30">
            <v>1187559.7989949749</v>
          </cell>
          <cell r="G30">
            <v>1211707.7077077075</v>
          </cell>
          <cell r="H30">
            <v>1305109.9899091825</v>
          </cell>
          <cell r="I30">
            <v>1450345.3453453453</v>
          </cell>
          <cell r="J30">
            <v>1815549.6031746033</v>
          </cell>
          <cell r="K30">
            <v>1437990.1088031656</v>
          </cell>
          <cell r="L30">
            <v>1315693.1479642503</v>
          </cell>
          <cell r="M30">
            <v>1323603.0977734756</v>
          </cell>
          <cell r="N30">
            <v>1361719.8515769946</v>
          </cell>
          <cell r="O30">
            <v>1366783.1541218639</v>
          </cell>
        </row>
        <row r="31">
          <cell r="C31">
            <v>355897.11832495441</v>
          </cell>
          <cell r="D31">
            <v>365333.10826177802</v>
          </cell>
          <cell r="E31">
            <v>382814.85126669344</v>
          </cell>
          <cell r="F31">
            <v>380417.65023246885</v>
          </cell>
          <cell r="G31">
            <v>363577.15430861717</v>
          </cell>
          <cell r="H31">
            <v>365213.11849358847</v>
          </cell>
          <cell r="I31">
            <v>359045.68823804834</v>
          </cell>
          <cell r="J31">
            <v>376568.05690978153</v>
          </cell>
          <cell r="K31">
            <v>364246.66388551547</v>
          </cell>
          <cell r="L31">
            <v>375519.37947426469</v>
          </cell>
          <cell r="M31">
            <v>351606.78609791212</v>
          </cell>
          <cell r="N31">
            <v>364614.11602463911</v>
          </cell>
          <cell r="O31">
            <v>342614.70227290795</v>
          </cell>
        </row>
        <row r="32">
          <cell r="C32">
            <v>624.47257383966246</v>
          </cell>
          <cell r="D32">
            <v>1069.9893955461293</v>
          </cell>
          <cell r="E32">
            <v>1490.1349948078921</v>
          </cell>
          <cell r="F32">
            <v>2478.4784784784783</v>
          </cell>
          <cell r="G32">
            <v>1193.3867735470942</v>
          </cell>
          <cell r="H32">
            <v>36.180904522613062</v>
          </cell>
          <cell r="I32">
            <v>159.09090909090909</v>
          </cell>
          <cell r="J32">
            <v>55.339805825242721</v>
          </cell>
          <cell r="K32">
            <v>173.16841103710752</v>
          </cell>
          <cell r="L32">
            <v>1053.0805687203792</v>
          </cell>
          <cell r="M32">
            <v>491.9064748201439</v>
          </cell>
          <cell r="N32">
            <v>997.45547073791363</v>
          </cell>
          <cell r="O32">
            <v>2271.36929460581</v>
          </cell>
        </row>
        <row r="33">
          <cell r="C33">
            <v>83929.752066115732</v>
          </cell>
          <cell r="D33">
            <v>81093.360995850642</v>
          </cell>
          <cell r="E33">
            <v>84258.95598771752</v>
          </cell>
          <cell r="F33">
            <v>73651.256281407055</v>
          </cell>
          <cell r="G33">
            <v>80974.949899799612</v>
          </cell>
          <cell r="H33">
            <v>82307.459677419349</v>
          </cell>
          <cell r="I33">
            <v>88731.3432835821</v>
          </cell>
          <cell r="J33">
            <v>94435.84720861903</v>
          </cell>
          <cell r="K33">
            <v>85762.135922330097</v>
          </cell>
          <cell r="L33">
            <v>89628.765792031088</v>
          </cell>
          <cell r="M33">
            <v>86997.180451127802</v>
          </cell>
          <cell r="N33">
            <v>94800.180018001789</v>
          </cell>
          <cell r="O33">
            <v>78544.104803493436</v>
          </cell>
        </row>
        <row r="34">
          <cell r="C34">
            <v>271008.47457627108</v>
          </cell>
          <cell r="D34">
            <v>282953.34040296916</v>
          </cell>
          <cell r="E34">
            <v>296854.90605427971</v>
          </cell>
          <cell r="F34">
            <v>304273.0923694779</v>
          </cell>
          <cell r="G34">
            <v>281408.81763527053</v>
          </cell>
          <cell r="H34">
            <v>282869.47791164659</v>
          </cell>
          <cell r="I34">
            <v>270186.75889328064</v>
          </cell>
          <cell r="J34">
            <v>282119.41747572814</v>
          </cell>
          <cell r="K34">
            <v>278303.72492836666</v>
          </cell>
          <cell r="L34">
            <v>284846.00760456256</v>
          </cell>
          <cell r="M34">
            <v>264194.29097605881</v>
          </cell>
          <cell r="N34">
            <v>268977.11267605622</v>
          </cell>
          <cell r="O34">
            <v>261667.79949022923</v>
          </cell>
        </row>
        <row r="35">
          <cell r="C35">
            <v>638.33471044820476</v>
          </cell>
          <cell r="D35">
            <v>10550.340190953204</v>
          </cell>
          <cell r="E35">
            <v>-2126.6423271999365</v>
          </cell>
          <cell r="F35">
            <v>-7315.0722880746707</v>
          </cell>
          <cell r="G35">
            <v>23427.315139091486</v>
          </cell>
          <cell r="H35">
            <v>-2319.0853098571702</v>
          </cell>
          <cell r="I35">
            <v>-12739.981630276177</v>
          </cell>
          <cell r="J35">
            <v>-2920.7797742890184</v>
          </cell>
          <cell r="K35">
            <v>6993.8918056704051</v>
          </cell>
          <cell r="L35">
            <v>19457.170834978453</v>
          </cell>
          <cell r="M35">
            <v>-83042.749652015598</v>
          </cell>
          <cell r="N35">
            <v>-56459.485061769366</v>
          </cell>
          <cell r="O35">
            <v>17655.941545706868</v>
          </cell>
        </row>
        <row r="36">
          <cell r="C36">
            <v>213.57285429141714</v>
          </cell>
          <cell r="D36">
            <v>10808.704453441296</v>
          </cell>
          <cell r="E36">
            <v>-2751.9685039370079</v>
          </cell>
          <cell r="F36">
            <v>-8241.176470588236</v>
          </cell>
          <cell r="G36">
            <v>23920.9726443769</v>
          </cell>
          <cell r="H36">
            <v>-10.362694300518134</v>
          </cell>
          <cell r="I36">
            <v>-13840.886203423968</v>
          </cell>
          <cell r="J36">
            <v>-2575.6972111553778</v>
          </cell>
          <cell r="K36">
            <v>7103.9755351681961</v>
          </cell>
          <cell r="L36">
            <v>21075.257731958758</v>
          </cell>
          <cell r="M36">
            <v>-86876.623376623364</v>
          </cell>
          <cell r="N36">
            <v>-58935.564853556498</v>
          </cell>
          <cell r="O36">
            <v>18044.371405094498</v>
          </cell>
        </row>
        <row r="37">
          <cell r="C37">
            <v>352.26337448559678</v>
          </cell>
          <cell r="D37">
            <v>-180.57784911717499</v>
          </cell>
          <cell r="E37">
            <v>490.94858797972489</v>
          </cell>
          <cell r="F37">
            <v>787.61061946902657</v>
          </cell>
          <cell r="G37">
            <v>-493.6575052854123</v>
          </cell>
          <cell r="H37">
            <v>-2410.9014675052413</v>
          </cell>
          <cell r="I37">
            <v>698.51576994434163</v>
          </cell>
          <cell r="J37">
            <v>-390.22369511184769</v>
          </cell>
          <cell r="K37">
            <v>155.4959785522789</v>
          </cell>
          <cell r="L37">
            <v>-717.45711402623658</v>
          </cell>
          <cell r="M37">
            <v>55.106539309331403</v>
          </cell>
          <cell r="N37">
            <v>-65.907729179149214</v>
          </cell>
          <cell r="O37">
            <v>296.90461149715736</v>
          </cell>
        </row>
        <row r="40">
          <cell r="C40">
            <v>1062907.3294677669</v>
          </cell>
          <cell r="D40">
            <v>815241.11682588118</v>
          </cell>
          <cell r="E40">
            <v>956670.24509645323</v>
          </cell>
          <cell r="F40">
            <v>954429.80691739591</v>
          </cell>
          <cell r="G40">
            <v>827889.23071731906</v>
          </cell>
          <cell r="H40">
            <v>1041069.1356142857</v>
          </cell>
          <cell r="I40">
            <v>1242392.1026889877</v>
          </cell>
          <cell r="J40">
            <v>1061706.0696492395</v>
          </cell>
          <cell r="K40">
            <v>1013127.0677978813</v>
          </cell>
          <cell r="L40">
            <v>1494534.5467517565</v>
          </cell>
          <cell r="M40">
            <v>1899146.1718223258</v>
          </cell>
          <cell r="N40">
            <v>1942592.2317379934</v>
          </cell>
          <cell r="O40">
            <v>1925606.3819922649</v>
          </cell>
        </row>
        <row r="43">
          <cell r="C43">
            <v>7909067.3650048235</v>
          </cell>
          <cell r="D43">
            <v>7979767.0696800621</v>
          </cell>
          <cell r="E43">
            <v>8283468.2699896935</v>
          </cell>
          <cell r="F43">
            <v>8147279.6184603442</v>
          </cell>
          <cell r="G43">
            <v>8057632.9019010812</v>
          </cell>
          <cell r="H43">
            <v>8306253.0820723502</v>
          </cell>
          <cell r="I43">
            <v>8635016.1269078068</v>
          </cell>
          <cell r="J43">
            <v>8819763.0106945895</v>
          </cell>
          <cell r="K43">
            <v>8365472.9165567774</v>
          </cell>
          <cell r="L43">
            <v>8492965.0666506235</v>
          </cell>
          <cell r="M43">
            <v>8863863.9243601542</v>
          </cell>
          <cell r="N43">
            <v>9081684.0298452731</v>
          </cell>
          <cell r="O43">
            <v>9091488.3326028772</v>
          </cell>
        </row>
        <row r="50">
          <cell r="C50">
            <v>98.2</v>
          </cell>
          <cell r="D50">
            <v>97.4</v>
          </cell>
          <cell r="E50">
            <v>97.6</v>
          </cell>
          <cell r="F50">
            <v>99.9</v>
          </cell>
          <cell r="G50">
            <v>99.9</v>
          </cell>
          <cell r="H50">
            <v>99.8</v>
          </cell>
          <cell r="I50">
            <v>100.4</v>
          </cell>
          <cell r="J50">
            <v>101</v>
          </cell>
          <cell r="K50">
            <v>101.7</v>
          </cell>
          <cell r="L50">
            <v>101.7</v>
          </cell>
          <cell r="M50">
            <v>102.9</v>
          </cell>
          <cell r="N50">
            <v>106.2</v>
          </cell>
          <cell r="O50">
            <v>109.2</v>
          </cell>
        </row>
        <row r="51">
          <cell r="C51">
            <v>98.2</v>
          </cell>
          <cell r="D51">
            <v>97.4</v>
          </cell>
          <cell r="E51">
            <v>97.6</v>
          </cell>
          <cell r="F51">
            <v>100</v>
          </cell>
          <cell r="G51">
            <v>99.9</v>
          </cell>
          <cell r="H51">
            <v>99.8</v>
          </cell>
          <cell r="I51">
            <v>100.4</v>
          </cell>
          <cell r="J51">
            <v>101</v>
          </cell>
          <cell r="K51">
            <v>101.7</v>
          </cell>
          <cell r="L51">
            <v>101.8</v>
          </cell>
          <cell r="M51">
            <v>103</v>
          </cell>
          <cell r="N51">
            <v>106.2</v>
          </cell>
          <cell r="O51">
            <v>109.3</v>
          </cell>
        </row>
        <row r="52">
          <cell r="C52">
            <v>93.8</v>
          </cell>
          <cell r="D52">
            <v>93.2</v>
          </cell>
          <cell r="E52">
            <v>93.8</v>
          </cell>
          <cell r="F52">
            <v>97.9</v>
          </cell>
          <cell r="G52">
            <v>100.6</v>
          </cell>
          <cell r="H52">
            <v>102.2</v>
          </cell>
          <cell r="I52">
            <v>103.2</v>
          </cell>
          <cell r="J52">
            <v>103.6</v>
          </cell>
          <cell r="K52">
            <v>104.5</v>
          </cell>
          <cell r="L52">
            <v>104.9</v>
          </cell>
          <cell r="M52">
            <v>105.6</v>
          </cell>
          <cell r="N52">
            <v>112</v>
          </cell>
          <cell r="O52">
            <v>120.7</v>
          </cell>
        </row>
        <row r="53">
          <cell r="C53">
            <v>97.5</v>
          </cell>
          <cell r="D53">
            <v>97.1</v>
          </cell>
          <cell r="E53">
            <v>96.7</v>
          </cell>
          <cell r="F53">
            <v>100.2</v>
          </cell>
          <cell r="G53">
            <v>99.9</v>
          </cell>
          <cell r="H53">
            <v>101</v>
          </cell>
          <cell r="I53">
            <v>103</v>
          </cell>
          <cell r="J53">
            <v>105.2</v>
          </cell>
          <cell r="K53">
            <v>108.5</v>
          </cell>
          <cell r="L53">
            <v>112.3</v>
          </cell>
          <cell r="M53">
            <v>117.8</v>
          </cell>
          <cell r="N53">
            <v>121.5</v>
          </cell>
          <cell r="O53">
            <v>125.3</v>
          </cell>
        </row>
        <row r="54">
          <cell r="C54">
            <v>95.2</v>
          </cell>
          <cell r="D54">
            <v>95.3</v>
          </cell>
          <cell r="E54">
            <v>95.9</v>
          </cell>
          <cell r="F54">
            <v>98.9</v>
          </cell>
          <cell r="G54">
            <v>100.5</v>
          </cell>
          <cell r="H54">
            <v>101.9</v>
          </cell>
          <cell r="I54">
            <v>102.3</v>
          </cell>
          <cell r="J54">
            <v>102.1</v>
          </cell>
          <cell r="K54">
            <v>103</v>
          </cell>
          <cell r="L54">
            <v>103.7</v>
          </cell>
          <cell r="M54">
            <v>104</v>
          </cell>
          <cell r="N54">
            <v>106.2</v>
          </cell>
          <cell r="O54">
            <v>110.3</v>
          </cell>
        </row>
        <row r="55">
          <cell r="C55">
            <v>100.8</v>
          </cell>
          <cell r="D55">
            <v>100.5</v>
          </cell>
          <cell r="E55">
            <v>100.5</v>
          </cell>
          <cell r="F55">
            <v>100.7</v>
          </cell>
          <cell r="G55">
            <v>99.5</v>
          </cell>
          <cell r="H55">
            <v>98.2</v>
          </cell>
          <cell r="I55">
            <v>98.3</v>
          </cell>
          <cell r="J55">
            <v>98.4</v>
          </cell>
          <cell r="K55">
            <v>98.3</v>
          </cell>
          <cell r="L55">
            <v>97.5</v>
          </cell>
          <cell r="M55">
            <v>99.1</v>
          </cell>
          <cell r="N55">
            <v>100.8</v>
          </cell>
          <cell r="O55">
            <v>98.9</v>
          </cell>
        </row>
        <row r="56">
          <cell r="C56">
            <v>104.8</v>
          </cell>
          <cell r="D56">
            <v>98.9</v>
          </cell>
          <cell r="E56">
            <v>96.9</v>
          </cell>
          <cell r="F56">
            <v>99.9</v>
          </cell>
          <cell r="G56">
            <v>100</v>
          </cell>
          <cell r="H56">
            <v>99.7</v>
          </cell>
          <cell r="I56">
            <v>98.9</v>
          </cell>
          <cell r="J56">
            <v>98.1</v>
          </cell>
          <cell r="K56">
            <v>100.6</v>
          </cell>
          <cell r="L56">
            <v>102.2</v>
          </cell>
          <cell r="M56">
            <v>102.7</v>
          </cell>
          <cell r="N56">
            <v>108.6</v>
          </cell>
          <cell r="O56">
            <v>115.9</v>
          </cell>
        </row>
        <row r="57">
          <cell r="C57">
            <v>99.5</v>
          </cell>
          <cell r="D57">
            <v>99.4</v>
          </cell>
          <cell r="E57">
            <v>99.3</v>
          </cell>
          <cell r="F57">
            <v>99.9</v>
          </cell>
          <cell r="G57">
            <v>100</v>
          </cell>
          <cell r="H57">
            <v>99.4</v>
          </cell>
          <cell r="I57">
            <v>99.4</v>
          </cell>
          <cell r="J57">
            <v>98.5</v>
          </cell>
          <cell r="K57">
            <v>98.8</v>
          </cell>
          <cell r="L57">
            <v>98.6</v>
          </cell>
          <cell r="M57">
            <v>98.1</v>
          </cell>
          <cell r="N57">
            <v>97.1</v>
          </cell>
          <cell r="O57">
            <v>97.3</v>
          </cell>
        </row>
        <row r="58">
          <cell r="C58">
            <v>98.1</v>
          </cell>
          <cell r="D58">
            <v>98.2</v>
          </cell>
          <cell r="E58">
            <v>99.4</v>
          </cell>
          <cell r="F58">
            <v>102.9</v>
          </cell>
          <cell r="G58">
            <v>99.1</v>
          </cell>
          <cell r="H58">
            <v>98.2</v>
          </cell>
          <cell r="I58">
            <v>100.2</v>
          </cell>
          <cell r="J58">
            <v>102.8</v>
          </cell>
          <cell r="K58">
            <v>103.5</v>
          </cell>
          <cell r="L58">
            <v>102.9</v>
          </cell>
          <cell r="M58">
            <v>107.6</v>
          </cell>
          <cell r="N58">
            <v>110</v>
          </cell>
          <cell r="O58">
            <v>113</v>
          </cell>
        </row>
        <row r="59">
          <cell r="C59">
            <v>101.7</v>
          </cell>
          <cell r="D59">
            <v>97.9</v>
          </cell>
          <cell r="E59">
            <v>98.1</v>
          </cell>
          <cell r="F59">
            <v>99.5</v>
          </cell>
          <cell r="G59">
            <v>100.5</v>
          </cell>
          <cell r="H59">
            <v>97.8</v>
          </cell>
          <cell r="I59">
            <v>95.8</v>
          </cell>
          <cell r="J59">
            <v>93.7</v>
          </cell>
          <cell r="K59">
            <v>91.6</v>
          </cell>
          <cell r="L59">
            <v>92</v>
          </cell>
          <cell r="M59">
            <v>88.5</v>
          </cell>
          <cell r="N59">
            <v>91.1</v>
          </cell>
          <cell r="O59">
            <v>95</v>
          </cell>
        </row>
        <row r="60">
          <cell r="C60">
            <v>97.1</v>
          </cell>
          <cell r="D60">
            <v>96.7</v>
          </cell>
          <cell r="E60">
            <v>96.8</v>
          </cell>
          <cell r="F60">
            <v>99.5</v>
          </cell>
          <cell r="G60">
            <v>100.1</v>
          </cell>
          <cell r="H60">
            <v>100.9</v>
          </cell>
          <cell r="I60">
            <v>101.1</v>
          </cell>
          <cell r="J60">
            <v>101.9</v>
          </cell>
          <cell r="K60">
            <v>103.5</v>
          </cell>
          <cell r="L60">
            <v>104.8</v>
          </cell>
          <cell r="M60">
            <v>106.5</v>
          </cell>
          <cell r="N60">
            <v>108.5</v>
          </cell>
          <cell r="O60">
            <v>111.3</v>
          </cell>
        </row>
        <row r="61">
          <cell r="C61">
            <v>99.6</v>
          </cell>
          <cell r="D61">
            <v>98.2</v>
          </cell>
          <cell r="E61">
            <v>98</v>
          </cell>
          <cell r="F61">
            <v>99.5</v>
          </cell>
          <cell r="G61">
            <v>100</v>
          </cell>
          <cell r="H61">
            <v>99.5</v>
          </cell>
          <cell r="I61">
            <v>100</v>
          </cell>
          <cell r="J61">
            <v>100</v>
          </cell>
          <cell r="K61">
            <v>99.5</v>
          </cell>
          <cell r="L61">
            <v>100</v>
          </cell>
          <cell r="M61">
            <v>102.1</v>
          </cell>
          <cell r="N61">
            <v>103.9</v>
          </cell>
          <cell r="O61">
            <v>104.9</v>
          </cell>
        </row>
        <row r="62">
          <cell r="C62">
            <v>94.6</v>
          </cell>
          <cell r="D62">
            <v>94.8</v>
          </cell>
          <cell r="E62">
            <v>94.6</v>
          </cell>
          <cell r="F62">
            <v>98.6</v>
          </cell>
          <cell r="G62">
            <v>100.3</v>
          </cell>
          <cell r="H62">
            <v>101.1</v>
          </cell>
          <cell r="I62">
            <v>101.6</v>
          </cell>
          <cell r="J62">
            <v>102.8</v>
          </cell>
          <cell r="K62">
            <v>104.6</v>
          </cell>
          <cell r="L62">
            <v>105</v>
          </cell>
          <cell r="M62">
            <v>106.2</v>
          </cell>
          <cell r="N62">
            <v>111.2</v>
          </cell>
          <cell r="O62">
            <v>118.9</v>
          </cell>
        </row>
        <row r="63">
          <cell r="C63">
            <v>103.3</v>
          </cell>
          <cell r="D63">
            <v>100.6</v>
          </cell>
          <cell r="E63">
            <v>99.6</v>
          </cell>
          <cell r="F63">
            <v>99.7</v>
          </cell>
          <cell r="G63">
            <v>100.2</v>
          </cell>
          <cell r="H63">
            <v>101.1</v>
          </cell>
          <cell r="I63">
            <v>102.8</v>
          </cell>
          <cell r="J63">
            <v>104.9</v>
          </cell>
          <cell r="K63">
            <v>106.2</v>
          </cell>
          <cell r="L63">
            <v>104</v>
          </cell>
          <cell r="M63">
            <v>104.5</v>
          </cell>
          <cell r="N63">
            <v>109.3</v>
          </cell>
          <cell r="O63">
            <v>113.7</v>
          </cell>
        </row>
        <row r="64">
          <cell r="C64">
            <v>96.4</v>
          </cell>
          <cell r="D64">
            <v>95.9</v>
          </cell>
          <cell r="E64">
            <v>96.8</v>
          </cell>
          <cell r="F64">
            <v>99.6</v>
          </cell>
          <cell r="G64">
            <v>99.9</v>
          </cell>
          <cell r="H64">
            <v>99.9</v>
          </cell>
          <cell r="I64">
            <v>100.4</v>
          </cell>
          <cell r="J64">
            <v>101</v>
          </cell>
          <cell r="K64">
            <v>102.4</v>
          </cell>
          <cell r="L64">
            <v>103.3</v>
          </cell>
          <cell r="M64">
            <v>104.6</v>
          </cell>
          <cell r="N64">
            <v>107.9</v>
          </cell>
          <cell r="O64">
            <v>110</v>
          </cell>
        </row>
        <row r="66">
          <cell r="C66">
            <v>99.6</v>
          </cell>
          <cell r="D66">
            <v>98.2</v>
          </cell>
          <cell r="E66">
            <v>98.2</v>
          </cell>
          <cell r="F66">
            <v>99.4</v>
          </cell>
          <cell r="G66">
            <v>99.6</v>
          </cell>
          <cell r="H66">
            <v>99.2</v>
          </cell>
          <cell r="I66">
            <v>99.9</v>
          </cell>
          <cell r="J66">
            <v>100.3</v>
          </cell>
          <cell r="K66">
            <v>100.1</v>
          </cell>
          <cell r="L66">
            <v>99.5</v>
          </cell>
          <cell r="M66">
            <v>101</v>
          </cell>
          <cell r="N66">
            <v>103.8</v>
          </cell>
          <cell r="O66">
            <v>106.8</v>
          </cell>
        </row>
        <row r="68">
          <cell r="C68">
            <v>99.5</v>
          </cell>
          <cell r="D68">
            <v>98.7</v>
          </cell>
          <cell r="E68">
            <v>98.4</v>
          </cell>
          <cell r="F68">
            <v>100.2</v>
          </cell>
          <cell r="G68">
            <v>100</v>
          </cell>
          <cell r="H68">
            <v>99.6</v>
          </cell>
          <cell r="I68">
            <v>100.2</v>
          </cell>
          <cell r="J68">
            <v>100.4</v>
          </cell>
          <cell r="K68">
            <v>100.8</v>
          </cell>
          <cell r="L68">
            <v>99.8</v>
          </cell>
          <cell r="M68">
            <v>100.9</v>
          </cell>
          <cell r="N68">
            <v>102.6</v>
          </cell>
          <cell r="O68">
            <v>103.7</v>
          </cell>
        </row>
        <row r="70">
          <cell r="C70">
            <v>96.8</v>
          </cell>
          <cell r="D70">
            <v>96.5</v>
          </cell>
          <cell r="E70">
            <v>97.6</v>
          </cell>
          <cell r="F70">
            <v>99.6</v>
          </cell>
          <cell r="G70">
            <v>99.9</v>
          </cell>
          <cell r="H70">
            <v>99.3</v>
          </cell>
          <cell r="I70">
            <v>100.3</v>
          </cell>
          <cell r="J70">
            <v>101.4</v>
          </cell>
          <cell r="K70">
            <v>102.1</v>
          </cell>
          <cell r="L70">
            <v>101.9</v>
          </cell>
          <cell r="M70">
            <v>105</v>
          </cell>
          <cell r="N70">
            <v>109.5</v>
          </cell>
          <cell r="O70">
            <v>112.9</v>
          </cell>
        </row>
        <row r="71">
          <cell r="C71">
            <v>96.7</v>
          </cell>
          <cell r="D71">
            <v>96.4</v>
          </cell>
          <cell r="E71">
            <v>97.6</v>
          </cell>
          <cell r="F71">
            <v>99.6</v>
          </cell>
          <cell r="G71">
            <v>99.9</v>
          </cell>
          <cell r="H71">
            <v>99.3</v>
          </cell>
          <cell r="I71">
            <v>100.3</v>
          </cell>
          <cell r="J71">
            <v>101.4</v>
          </cell>
          <cell r="K71">
            <v>102.1</v>
          </cell>
          <cell r="L71">
            <v>102</v>
          </cell>
          <cell r="M71">
            <v>105.4</v>
          </cell>
          <cell r="N71">
            <v>110.1</v>
          </cell>
          <cell r="O71">
            <v>113.5</v>
          </cell>
        </row>
        <row r="72">
          <cell r="C72">
            <v>97.2</v>
          </cell>
          <cell r="D72">
            <v>96.9</v>
          </cell>
          <cell r="E72">
            <v>98</v>
          </cell>
          <cell r="F72">
            <v>99.6</v>
          </cell>
          <cell r="G72">
            <v>99.9</v>
          </cell>
          <cell r="H72">
            <v>99.2</v>
          </cell>
          <cell r="I72">
            <v>100.2</v>
          </cell>
          <cell r="J72">
            <v>101.1</v>
          </cell>
          <cell r="K72">
            <v>101.6</v>
          </cell>
          <cell r="L72">
            <v>101.4</v>
          </cell>
          <cell r="M72">
            <v>104.8</v>
          </cell>
          <cell r="N72">
            <v>109.5</v>
          </cell>
          <cell r="O72">
            <v>112.8</v>
          </cell>
        </row>
        <row r="73">
          <cell r="C73">
            <v>94.7</v>
          </cell>
          <cell r="D73">
            <v>94.2</v>
          </cell>
          <cell r="E73">
            <v>96.4</v>
          </cell>
          <cell r="F73">
            <v>99.8</v>
          </cell>
          <cell r="G73">
            <v>99.9</v>
          </cell>
          <cell r="H73">
            <v>99.8</v>
          </cell>
          <cell r="I73">
            <v>101.6</v>
          </cell>
          <cell r="J73">
            <v>103.2</v>
          </cell>
          <cell r="K73">
            <v>104.8</v>
          </cell>
          <cell r="L73">
            <v>105.3</v>
          </cell>
          <cell r="M73">
            <v>113.4</v>
          </cell>
          <cell r="N73">
            <v>119.3</v>
          </cell>
          <cell r="O73">
            <v>119.4</v>
          </cell>
        </row>
        <row r="74">
          <cell r="C74">
            <v>97.8</v>
          </cell>
          <cell r="D74">
            <v>97.5</v>
          </cell>
          <cell r="E74">
            <v>98.3</v>
          </cell>
          <cell r="F74">
            <v>99.5</v>
          </cell>
          <cell r="G74">
            <v>99.9</v>
          </cell>
          <cell r="H74">
            <v>99.1</v>
          </cell>
          <cell r="I74">
            <v>99.9</v>
          </cell>
          <cell r="J74">
            <v>100.8</v>
          </cell>
          <cell r="K74">
            <v>101.1</v>
          </cell>
          <cell r="L74">
            <v>100.7</v>
          </cell>
          <cell r="M74">
            <v>103.3</v>
          </cell>
          <cell r="N74">
            <v>107.8</v>
          </cell>
          <cell r="O74">
            <v>111.6</v>
          </cell>
        </row>
        <row r="75">
          <cell r="C75">
            <v>94.9</v>
          </cell>
          <cell r="D75">
            <v>94.7</v>
          </cell>
          <cell r="E75">
            <v>96.2</v>
          </cell>
          <cell r="F75">
            <v>99.6</v>
          </cell>
          <cell r="G75">
            <v>99.8</v>
          </cell>
          <cell r="H75">
            <v>99.5</v>
          </cell>
          <cell r="I75">
            <v>101</v>
          </cell>
          <cell r="J75">
            <v>102.8</v>
          </cell>
          <cell r="K75">
            <v>104.3</v>
          </cell>
          <cell r="L75">
            <v>104.7</v>
          </cell>
          <cell r="M75">
            <v>108.1</v>
          </cell>
          <cell r="N75">
            <v>113</v>
          </cell>
          <cell r="O75">
            <v>116.9</v>
          </cell>
        </row>
        <row r="76">
          <cell r="C76">
            <v>94.8</v>
          </cell>
          <cell r="D76">
            <v>94.3</v>
          </cell>
          <cell r="E76">
            <v>96.3</v>
          </cell>
          <cell r="F76">
            <v>99.9</v>
          </cell>
          <cell r="G76">
            <v>99.8</v>
          </cell>
          <cell r="H76">
            <v>99.5</v>
          </cell>
          <cell r="I76">
            <v>101.2</v>
          </cell>
          <cell r="J76">
            <v>103</v>
          </cell>
          <cell r="K76">
            <v>105.1</v>
          </cell>
          <cell r="L76">
            <v>105.5</v>
          </cell>
          <cell r="M76">
            <v>111.2</v>
          </cell>
          <cell r="N76">
            <v>117.9</v>
          </cell>
          <cell r="O76">
            <v>120.5</v>
          </cell>
        </row>
        <row r="77">
          <cell r="C77">
            <v>96.8</v>
          </cell>
          <cell r="D77">
            <v>96.4</v>
          </cell>
          <cell r="E77">
            <v>97.7</v>
          </cell>
          <cell r="F77">
            <v>99.5</v>
          </cell>
          <cell r="G77">
            <v>99.8</v>
          </cell>
          <cell r="H77">
            <v>99.2</v>
          </cell>
          <cell r="I77">
            <v>100.5</v>
          </cell>
          <cell r="J77">
            <v>102.1</v>
          </cell>
          <cell r="K77">
            <v>103</v>
          </cell>
          <cell r="L77">
            <v>102.9</v>
          </cell>
          <cell r="M77">
            <v>106.4</v>
          </cell>
          <cell r="N77">
            <v>111.1</v>
          </cell>
          <cell r="O77">
            <v>114.5</v>
          </cell>
        </row>
        <row r="78">
          <cell r="C78">
            <v>94.4</v>
          </cell>
          <cell r="D78">
            <v>94.3</v>
          </cell>
          <cell r="E78">
            <v>95.8</v>
          </cell>
          <cell r="F78">
            <v>99.6</v>
          </cell>
          <cell r="G78">
            <v>99.8</v>
          </cell>
          <cell r="H78">
            <v>99.6</v>
          </cell>
          <cell r="I78">
            <v>101.2</v>
          </cell>
          <cell r="J78">
            <v>103</v>
          </cell>
          <cell r="K78">
            <v>104.7</v>
          </cell>
          <cell r="L78">
            <v>105.2</v>
          </cell>
          <cell r="M78">
            <v>108.6</v>
          </cell>
          <cell r="N78">
            <v>113.6</v>
          </cell>
          <cell r="O78">
            <v>117.7</v>
          </cell>
        </row>
        <row r="79">
          <cell r="C79">
            <v>100.6</v>
          </cell>
          <cell r="D79">
            <v>99.1</v>
          </cell>
          <cell r="E79">
            <v>99.6</v>
          </cell>
          <cell r="F79">
            <v>101.5</v>
          </cell>
          <cell r="G79">
            <v>98.8</v>
          </cell>
          <cell r="H79">
            <v>99.6</v>
          </cell>
          <cell r="I79">
            <v>102</v>
          </cell>
          <cell r="J79">
            <v>104.7</v>
          </cell>
          <cell r="K79">
            <v>102.1</v>
          </cell>
          <cell r="L79">
            <v>101.4</v>
          </cell>
          <cell r="M79">
            <v>112.7</v>
          </cell>
          <cell r="N79">
            <v>124.9</v>
          </cell>
          <cell r="O79">
            <v>127</v>
          </cell>
        </row>
        <row r="80">
          <cell r="C80">
            <v>100.2</v>
          </cell>
          <cell r="D80">
            <v>98.8</v>
          </cell>
          <cell r="E80">
            <v>101.6</v>
          </cell>
          <cell r="F80">
            <v>102</v>
          </cell>
          <cell r="G80">
            <v>98.7</v>
          </cell>
          <cell r="H80">
            <v>96.5</v>
          </cell>
          <cell r="I80">
            <v>99.3</v>
          </cell>
          <cell r="J80">
            <v>100.4</v>
          </cell>
          <cell r="K80">
            <v>98.1</v>
          </cell>
          <cell r="L80">
            <v>97</v>
          </cell>
          <cell r="M80">
            <v>107.8</v>
          </cell>
          <cell r="N80">
            <v>119.5</v>
          </cell>
          <cell r="O80">
            <v>121.7</v>
          </cell>
        </row>
        <row r="81">
          <cell r="C81">
            <v>121.5</v>
          </cell>
          <cell r="D81">
            <v>124.6</v>
          </cell>
          <cell r="E81">
            <v>138.1</v>
          </cell>
          <cell r="F81">
            <v>124.3</v>
          </cell>
          <cell r="G81">
            <v>94.6</v>
          </cell>
          <cell r="H81">
            <v>95.4</v>
          </cell>
          <cell r="I81">
            <v>107.8</v>
          </cell>
          <cell r="J81">
            <v>120.7</v>
          </cell>
          <cell r="K81">
            <v>111.9</v>
          </cell>
          <cell r="L81">
            <v>99.1</v>
          </cell>
          <cell r="M81">
            <v>136.1</v>
          </cell>
          <cell r="N81">
            <v>166.9</v>
          </cell>
          <cell r="O81">
            <v>158.30000000000001</v>
          </cell>
        </row>
        <row r="87">
          <cell r="C87">
            <v>94.9</v>
          </cell>
          <cell r="D87">
            <v>94.6</v>
          </cell>
          <cell r="E87">
            <v>95</v>
          </cell>
          <cell r="F87">
            <v>96</v>
          </cell>
          <cell r="G87">
            <v>100.1</v>
          </cell>
          <cell r="H87">
            <v>100.1</v>
          </cell>
          <cell r="I87">
            <v>99.8</v>
          </cell>
          <cell r="J87">
            <v>98.5</v>
          </cell>
          <cell r="K87">
            <v>98.1</v>
          </cell>
          <cell r="L87">
            <v>98.9</v>
          </cell>
          <cell r="M87">
            <v>97</v>
          </cell>
          <cell r="N87">
            <v>95.6</v>
          </cell>
          <cell r="O87">
            <v>98.9</v>
          </cell>
        </row>
      </sheetData>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P202"/>
  <sheetViews>
    <sheetView showGridLines="0" zoomScaleNormal="100" zoomScaleSheetLayoutView="100" workbookViewId="0">
      <pane xSplit="2" ySplit="4" topLeftCell="F5" activePane="bottomRight" state="frozen"/>
      <selection pane="topRight"/>
      <selection pane="bottomLeft"/>
      <selection pane="bottomRight" activeCell="K16" sqref="K16"/>
    </sheetView>
  </sheetViews>
  <sheetFormatPr defaultRowHeight="17.25"/>
  <cols>
    <col min="1" max="1" width="3.875" style="1" customWidth="1"/>
    <col min="2" max="2" width="56" style="1" customWidth="1"/>
    <col min="3" max="6" width="15.875" style="1" customWidth="1"/>
    <col min="7" max="15" width="15.875" style="13" customWidth="1"/>
    <col min="16" max="16" width="6.875" style="78" bestFit="1" customWidth="1"/>
    <col min="17" max="16384" width="9" style="1"/>
  </cols>
  <sheetData>
    <row r="1" spans="2:16" ht="21">
      <c r="B1" s="112" t="s">
        <v>62</v>
      </c>
    </row>
    <row r="2" spans="2:16" s="22" customFormat="1" ht="30" customHeight="1">
      <c r="B2" s="113" t="s">
        <v>58</v>
      </c>
      <c r="G2" s="25"/>
      <c r="H2" s="25"/>
      <c r="I2" s="25"/>
      <c r="J2" s="25"/>
      <c r="K2" s="25"/>
      <c r="L2" s="25"/>
      <c r="M2" s="25"/>
      <c r="N2" s="25"/>
      <c r="O2" s="25"/>
      <c r="P2" s="79"/>
    </row>
    <row r="3" spans="2:16">
      <c r="B3" s="5"/>
      <c r="C3" s="114" t="s">
        <v>33</v>
      </c>
      <c r="D3" s="6"/>
      <c r="E3" s="6"/>
      <c r="F3" s="6"/>
      <c r="G3" s="6"/>
      <c r="H3" s="6"/>
      <c r="I3" s="6"/>
      <c r="J3" s="6"/>
      <c r="K3" s="6"/>
      <c r="L3" s="6"/>
      <c r="M3" s="115"/>
      <c r="N3" s="115"/>
      <c r="O3" s="115" t="s">
        <v>34</v>
      </c>
    </row>
    <row r="4" spans="2:16" ht="30" customHeight="1">
      <c r="B4" s="116" t="s">
        <v>312</v>
      </c>
      <c r="C4" s="117" t="s">
        <v>109</v>
      </c>
      <c r="D4" s="117" t="s">
        <v>114</v>
      </c>
      <c r="E4" s="117" t="s">
        <v>117</v>
      </c>
      <c r="F4" s="117" t="s">
        <v>122</v>
      </c>
      <c r="G4" s="117" t="s">
        <v>123</v>
      </c>
      <c r="H4" s="117" t="s">
        <v>214</v>
      </c>
      <c r="I4" s="117" t="s">
        <v>217</v>
      </c>
      <c r="J4" s="117" t="s">
        <v>222</v>
      </c>
      <c r="K4" s="117" t="s">
        <v>223</v>
      </c>
      <c r="L4" s="117" t="s">
        <v>253</v>
      </c>
      <c r="M4" s="117" t="s">
        <v>309</v>
      </c>
      <c r="N4" s="117" t="s">
        <v>332</v>
      </c>
      <c r="O4" s="117" t="s">
        <v>343</v>
      </c>
      <c r="P4" s="118" t="s">
        <v>36</v>
      </c>
    </row>
    <row r="5" spans="2:16">
      <c r="B5" s="8"/>
      <c r="C5" s="29"/>
      <c r="D5" s="29"/>
      <c r="E5" s="29"/>
      <c r="F5" s="29"/>
      <c r="G5" s="12"/>
      <c r="H5" s="12"/>
      <c r="I5" s="12"/>
      <c r="J5" s="12"/>
      <c r="K5" s="12"/>
      <c r="L5" s="12"/>
      <c r="M5" s="12"/>
      <c r="N5" s="12"/>
      <c r="O5" s="12"/>
      <c r="P5" s="80"/>
    </row>
    <row r="6" spans="2:16">
      <c r="B6" s="119" t="s">
        <v>124</v>
      </c>
      <c r="C6" s="120">
        <f>IF('[1]3_総生産'!W6="","",'[1]3_総生産'!W6)</f>
        <v>83141</v>
      </c>
      <c r="D6" s="120">
        <f>IF('[1]3_総生産'!X6="","",'[1]3_総生産'!X6)</f>
        <v>85278</v>
      </c>
      <c r="E6" s="120">
        <f>IF('[1]3_総生産'!Y6="","",'[1]3_総生産'!Y6)</f>
        <v>78697</v>
      </c>
      <c r="F6" s="120">
        <f>IF('[1]3_総生産'!Z6="","",'[1]3_総生産'!Z6)</f>
        <v>74377</v>
      </c>
      <c r="G6" s="120">
        <f>IF('[1]3_総生産'!AA6="","",'[1]3_総生産'!AA6)</f>
        <v>82492</v>
      </c>
      <c r="H6" s="120">
        <f>IF('[1]3_総生産'!AB6="","",'[1]3_総生産'!AB6)</f>
        <v>87562</v>
      </c>
      <c r="I6" s="120">
        <f>IF('[1]3_総生産'!AC6="","",'[1]3_総生産'!AC6)</f>
        <v>88503</v>
      </c>
      <c r="J6" s="120">
        <f>IF('[1]3_総生産'!AD6="","",'[1]3_総生産'!AD6)</f>
        <v>80304</v>
      </c>
      <c r="K6" s="120">
        <f>IF('[1]3_総生産'!AE6="","",'[1]3_総生産'!AE6)</f>
        <v>78751</v>
      </c>
      <c r="L6" s="120">
        <f>IF('[1]3_総生産'!AF6="","",'[1]3_総生産'!AF6)</f>
        <v>72718</v>
      </c>
      <c r="M6" s="120">
        <f>IF('[1]3_総生産'!AG6="","",'[1]3_総生産'!AG6)</f>
        <v>73172</v>
      </c>
      <c r="N6" s="120">
        <f>IF('[1]3_総生産'!AH6="","",'[1]3_総生産'!AH6)</f>
        <v>70385</v>
      </c>
      <c r="O6" s="120">
        <f>IF('[1]3_総生産'!AI6="","",'[1]3_総生産'!AI6)</f>
        <v>80024</v>
      </c>
      <c r="P6" s="121">
        <v>1</v>
      </c>
    </row>
    <row r="7" spans="2:16">
      <c r="B7" s="119" t="s">
        <v>127</v>
      </c>
      <c r="C7" s="120">
        <f>IF('[1]3_総生産'!W7="","",'[1]3_総生産'!W7)</f>
        <v>54812</v>
      </c>
      <c r="D7" s="120">
        <f>IF('[1]3_総生産'!X7="","",'[1]3_総生産'!X7)</f>
        <v>56849</v>
      </c>
      <c r="E7" s="120">
        <f>IF('[1]3_総生産'!Y7="","",'[1]3_総生産'!Y7)</f>
        <v>52843</v>
      </c>
      <c r="F7" s="120">
        <f>IF('[1]3_総生産'!Z7="","",'[1]3_総生産'!Z7)</f>
        <v>46043</v>
      </c>
      <c r="G7" s="120">
        <f>IF('[1]3_総生産'!AA7="","",'[1]3_総生産'!AA7)</f>
        <v>50781</v>
      </c>
      <c r="H7" s="120">
        <f>IF('[1]3_総生産'!AB7="","",'[1]3_総生産'!AB7)</f>
        <v>55775</v>
      </c>
      <c r="I7" s="120">
        <f>IF('[1]3_総生産'!AC7="","",'[1]3_総生産'!AC7)</f>
        <v>56799</v>
      </c>
      <c r="J7" s="120">
        <f>IF('[1]3_総生産'!AD7="","",'[1]3_総生産'!AD7)</f>
        <v>52979</v>
      </c>
      <c r="K7" s="120">
        <f>IF('[1]3_総生産'!AE7="","",'[1]3_総生産'!AE7)</f>
        <v>53358</v>
      </c>
      <c r="L7" s="120">
        <f>IF('[1]3_総生産'!AF7="","",'[1]3_総生産'!AF7)</f>
        <v>50918</v>
      </c>
      <c r="M7" s="120">
        <f>IF('[1]3_総生産'!AG7="","",'[1]3_総生産'!AG7)</f>
        <v>49965</v>
      </c>
      <c r="N7" s="120">
        <f>IF('[1]3_総生産'!AH7="","",'[1]3_総生産'!AH7)</f>
        <v>45346</v>
      </c>
      <c r="O7" s="120">
        <f>IF('[1]3_総生産'!AI7="","",'[1]3_総生産'!AI7)</f>
        <v>51556</v>
      </c>
      <c r="P7" s="122" t="s">
        <v>50</v>
      </c>
    </row>
    <row r="8" spans="2:16">
      <c r="B8" s="119" t="s">
        <v>128</v>
      </c>
      <c r="C8" s="120">
        <f>IF('[1]3_総生産'!W8="","",'[1]3_総生産'!W8)</f>
        <v>4220</v>
      </c>
      <c r="D8" s="120">
        <f>IF('[1]3_総生産'!X8="","",'[1]3_総生産'!X8)</f>
        <v>3964</v>
      </c>
      <c r="E8" s="120">
        <f>IF('[1]3_総生産'!Y8="","",'[1]3_総生産'!Y8)</f>
        <v>4165</v>
      </c>
      <c r="F8" s="120">
        <f>IF('[1]3_総生産'!Z8="","",'[1]3_総生産'!Z8)</f>
        <v>4674</v>
      </c>
      <c r="G8" s="120">
        <f>IF('[1]3_総生産'!AA8="","",'[1]3_総生産'!AA8)</f>
        <v>4305</v>
      </c>
      <c r="H8" s="120">
        <f>IF('[1]3_総生産'!AB8="","",'[1]3_総生産'!AB8)</f>
        <v>4357</v>
      </c>
      <c r="I8" s="120">
        <f>IF('[1]3_総生産'!AC8="","",'[1]3_総生産'!AC8)</f>
        <v>4323</v>
      </c>
      <c r="J8" s="120">
        <f>IF('[1]3_総生産'!AD8="","",'[1]3_総生産'!AD8)</f>
        <v>4175</v>
      </c>
      <c r="K8" s="120">
        <f>IF('[1]3_総生産'!AE8="","",'[1]3_総生産'!AE8)</f>
        <v>4179</v>
      </c>
      <c r="L8" s="120">
        <f>IF('[1]3_総生産'!AF8="","",'[1]3_総生産'!AF8)</f>
        <v>3973</v>
      </c>
      <c r="M8" s="120">
        <f>IF('[1]3_総生産'!AG8="","",'[1]3_総生産'!AG8)</f>
        <v>4861</v>
      </c>
      <c r="N8" s="120">
        <f>IF('[1]3_総生産'!AH8="","",'[1]3_総生産'!AH8)</f>
        <v>7293</v>
      </c>
      <c r="O8" s="120">
        <f>IF('[1]3_総生産'!AI8="","",'[1]3_総生産'!AI8)</f>
        <v>6989</v>
      </c>
      <c r="P8" s="122" t="s">
        <v>51</v>
      </c>
    </row>
    <row r="9" spans="2:16">
      <c r="B9" s="119" t="s">
        <v>129</v>
      </c>
      <c r="C9" s="120">
        <f>IF('[1]3_総生産'!W9="","",'[1]3_総生産'!W9)</f>
        <v>24109</v>
      </c>
      <c r="D9" s="120">
        <f>IF('[1]3_総生産'!X9="","",'[1]3_総生産'!X9)</f>
        <v>24465</v>
      </c>
      <c r="E9" s="120">
        <f>IF('[1]3_総生産'!Y9="","",'[1]3_総生産'!Y9)</f>
        <v>21689</v>
      </c>
      <c r="F9" s="120">
        <f>IF('[1]3_総生産'!Z9="","",'[1]3_総生産'!Z9)</f>
        <v>23660</v>
      </c>
      <c r="G9" s="120">
        <f>IF('[1]3_総生産'!AA9="","",'[1]3_総生産'!AA9)</f>
        <v>27406</v>
      </c>
      <c r="H9" s="120">
        <f>IF('[1]3_総生産'!AB9="","",'[1]3_総生産'!AB9)</f>
        <v>27430</v>
      </c>
      <c r="I9" s="120">
        <f>IF('[1]3_総生産'!AC9="","",'[1]3_総生産'!AC9)</f>
        <v>27381</v>
      </c>
      <c r="J9" s="120">
        <f>IF('[1]3_総生産'!AD9="","",'[1]3_総生産'!AD9)</f>
        <v>23150</v>
      </c>
      <c r="K9" s="120">
        <f>IF('[1]3_総生産'!AE9="","",'[1]3_総生産'!AE9)</f>
        <v>21214</v>
      </c>
      <c r="L9" s="120">
        <f>IF('[1]3_総生産'!AF9="","",'[1]3_総生産'!AF9)</f>
        <v>17827</v>
      </c>
      <c r="M9" s="120">
        <f>IF('[1]3_総生産'!AG9="","",'[1]3_総生産'!AG9)</f>
        <v>18346</v>
      </c>
      <c r="N9" s="120">
        <f>IF('[1]3_総生産'!AH9="","",'[1]3_総生産'!AH9)</f>
        <v>17746</v>
      </c>
      <c r="O9" s="120">
        <f>IF('[1]3_総生産'!AI9="","",'[1]3_総生産'!AI9)</f>
        <v>21479</v>
      </c>
      <c r="P9" s="122" t="s">
        <v>52</v>
      </c>
    </row>
    <row r="10" spans="2:16">
      <c r="B10" s="119" t="s">
        <v>125</v>
      </c>
      <c r="C10" s="120">
        <f>IF('[1]3_総生産'!W10="","",'[1]3_総生産'!W10)</f>
        <v>7642</v>
      </c>
      <c r="D10" s="120">
        <f>IF('[1]3_総生産'!X10="","",'[1]3_総生産'!X10)</f>
        <v>7410</v>
      </c>
      <c r="E10" s="120">
        <f>IF('[1]3_総生産'!Y10="","",'[1]3_総生産'!Y10)</f>
        <v>8710</v>
      </c>
      <c r="F10" s="120">
        <f>IF('[1]3_総生産'!Z10="","",'[1]3_総生産'!Z10)</f>
        <v>9711</v>
      </c>
      <c r="G10" s="120">
        <f>IF('[1]3_総生産'!AA10="","",'[1]3_総生産'!AA10)</f>
        <v>9863</v>
      </c>
      <c r="H10" s="120">
        <f>IF('[1]3_総生産'!AB10="","",'[1]3_総生産'!AB10)</f>
        <v>8698</v>
      </c>
      <c r="I10" s="120">
        <f>IF('[1]3_総生産'!AC10="","",'[1]3_総生産'!AC10)</f>
        <v>9124</v>
      </c>
      <c r="J10" s="120">
        <f>IF('[1]3_総生産'!AD10="","",'[1]3_総生産'!AD10)</f>
        <v>8990</v>
      </c>
      <c r="K10" s="120">
        <f>IF('[1]3_総生産'!AE10="","",'[1]3_総生産'!AE10)</f>
        <v>8870</v>
      </c>
      <c r="L10" s="120">
        <f>IF('[1]3_総生産'!AF10="","",'[1]3_総生産'!AF10)</f>
        <v>8801</v>
      </c>
      <c r="M10" s="120">
        <f>IF('[1]3_総生産'!AG10="","",'[1]3_総生産'!AG10)</f>
        <v>8286</v>
      </c>
      <c r="N10" s="120">
        <f>IF('[1]3_総生産'!AH10="","",'[1]3_総生産'!AH10)</f>
        <v>10225</v>
      </c>
      <c r="O10" s="120">
        <f>IF('[1]3_総生産'!AI10="","",'[1]3_総生産'!AI10)</f>
        <v>10063</v>
      </c>
      <c r="P10" s="121" t="s">
        <v>177</v>
      </c>
    </row>
    <row r="11" spans="2:16">
      <c r="B11" s="119" t="s">
        <v>126</v>
      </c>
      <c r="C11" s="120">
        <f>IF('[1]3_総生産'!W11="","",'[1]3_総生産'!W11)</f>
        <v>2662757</v>
      </c>
      <c r="D11" s="120">
        <f>IF('[1]3_総生産'!X11="","",'[1]3_総生産'!X11)</f>
        <v>2671593</v>
      </c>
      <c r="E11" s="120">
        <f>IF('[1]3_総生産'!Y11="","",'[1]3_総生産'!Y11)</f>
        <v>2881519</v>
      </c>
      <c r="F11" s="120">
        <f>IF('[1]3_総生産'!Z11="","",'[1]3_総生産'!Z11)</f>
        <v>2801927</v>
      </c>
      <c r="G11" s="120">
        <f>IF('[1]3_総生産'!AA11="","",'[1]3_総生産'!AA11)</f>
        <v>2898259</v>
      </c>
      <c r="H11" s="120">
        <f>IF('[1]3_総生産'!AB11="","",'[1]3_総生産'!AB11)</f>
        <v>3115463</v>
      </c>
      <c r="I11" s="120">
        <f>IF('[1]3_総生産'!AC11="","",'[1]3_総生産'!AC11)</f>
        <v>3295524</v>
      </c>
      <c r="J11" s="120">
        <f>IF('[1]3_総生産'!AD11="","",'[1]3_総生産'!AD11)</f>
        <v>3422617</v>
      </c>
      <c r="K11" s="120">
        <f>IF('[1]3_総生産'!AE11="","",'[1]3_総生産'!AE11)</f>
        <v>2902107</v>
      </c>
      <c r="L11" s="120">
        <f>IF('[1]3_総生産'!AF11="","",'[1]3_総生産'!AF11)</f>
        <v>3317896</v>
      </c>
      <c r="M11" s="120">
        <f>IF('[1]3_総生産'!AG11="","",'[1]3_総生産'!AG11)</f>
        <v>3411108</v>
      </c>
      <c r="N11" s="120">
        <f>IF('[1]3_総生産'!AH11="","",'[1]3_総生産'!AH11)</f>
        <v>3384498</v>
      </c>
      <c r="O11" s="120">
        <f>IF('[1]3_総生産'!AI11="","",'[1]3_総生産'!AI11)</f>
        <v>3526039</v>
      </c>
      <c r="P11" s="122" t="s">
        <v>178</v>
      </c>
    </row>
    <row r="12" spans="2:16">
      <c r="B12" s="119" t="s">
        <v>130</v>
      </c>
      <c r="C12" s="120">
        <f>IF('[1]3_総生産'!W12="","",'[1]3_総生産'!W12)</f>
        <v>175571</v>
      </c>
      <c r="D12" s="120">
        <f>IF('[1]3_総生産'!X12="","",'[1]3_総生産'!X12)</f>
        <v>149144</v>
      </c>
      <c r="E12" s="120">
        <f>IF('[1]3_総生産'!Y12="","",'[1]3_総生産'!Y12)</f>
        <v>152684</v>
      </c>
      <c r="F12" s="120">
        <f>IF('[1]3_総生産'!Z12="","",'[1]3_総生産'!Z12)</f>
        <v>148770</v>
      </c>
      <c r="G12" s="120">
        <f>IF('[1]3_総生産'!AA12="","",'[1]3_総生産'!AA12)</f>
        <v>180522</v>
      </c>
      <c r="H12" s="120">
        <f>IF('[1]3_総生産'!AB12="","",'[1]3_総生産'!AB12)</f>
        <v>188070</v>
      </c>
      <c r="I12" s="120">
        <f>IF('[1]3_総生産'!AC12="","",'[1]3_総生産'!AC12)</f>
        <v>203956</v>
      </c>
      <c r="J12" s="120">
        <f>IF('[1]3_総生産'!AD12="","",'[1]3_総生産'!AD12)</f>
        <v>218086</v>
      </c>
      <c r="K12" s="120">
        <f>IF('[1]3_総生産'!AE12="","",'[1]3_総生産'!AE12)</f>
        <v>213275</v>
      </c>
      <c r="L12" s="120">
        <f>IF('[1]3_総生産'!AF12="","",'[1]3_総生産'!AF12)</f>
        <v>236159</v>
      </c>
      <c r="M12" s="120">
        <f>IF('[1]3_総生産'!AG12="","",'[1]3_総生産'!AG12)</f>
        <v>207723</v>
      </c>
      <c r="N12" s="120">
        <f>IF('[1]3_総生産'!AH12="","",'[1]3_総生産'!AH12)</f>
        <v>231304</v>
      </c>
      <c r="O12" s="120">
        <f>IF('[1]3_総生産'!AI12="","",'[1]3_総生産'!AI12)</f>
        <v>230575</v>
      </c>
      <c r="P12" s="122" t="s">
        <v>40</v>
      </c>
    </row>
    <row r="13" spans="2:16">
      <c r="B13" s="119" t="s">
        <v>215</v>
      </c>
      <c r="C13" s="120">
        <f>IF('[1]3_総生産'!W13="","",'[1]3_総生産'!W13)</f>
        <v>14273</v>
      </c>
      <c r="D13" s="120">
        <f>IF('[1]3_総生産'!X13="","",'[1]3_総生産'!X13)</f>
        <v>15245</v>
      </c>
      <c r="E13" s="120">
        <f>IF('[1]3_総生産'!Y13="","",'[1]3_総生産'!Y13)</f>
        <v>12735</v>
      </c>
      <c r="F13" s="120">
        <f>IF('[1]3_総生産'!Z13="","",'[1]3_総生産'!Z13)</f>
        <v>13764</v>
      </c>
      <c r="G13" s="120">
        <f>IF('[1]3_総生産'!AA13="","",'[1]3_総生産'!AA13)</f>
        <v>20542</v>
      </c>
      <c r="H13" s="120">
        <f>IF('[1]3_総生産'!AB13="","",'[1]3_総生産'!AB13)</f>
        <v>12893</v>
      </c>
      <c r="I13" s="120">
        <f>IF('[1]3_総生産'!AC13="","",'[1]3_総生産'!AC13)</f>
        <v>19247</v>
      </c>
      <c r="J13" s="120">
        <f>IF('[1]3_総生産'!AD13="","",'[1]3_総生産'!AD13)</f>
        <v>9472</v>
      </c>
      <c r="K13" s="120">
        <f>IF('[1]3_総生産'!AE13="","",'[1]3_総生産'!AE13)</f>
        <v>15070</v>
      </c>
      <c r="L13" s="120">
        <f>IF('[1]3_総生産'!AF13="","",'[1]3_総生産'!AF13)</f>
        <v>20857</v>
      </c>
      <c r="M13" s="120">
        <f>IF('[1]3_総生産'!AG13="","",'[1]3_総生産'!AG13)</f>
        <v>15932</v>
      </c>
      <c r="N13" s="120">
        <f>IF('[1]3_総生産'!AH13="","",'[1]3_総生産'!AH13)</f>
        <v>18863</v>
      </c>
      <c r="O13" s="120">
        <f>IF('[1]3_総生産'!AI13="","",'[1]3_総生産'!AI13)</f>
        <v>11397</v>
      </c>
      <c r="P13" s="122" t="s">
        <v>41</v>
      </c>
    </row>
    <row r="14" spans="2:16">
      <c r="B14" s="119" t="s">
        <v>216</v>
      </c>
      <c r="C14" s="120">
        <f>IF('[1]3_総生産'!W14="","",'[1]3_総生産'!W14)</f>
        <v>22011</v>
      </c>
      <c r="D14" s="120">
        <f>IF('[1]3_総生産'!X14="","",'[1]3_総生産'!X14)</f>
        <v>21040</v>
      </c>
      <c r="E14" s="120">
        <f>IF('[1]3_総生産'!Y14="","",'[1]3_総生産'!Y14)</f>
        <v>17273</v>
      </c>
      <c r="F14" s="120">
        <f>IF('[1]3_総生産'!Z14="","",'[1]3_総生産'!Z14)</f>
        <v>20635</v>
      </c>
      <c r="G14" s="120">
        <f>IF('[1]3_総生産'!AA14="","",'[1]3_総生産'!AA14)</f>
        <v>24768</v>
      </c>
      <c r="H14" s="120">
        <f>IF('[1]3_総生産'!AB14="","",'[1]3_総生産'!AB14)</f>
        <v>20788</v>
      </c>
      <c r="I14" s="120">
        <f>IF('[1]3_総生産'!AC14="","",'[1]3_総生産'!AC14)</f>
        <v>22275</v>
      </c>
      <c r="J14" s="120">
        <f>IF('[1]3_総生産'!AD14="","",'[1]3_総生産'!AD14)</f>
        <v>21082</v>
      </c>
      <c r="K14" s="120">
        <f>IF('[1]3_総生産'!AE14="","",'[1]3_総生産'!AE14)</f>
        <v>23850</v>
      </c>
      <c r="L14" s="120">
        <f>IF('[1]3_総生産'!AF14="","",'[1]3_総生産'!AF14)</f>
        <v>21096</v>
      </c>
      <c r="M14" s="120">
        <f>IF('[1]3_総生産'!AG14="","",'[1]3_総生産'!AG14)</f>
        <v>23711</v>
      </c>
      <c r="N14" s="120">
        <f>IF('[1]3_総生産'!AH14="","",'[1]3_総生産'!AH14)</f>
        <v>23490</v>
      </c>
      <c r="O14" s="120">
        <f>IF('[1]3_総生産'!AI14="","",'[1]3_総生産'!AI14)</f>
        <v>26465</v>
      </c>
      <c r="P14" s="122" t="s">
        <v>120</v>
      </c>
    </row>
    <row r="15" spans="2:16">
      <c r="B15" s="119" t="s">
        <v>131</v>
      </c>
      <c r="C15" s="120">
        <f>IF('[1]3_総生産'!W15="","",'[1]3_総生産'!W15)</f>
        <v>308346</v>
      </c>
      <c r="D15" s="120">
        <f>IF('[1]3_総生産'!X15="","",'[1]3_総生産'!X15)</f>
        <v>423107</v>
      </c>
      <c r="E15" s="120">
        <f>IF('[1]3_総生産'!Y15="","",'[1]3_総生産'!Y15)</f>
        <v>419743</v>
      </c>
      <c r="F15" s="120">
        <f>IF('[1]3_総生産'!Z15="","",'[1]3_総生産'!Z15)</f>
        <v>436947</v>
      </c>
      <c r="G15" s="120">
        <f>IF('[1]3_総生産'!AA15="","",'[1]3_総生産'!AA15)</f>
        <v>427546</v>
      </c>
      <c r="H15" s="120">
        <f>IF('[1]3_総生産'!AB15="","",'[1]3_総生産'!AB15)</f>
        <v>450107</v>
      </c>
      <c r="I15" s="120">
        <f>IF('[1]3_総生産'!AC15="","",'[1]3_総生産'!AC15)</f>
        <v>373746</v>
      </c>
      <c r="J15" s="120">
        <f>IF('[1]3_総生産'!AD15="","",'[1]3_総生産'!AD15)</f>
        <v>386349</v>
      </c>
      <c r="K15" s="120">
        <f>IF('[1]3_総生産'!AE15="","",'[1]3_総生産'!AE15)</f>
        <v>464975</v>
      </c>
      <c r="L15" s="120">
        <f>IF('[1]3_総生産'!AF15="","",'[1]3_総生産'!AF15)</f>
        <v>549183</v>
      </c>
      <c r="M15" s="120">
        <f>IF('[1]3_総生産'!AG15="","",'[1]3_総生産'!AG15)</f>
        <v>427719</v>
      </c>
      <c r="N15" s="120">
        <f>IF('[1]3_総生産'!AH15="","",'[1]3_総生産'!AH15)</f>
        <v>402266</v>
      </c>
      <c r="O15" s="120">
        <f>IF('[1]3_総生産'!AI15="","",'[1]3_総生産'!AI15)</f>
        <v>468977</v>
      </c>
      <c r="P15" s="122" t="s">
        <v>42</v>
      </c>
    </row>
    <row r="16" spans="2:16">
      <c r="B16" s="119" t="s">
        <v>132</v>
      </c>
      <c r="C16" s="120">
        <f>IF('[1]3_総生産'!W16="","",'[1]3_総生産'!W16)</f>
        <v>12772</v>
      </c>
      <c r="D16" s="120">
        <f>IF('[1]3_総生産'!X16="","",'[1]3_総生産'!X16)</f>
        <v>33244</v>
      </c>
      <c r="E16" s="120">
        <f>IF('[1]3_総生産'!Y16="","",'[1]3_総生産'!Y16)</f>
        <v>100281</v>
      </c>
      <c r="F16" s="120">
        <f>IF('[1]3_総生産'!Z16="","",'[1]3_総生産'!Z16)</f>
        <v>137706</v>
      </c>
      <c r="G16" s="120">
        <f>IF('[1]3_総生産'!AA16="","",'[1]3_総生産'!AA16)</f>
        <v>176258</v>
      </c>
      <c r="H16" s="120">
        <f>IF('[1]3_総生産'!AB16="","",'[1]3_総生産'!AB16)</f>
        <v>128433</v>
      </c>
      <c r="I16" s="120">
        <f>IF('[1]3_総生産'!AC16="","",'[1]3_総生産'!AC16)</f>
        <v>147938</v>
      </c>
      <c r="J16" s="120">
        <f>IF('[1]3_総生産'!AD16="","",'[1]3_総生産'!AD16)</f>
        <v>166416</v>
      </c>
      <c r="K16" s="120">
        <f>IF('[1]3_総生産'!AE16="","",'[1]3_総生産'!AE16)</f>
        <v>134766</v>
      </c>
      <c r="L16" s="120">
        <f>IF('[1]3_総生産'!AF16="","",'[1]3_総生産'!AF16)</f>
        <v>296271</v>
      </c>
      <c r="M16" s="120">
        <f>IF('[1]3_総生産'!AG16="","",'[1]3_総生産'!AG16)</f>
        <v>260885</v>
      </c>
      <c r="N16" s="120">
        <f>IF('[1]3_総生産'!AH16="","",'[1]3_総生産'!AH16)</f>
        <v>214714</v>
      </c>
      <c r="O16" s="120">
        <f>IF('[1]3_総生産'!AI16="","",'[1]3_総生産'!AI16)</f>
        <v>230196</v>
      </c>
      <c r="P16" s="122" t="s">
        <v>43</v>
      </c>
    </row>
    <row r="17" spans="2:16">
      <c r="B17" s="119" t="s">
        <v>133</v>
      </c>
      <c r="C17" s="120">
        <f>IF('[1]3_総生産'!W17="","",'[1]3_総生産'!W17)</f>
        <v>133876</v>
      </c>
      <c r="D17" s="120">
        <f>IF('[1]3_総生産'!X17="","",'[1]3_総生産'!X17)</f>
        <v>124435</v>
      </c>
      <c r="E17" s="120">
        <f>IF('[1]3_総生産'!Y17="","",'[1]3_総生産'!Y17)</f>
        <v>100645</v>
      </c>
      <c r="F17" s="120">
        <f>IF('[1]3_総生産'!Z17="","",'[1]3_総生産'!Z17)</f>
        <v>93413</v>
      </c>
      <c r="G17" s="120">
        <f>IF('[1]3_総生産'!AA17="","",'[1]3_総生産'!AA17)</f>
        <v>93371</v>
      </c>
      <c r="H17" s="120">
        <f>IF('[1]3_総生産'!AB17="","",'[1]3_総生産'!AB17)</f>
        <v>111883</v>
      </c>
      <c r="I17" s="120">
        <f>IF('[1]3_総生産'!AC17="","",'[1]3_総生産'!AC17)</f>
        <v>116157</v>
      </c>
      <c r="J17" s="120">
        <f>IF('[1]3_総生産'!AD17="","",'[1]3_総生産'!AD17)</f>
        <v>120644</v>
      </c>
      <c r="K17" s="120">
        <f>IF('[1]3_総生産'!AE17="","",'[1]3_総生産'!AE17)</f>
        <v>118052</v>
      </c>
      <c r="L17" s="120">
        <f>IF('[1]3_総生産'!AF17="","",'[1]3_総生産'!AF17)</f>
        <v>99108</v>
      </c>
      <c r="M17" s="120">
        <f>IF('[1]3_総生産'!AG17="","",'[1]3_総生産'!AG17)</f>
        <v>100676</v>
      </c>
      <c r="N17" s="120">
        <f>IF('[1]3_総生産'!AH17="","",'[1]3_総生産'!AH17)</f>
        <v>102613</v>
      </c>
      <c r="O17" s="120">
        <f>IF('[1]3_総生産'!AI17="","",'[1]3_総生産'!AI17)</f>
        <v>114149</v>
      </c>
      <c r="P17" s="122" t="s">
        <v>44</v>
      </c>
    </row>
    <row r="18" spans="2:16">
      <c r="B18" s="119" t="s">
        <v>176</v>
      </c>
      <c r="C18" s="120">
        <f>IF('[1]3_総生産'!W18="","",'[1]3_総生産'!W18)</f>
        <v>108831</v>
      </c>
      <c r="D18" s="120">
        <f>IF('[1]3_総生産'!X18="","",'[1]3_総生産'!X18)</f>
        <v>72503</v>
      </c>
      <c r="E18" s="120">
        <f>IF('[1]3_総生産'!Y18="","",'[1]3_総生産'!Y18)</f>
        <v>70310</v>
      </c>
      <c r="F18" s="120">
        <f>IF('[1]3_総生産'!Z18="","",'[1]3_総生産'!Z18)</f>
        <v>64179</v>
      </c>
      <c r="G18" s="120">
        <f>IF('[1]3_総生産'!AA18="","",'[1]3_総生産'!AA18)</f>
        <v>80517</v>
      </c>
      <c r="H18" s="120">
        <f>IF('[1]3_総生産'!AB18="","",'[1]3_総生産'!AB18)</f>
        <v>67390</v>
      </c>
      <c r="I18" s="120">
        <f>IF('[1]3_総生産'!AC18="","",'[1]3_総生産'!AC18)</f>
        <v>101078</v>
      </c>
      <c r="J18" s="120">
        <f>IF('[1]3_総生産'!AD18="","",'[1]3_総生産'!AD18)</f>
        <v>85978</v>
      </c>
      <c r="K18" s="120">
        <f>IF('[1]3_総生産'!AE18="","",'[1]3_総生産'!AE18)</f>
        <v>100218</v>
      </c>
      <c r="L18" s="120">
        <f>IF('[1]3_総生産'!AF18="","",'[1]3_総生産'!AF18)</f>
        <v>111087</v>
      </c>
      <c r="M18" s="120">
        <f>IF('[1]3_総生産'!AG18="","",'[1]3_総生産'!AG18)</f>
        <v>138990</v>
      </c>
      <c r="N18" s="120">
        <f>IF('[1]3_総生産'!AH18="","",'[1]3_総生産'!AH18)</f>
        <v>101457</v>
      </c>
      <c r="O18" s="120">
        <f>IF('[1]3_総生産'!AI18="","",'[1]3_総生産'!AI18)</f>
        <v>102369</v>
      </c>
      <c r="P18" s="122" t="s">
        <v>198</v>
      </c>
    </row>
    <row r="19" spans="2:16">
      <c r="B19" s="119" t="s">
        <v>134</v>
      </c>
      <c r="C19" s="120">
        <f>IF('[1]3_総生産'!W19="","",'[1]3_総生産'!W19)</f>
        <v>113958</v>
      </c>
      <c r="D19" s="120">
        <f>IF('[1]3_総生産'!X19="","",'[1]3_総生産'!X19)</f>
        <v>111344</v>
      </c>
      <c r="E19" s="120">
        <f>IF('[1]3_総生産'!Y19="","",'[1]3_総生産'!Y19)</f>
        <v>107808</v>
      </c>
      <c r="F19" s="120">
        <f>IF('[1]3_総生産'!Z19="","",'[1]3_総生産'!Z19)</f>
        <v>122372</v>
      </c>
      <c r="G19" s="120">
        <f>IF('[1]3_総生産'!AA19="","",'[1]3_総生産'!AA19)</f>
        <v>197067</v>
      </c>
      <c r="H19" s="120">
        <f>IF('[1]3_総生産'!AB19="","",'[1]3_総生産'!AB19)</f>
        <v>150547</v>
      </c>
      <c r="I19" s="120">
        <f>IF('[1]3_総生産'!AC19="","",'[1]3_総生産'!AC19)</f>
        <v>141457</v>
      </c>
      <c r="J19" s="120">
        <f>IF('[1]3_総生産'!AD19="","",'[1]3_総生産'!AD19)</f>
        <v>192534</v>
      </c>
      <c r="K19" s="120">
        <f>IF('[1]3_総生産'!AE19="","",'[1]3_総生産'!AE19)</f>
        <v>157740</v>
      </c>
      <c r="L19" s="120">
        <f>IF('[1]3_総生産'!AF19="","",'[1]3_総生産'!AF19)</f>
        <v>161907</v>
      </c>
      <c r="M19" s="120">
        <f>IF('[1]3_総生産'!AG19="","",'[1]3_総生産'!AG19)</f>
        <v>146044</v>
      </c>
      <c r="N19" s="120">
        <f>IF('[1]3_総生産'!AH19="","",'[1]3_総生産'!AH19)</f>
        <v>185791</v>
      </c>
      <c r="O19" s="120">
        <f>IF('[1]3_総生産'!AI19="","",'[1]3_総生産'!AI19)</f>
        <v>137099</v>
      </c>
      <c r="P19" s="122" t="s">
        <v>45</v>
      </c>
    </row>
    <row r="20" spans="2:16">
      <c r="B20" s="119" t="s">
        <v>135</v>
      </c>
      <c r="C20" s="120">
        <f>IF('[1]3_総生産'!W20="","",'[1]3_総生産'!W20)</f>
        <v>265819</v>
      </c>
      <c r="D20" s="120">
        <f>IF('[1]3_総生産'!X20="","",'[1]3_総生産'!X20)</f>
        <v>256249</v>
      </c>
      <c r="E20" s="120">
        <f>IF('[1]3_総生産'!Y20="","",'[1]3_総生産'!Y20)</f>
        <v>269704</v>
      </c>
      <c r="F20" s="120">
        <f>IF('[1]3_総生産'!Z20="","",'[1]3_総生産'!Z20)</f>
        <v>269323</v>
      </c>
      <c r="G20" s="120">
        <f>IF('[1]3_総生産'!AA20="","",'[1]3_総生産'!AA20)</f>
        <v>291292</v>
      </c>
      <c r="H20" s="120">
        <f>IF('[1]3_総生産'!AB20="","",'[1]3_総生産'!AB20)</f>
        <v>286370</v>
      </c>
      <c r="I20" s="120">
        <f>IF('[1]3_総生産'!AC20="","",'[1]3_総生産'!AC20)</f>
        <v>316901</v>
      </c>
      <c r="J20" s="120">
        <f>IF('[1]3_総生産'!AD20="","",'[1]3_総生産'!AD20)</f>
        <v>327119</v>
      </c>
      <c r="K20" s="120">
        <f>IF('[1]3_総生産'!AE20="","",'[1]3_総生産'!AE20)</f>
        <v>302746</v>
      </c>
      <c r="L20" s="120">
        <f>IF('[1]3_総生産'!AF20="","",'[1]3_総生産'!AF20)</f>
        <v>278003</v>
      </c>
      <c r="M20" s="120">
        <f>IF('[1]3_総生産'!AG20="","",'[1]3_総生産'!AG20)</f>
        <v>319537</v>
      </c>
      <c r="N20" s="120">
        <f>IF('[1]3_総生産'!AH20="","",'[1]3_総生産'!AH20)</f>
        <v>313362</v>
      </c>
      <c r="O20" s="120">
        <f>IF('[1]3_総生産'!AI20="","",'[1]3_総生産'!AI20)</f>
        <v>340458</v>
      </c>
      <c r="P20" s="122" t="s">
        <v>197</v>
      </c>
    </row>
    <row r="21" spans="2:16">
      <c r="B21" s="119" t="s">
        <v>136</v>
      </c>
      <c r="C21" s="120">
        <f>IF('[1]3_総生産'!W21="","",'[1]3_総生産'!W21)</f>
        <v>461753</v>
      </c>
      <c r="D21" s="120">
        <f>IF('[1]3_総生産'!X21="","",'[1]3_総生産'!X21)</f>
        <v>390737</v>
      </c>
      <c r="E21" s="120">
        <f>IF('[1]3_総生産'!Y21="","",'[1]3_総生産'!Y21)</f>
        <v>513024</v>
      </c>
      <c r="F21" s="120">
        <f>IF('[1]3_総生産'!Z21="","",'[1]3_総生産'!Z21)</f>
        <v>457401</v>
      </c>
      <c r="G21" s="120">
        <f>IF('[1]3_総生産'!AA21="","",'[1]3_総生産'!AA21)</f>
        <v>323261</v>
      </c>
      <c r="H21" s="120">
        <f>IF('[1]3_総生産'!AB21="","",'[1]3_総生産'!AB21)</f>
        <v>464078</v>
      </c>
      <c r="I21" s="120">
        <f>IF('[1]3_総生産'!AC21="","",'[1]3_総生産'!AC21)</f>
        <v>728262</v>
      </c>
      <c r="J21" s="120">
        <f>IF('[1]3_総生産'!AD21="","",'[1]3_総生産'!AD21)</f>
        <v>735139</v>
      </c>
      <c r="K21" s="120">
        <f>IF('[1]3_総生産'!AE21="","",'[1]3_総生産'!AE21)</f>
        <v>285033</v>
      </c>
      <c r="L21" s="120">
        <f>IF('[1]3_総生産'!AF21="","",'[1]3_総生産'!AF21)</f>
        <v>431126</v>
      </c>
      <c r="M21" s="120">
        <f>IF('[1]3_総生産'!AG21="","",'[1]3_総生産'!AG21)</f>
        <v>689463</v>
      </c>
      <c r="N21" s="120">
        <f>IF('[1]3_総生産'!AH21="","",'[1]3_総生産'!AH21)</f>
        <v>610517</v>
      </c>
      <c r="O21" s="120">
        <f>IF('[1]3_総生産'!AI21="","",'[1]3_総生産'!AI21)</f>
        <v>509877</v>
      </c>
      <c r="P21" s="122" t="s">
        <v>196</v>
      </c>
    </row>
    <row r="22" spans="2:16">
      <c r="B22" s="119" t="s">
        <v>137</v>
      </c>
      <c r="C22" s="120">
        <f>IF('[1]3_総生産'!W22="","",'[1]3_総生産'!W22)</f>
        <v>80517</v>
      </c>
      <c r="D22" s="120">
        <f>IF('[1]3_総生産'!X22="","",'[1]3_総生産'!X22)</f>
        <v>129897</v>
      </c>
      <c r="E22" s="120">
        <f>IF('[1]3_総生産'!Y22="","",'[1]3_総生産'!Y22)</f>
        <v>144426</v>
      </c>
      <c r="F22" s="120">
        <f>IF('[1]3_総生産'!Z22="","",'[1]3_総生産'!Z22)</f>
        <v>137828</v>
      </c>
      <c r="G22" s="120">
        <f>IF('[1]3_総生産'!AA22="","",'[1]3_総生産'!AA22)</f>
        <v>127348</v>
      </c>
      <c r="H22" s="120">
        <f>IF('[1]3_総生産'!AB22="","",'[1]3_総生産'!AB22)</f>
        <v>137762</v>
      </c>
      <c r="I22" s="120">
        <f>IF('[1]3_総生産'!AC22="","",'[1]3_総生産'!AC22)</f>
        <v>159632</v>
      </c>
      <c r="J22" s="120">
        <f>IF('[1]3_総生産'!AD22="","",'[1]3_総生産'!AD22)</f>
        <v>207932</v>
      </c>
      <c r="K22" s="120">
        <f>IF('[1]3_総生産'!AE22="","",'[1]3_総生産'!AE22)</f>
        <v>186467</v>
      </c>
      <c r="L22" s="120">
        <f>IF('[1]3_総生産'!AF22="","",'[1]3_総生産'!AF22)</f>
        <v>217679</v>
      </c>
      <c r="M22" s="120">
        <f>IF('[1]3_総生産'!AG22="","",'[1]3_総生産'!AG22)</f>
        <v>226259</v>
      </c>
      <c r="N22" s="120">
        <f>IF('[1]3_総生産'!AH22="","",'[1]3_総生産'!AH22)</f>
        <v>253509</v>
      </c>
      <c r="O22" s="120">
        <f>IF('[1]3_総生産'!AI22="","",'[1]3_総生産'!AI22)</f>
        <v>266620</v>
      </c>
      <c r="P22" s="122" t="s">
        <v>195</v>
      </c>
    </row>
    <row r="23" spans="2:16">
      <c r="B23" s="119" t="s">
        <v>138</v>
      </c>
      <c r="C23" s="120">
        <f>IF('[1]3_総生産'!W23="","",'[1]3_総生産'!W23)</f>
        <v>92478</v>
      </c>
      <c r="D23" s="120">
        <f>IF('[1]3_総生産'!X23="","",'[1]3_総生産'!X23)</f>
        <v>72567</v>
      </c>
      <c r="E23" s="120">
        <f>IF('[1]3_総生産'!Y23="","",'[1]3_総生産'!Y23)</f>
        <v>131325</v>
      </c>
      <c r="F23" s="120">
        <f>IF('[1]3_総生産'!Z23="","",'[1]3_総生産'!Z23)</f>
        <v>84486</v>
      </c>
      <c r="G23" s="120">
        <f>IF('[1]3_総生産'!AA23="","",'[1]3_総生産'!AA23)</f>
        <v>41959</v>
      </c>
      <c r="H23" s="120">
        <f>IF('[1]3_総生産'!AB23="","",'[1]3_総生産'!AB23)</f>
        <v>55681</v>
      </c>
      <c r="I23" s="120">
        <f>IF('[1]3_総生産'!AC23="","",'[1]3_総生産'!AC23)</f>
        <v>62563</v>
      </c>
      <c r="J23" s="120">
        <f>IF('[1]3_総生産'!AD23="","",'[1]3_総生産'!AD23)</f>
        <v>64911</v>
      </c>
      <c r="K23" s="120">
        <f>IF('[1]3_総生産'!AE23="","",'[1]3_総生産'!AE23)</f>
        <v>63895</v>
      </c>
      <c r="L23" s="120">
        <f>IF('[1]3_総生産'!AF23="","",'[1]3_総生産'!AF23)</f>
        <v>15927</v>
      </c>
      <c r="M23" s="120">
        <f>IF('[1]3_総生産'!AG23="","",'[1]3_総生産'!AG23)</f>
        <v>16928</v>
      </c>
      <c r="N23" s="120">
        <f>IF('[1]3_総生産'!AH23="","",'[1]3_総生産'!AH23)</f>
        <v>13815</v>
      </c>
      <c r="O23" s="120">
        <f>IF('[1]3_総生産'!AI23="","",'[1]3_総生産'!AI23)</f>
        <v>16043</v>
      </c>
      <c r="P23" s="122" t="s">
        <v>194</v>
      </c>
    </row>
    <row r="24" spans="2:16">
      <c r="B24" s="119" t="s">
        <v>139</v>
      </c>
      <c r="C24" s="120">
        <f>IF('[1]3_総生産'!W24="","",'[1]3_総生産'!W24)</f>
        <v>629729</v>
      </c>
      <c r="D24" s="120">
        <f>IF('[1]3_総生産'!X24="","",'[1]3_総生産'!X24)</f>
        <v>641534</v>
      </c>
      <c r="E24" s="120">
        <f>IF('[1]3_総生産'!Y24="","",'[1]3_総生産'!Y24)</f>
        <v>577233</v>
      </c>
      <c r="F24" s="120">
        <f>IF('[1]3_総生産'!Z24="","",'[1]3_総生産'!Z24)</f>
        <v>542419</v>
      </c>
      <c r="G24" s="120">
        <f>IF('[1]3_総生産'!AA24="","",'[1]3_総生産'!AA24)</f>
        <v>605824</v>
      </c>
      <c r="H24" s="120">
        <f>IF('[1]3_総生産'!AB24="","",'[1]3_総生産'!AB24)</f>
        <v>729636</v>
      </c>
      <c r="I24" s="120">
        <f>IF('[1]3_総生産'!AC24="","",'[1]3_総生産'!AC24)</f>
        <v>585972</v>
      </c>
      <c r="J24" s="120">
        <f>IF('[1]3_総生産'!AD24="","",'[1]3_総生産'!AD24)</f>
        <v>552937</v>
      </c>
      <c r="K24" s="120">
        <f>IF('[1]3_総生産'!AE24="","",'[1]3_総生産'!AE24)</f>
        <v>503567</v>
      </c>
      <c r="L24" s="120">
        <f>IF('[1]3_総生産'!AF24="","",'[1]3_総生産'!AF24)</f>
        <v>549134</v>
      </c>
      <c r="M24" s="120">
        <f>IF('[1]3_総生産'!AG24="","",'[1]3_総生産'!AG24)</f>
        <v>556997</v>
      </c>
      <c r="N24" s="120">
        <f>IF('[1]3_総生産'!AH24="","",'[1]3_総生産'!AH24)</f>
        <v>605548</v>
      </c>
      <c r="O24" s="120">
        <f>IF('[1]3_総生産'!AI24="","",'[1]3_総生産'!AI24)</f>
        <v>687035</v>
      </c>
      <c r="P24" s="122" t="s">
        <v>47</v>
      </c>
    </row>
    <row r="25" spans="2:16">
      <c r="B25" s="119" t="s">
        <v>224</v>
      </c>
      <c r="C25" s="120">
        <f>IF('[1]3_総生産'!W25="","",'[1]3_総生産'!W25)</f>
        <v>18637</v>
      </c>
      <c r="D25" s="120">
        <f>IF('[1]3_総生産'!X25="","",'[1]3_総生産'!X25)</f>
        <v>15899</v>
      </c>
      <c r="E25" s="120">
        <f>IF('[1]3_総生産'!Y25="","",'[1]3_総生産'!Y25)</f>
        <v>17040</v>
      </c>
      <c r="F25" s="120">
        <f>IF('[1]3_総生産'!Z25="","",'[1]3_総生産'!Z25)</f>
        <v>17434</v>
      </c>
      <c r="G25" s="120">
        <f>IF('[1]3_総生産'!AA25="","",'[1]3_総生産'!AA25)</f>
        <v>15208</v>
      </c>
      <c r="H25" s="120">
        <f>IF('[1]3_総生産'!AB25="","",'[1]3_総生産'!AB25)</f>
        <v>13788</v>
      </c>
      <c r="I25" s="120">
        <f>IF('[1]3_総生産'!AC25="","",'[1]3_総生産'!AC25)</f>
        <v>13921</v>
      </c>
      <c r="J25" s="120">
        <f>IF('[1]3_総生産'!AD25="","",'[1]3_総生産'!AD25)</f>
        <v>13114</v>
      </c>
      <c r="K25" s="120">
        <f>IF('[1]3_総生産'!AE25="","",'[1]3_総生産'!AE25)</f>
        <v>12049</v>
      </c>
      <c r="L25" s="120">
        <f>IF('[1]3_総生産'!AF25="","",'[1]3_総生産'!AF25)</f>
        <v>12883</v>
      </c>
      <c r="M25" s="120">
        <f>IF('[1]3_総生産'!AG25="","",'[1]3_総生産'!AG25)</f>
        <v>12665</v>
      </c>
      <c r="N25" s="120">
        <f>IF('[1]3_総生産'!AH25="","",'[1]3_総生産'!AH25)</f>
        <v>13404</v>
      </c>
      <c r="O25" s="120">
        <f>IF('[1]3_総生産'!AI25="","",'[1]3_総生産'!AI25)</f>
        <v>13877</v>
      </c>
      <c r="P25" s="122" t="s">
        <v>193</v>
      </c>
    </row>
    <row r="26" spans="2:16">
      <c r="B26" s="119" t="s">
        <v>140</v>
      </c>
      <c r="C26" s="120">
        <f>IF('[1]3_総生産'!W26="","",'[1]3_総生産'!W26)</f>
        <v>224186</v>
      </c>
      <c r="D26" s="120">
        <f>IF('[1]3_総生産'!X26="","",'[1]3_総生産'!X26)</f>
        <v>214648</v>
      </c>
      <c r="E26" s="120">
        <f>IF('[1]3_総生産'!Y26="","",'[1]3_総生産'!Y26)</f>
        <v>247288</v>
      </c>
      <c r="F26" s="120">
        <f>IF('[1]3_総生産'!Z26="","",'[1]3_総生産'!Z26)</f>
        <v>255250</v>
      </c>
      <c r="G26" s="120">
        <f>IF('[1]3_総生産'!AA26="","",'[1]3_総生産'!AA26)</f>
        <v>292776</v>
      </c>
      <c r="H26" s="120">
        <f>IF('[1]3_総生産'!AB26="","",'[1]3_総生産'!AB26)</f>
        <v>298037</v>
      </c>
      <c r="I26" s="120">
        <f>IF('[1]3_総生産'!AC26="","",'[1]3_総生産'!AC26)</f>
        <v>302419</v>
      </c>
      <c r="J26" s="120">
        <f>IF('[1]3_総生産'!AD26="","",'[1]3_総生産'!AD26)</f>
        <v>320904</v>
      </c>
      <c r="K26" s="120">
        <f>IF('[1]3_総生産'!AE26="","",'[1]3_総生産'!AE26)</f>
        <v>320404</v>
      </c>
      <c r="L26" s="120">
        <f>IF('[1]3_総生産'!AF26="","",'[1]3_総生産'!AF26)</f>
        <v>317476</v>
      </c>
      <c r="M26" s="120">
        <f>IF('[1]3_総生産'!AG26="","",'[1]3_総生産'!AG26)</f>
        <v>267579</v>
      </c>
      <c r="N26" s="120">
        <f>IF('[1]3_総生産'!AH26="","",'[1]3_総生産'!AH26)</f>
        <v>293845</v>
      </c>
      <c r="O26" s="120">
        <f>IF('[1]3_総生産'!AI26="","",'[1]3_総生産'!AI26)</f>
        <v>370902</v>
      </c>
      <c r="P26" s="122" t="s">
        <v>48</v>
      </c>
    </row>
    <row r="27" spans="2:16">
      <c r="B27" s="119" t="s">
        <v>208</v>
      </c>
      <c r="C27" s="120">
        <f>IF('[1]3_総生産'!W27="","",'[1]3_総生産'!W27)</f>
        <v>214011</v>
      </c>
      <c r="D27" s="120">
        <f>IF('[1]3_総生産'!X27="","",'[1]3_総生産'!X27)</f>
        <v>212988</v>
      </c>
      <c r="E27" s="120">
        <f>IF('[1]3_総生産'!Y27="","",'[1]3_総生産'!Y27)</f>
        <v>207265</v>
      </c>
      <c r="F27" s="120">
        <f>IF('[1]3_総生産'!Z27="","",'[1]3_総生産'!Z27)</f>
        <v>244319</v>
      </c>
      <c r="G27" s="120">
        <f>IF('[1]3_総生産'!AA27="","",'[1]3_総生産'!AA27)</f>
        <v>304715</v>
      </c>
      <c r="H27" s="120">
        <f>IF('[1]3_総生産'!AB27="","",'[1]3_総生産'!AB27)</f>
        <v>275293</v>
      </c>
      <c r="I27" s="120">
        <f>IF('[1]3_総生産'!AC27="","",'[1]3_総生産'!AC27)</f>
        <v>294001</v>
      </c>
      <c r="J27" s="120">
        <f>IF('[1]3_総生産'!AD27="","",'[1]3_総生産'!AD27)</f>
        <v>276155</v>
      </c>
      <c r="K27" s="120">
        <f>IF('[1]3_総生産'!AE27="","",'[1]3_総生産'!AE27)</f>
        <v>277838</v>
      </c>
      <c r="L27" s="120">
        <f>IF('[1]3_総生産'!AF27="","",'[1]3_総生産'!AF27)</f>
        <v>276980</v>
      </c>
      <c r="M27" s="120">
        <f>IF('[1]3_総生産'!AG27="","",'[1]3_総生産'!AG27)</f>
        <v>197692</v>
      </c>
      <c r="N27" s="120">
        <f>IF('[1]3_総生産'!AH27="","",'[1]3_総生産'!AH27)</f>
        <v>183266</v>
      </c>
      <c r="O27" s="120">
        <f>IF('[1]3_総生産'!AI27="","",'[1]3_総生産'!AI27)</f>
        <v>232681</v>
      </c>
      <c r="P27" s="122" t="s">
        <v>179</v>
      </c>
    </row>
    <row r="28" spans="2:16">
      <c r="B28" s="119" t="s">
        <v>317</v>
      </c>
      <c r="C28" s="120">
        <f>IF('[1]3_総生産'!W28="","",'[1]3_総生産'!W28)</f>
        <v>120549</v>
      </c>
      <c r="D28" s="120">
        <f>IF('[1]3_総生産'!X28="","",'[1]3_総生産'!X28)</f>
        <v>120758</v>
      </c>
      <c r="E28" s="120">
        <f>IF('[1]3_総生産'!Y28="","",'[1]3_総生産'!Y28)</f>
        <v>108313</v>
      </c>
      <c r="F28" s="120">
        <f>IF('[1]3_総生産'!Z28="","",'[1]3_総生産'!Z28)</f>
        <v>149563</v>
      </c>
      <c r="G28" s="120">
        <f>IF('[1]3_総生産'!AA28="","",'[1]3_総生産'!AA28)</f>
        <v>205649</v>
      </c>
      <c r="H28" s="120">
        <f>IF('[1]3_総生産'!AB28="","",'[1]3_総生産'!AB28)</f>
        <v>175397</v>
      </c>
      <c r="I28" s="120">
        <f>IF('[1]3_総生産'!AC28="","",'[1]3_総生産'!AC28)</f>
        <v>191826</v>
      </c>
      <c r="J28" s="120">
        <f>IF('[1]3_総生産'!AD28="","",'[1]3_総生産'!AD28)</f>
        <v>171058</v>
      </c>
      <c r="K28" s="120">
        <f>IF('[1]3_総生産'!AE28="","",'[1]3_総生産'!AE28)</f>
        <v>169580</v>
      </c>
      <c r="L28" s="120">
        <f>IF('[1]3_総生産'!AF28="","",'[1]3_総生産'!AF28)</f>
        <v>170676</v>
      </c>
      <c r="M28" s="120">
        <f>IF('[1]3_総生産'!AG28="","",'[1]3_総生産'!AG28)</f>
        <v>84298</v>
      </c>
      <c r="N28" s="120">
        <f>IF('[1]3_総生産'!AH28="","",'[1]3_総生産'!AH28)</f>
        <v>77901</v>
      </c>
      <c r="O28" s="120">
        <f>IF('[1]3_総生産'!AI28="","",'[1]3_総生産'!AI28)</f>
        <v>129329</v>
      </c>
      <c r="P28" s="122" t="s">
        <v>46</v>
      </c>
    </row>
    <row r="29" spans="2:16">
      <c r="B29" s="119" t="s">
        <v>318</v>
      </c>
      <c r="C29" s="120">
        <f>IF('[1]3_総生産'!W29="","",'[1]3_総生産'!W29)</f>
        <v>93462</v>
      </c>
      <c r="D29" s="120">
        <f>IF('[1]3_総生産'!X29="","",'[1]3_総生産'!X29)</f>
        <v>92230</v>
      </c>
      <c r="E29" s="120">
        <f>IF('[1]3_総生産'!Y29="","",'[1]3_総生産'!Y29)</f>
        <v>98952</v>
      </c>
      <c r="F29" s="120">
        <f>IF('[1]3_総生産'!Z29="","",'[1]3_総生産'!Z29)</f>
        <v>94756</v>
      </c>
      <c r="G29" s="120">
        <f>IF('[1]3_総生産'!AA29="","",'[1]3_総生産'!AA29)</f>
        <v>99066</v>
      </c>
      <c r="H29" s="120">
        <f>IF('[1]3_総生産'!AB29="","",'[1]3_総生産'!AB29)</f>
        <v>99896</v>
      </c>
      <c r="I29" s="120">
        <f>IF('[1]3_総生産'!AC29="","",'[1]3_総生産'!AC29)</f>
        <v>102175</v>
      </c>
      <c r="J29" s="120">
        <f>IF('[1]3_総生産'!AD29="","",'[1]3_総生産'!AD29)</f>
        <v>105097</v>
      </c>
      <c r="K29" s="120">
        <f>IF('[1]3_総生産'!AE29="","",'[1]3_総生産'!AE29)</f>
        <v>108258</v>
      </c>
      <c r="L29" s="120">
        <f>IF('[1]3_総生産'!AF29="","",'[1]3_総生産'!AF29)</f>
        <v>106304</v>
      </c>
      <c r="M29" s="120">
        <f>IF('[1]3_総生産'!AG29="","",'[1]3_総生産'!AG29)</f>
        <v>113394</v>
      </c>
      <c r="N29" s="120">
        <f>IF('[1]3_総生産'!AH29="","",'[1]3_総生産'!AH29)</f>
        <v>105365</v>
      </c>
      <c r="O29" s="120">
        <f>IF('[1]3_総生産'!AI29="","",'[1]3_総生産'!AI29)</f>
        <v>103352</v>
      </c>
      <c r="P29" s="121" t="s">
        <v>199</v>
      </c>
    </row>
    <row r="30" spans="2:16">
      <c r="B30" s="119" t="s">
        <v>212</v>
      </c>
      <c r="C30" s="120">
        <f>IF('[1]3_総生産'!W30="","",'[1]3_総生産'!W30)</f>
        <v>303842</v>
      </c>
      <c r="D30" s="120">
        <f>IF('[1]3_総生産'!X30="","",'[1]3_総生産'!X30)</f>
        <v>319432</v>
      </c>
      <c r="E30" s="120">
        <f>IF('[1]3_総生産'!Y30="","",'[1]3_総生産'!Y30)</f>
        <v>364366</v>
      </c>
      <c r="F30" s="120">
        <f>IF('[1]3_総生産'!Z30="","",'[1]3_総生産'!Z30)</f>
        <v>342164</v>
      </c>
      <c r="G30" s="120">
        <f>IF('[1]3_総生産'!AA30="","",'[1]3_総生産'!AA30)</f>
        <v>370311</v>
      </c>
      <c r="H30" s="120">
        <f>IF('[1]3_総生産'!AB30="","",'[1]3_総生産'!AB30)</f>
        <v>409657</v>
      </c>
      <c r="I30" s="120">
        <f>IF('[1]3_総生産'!AC30="","",'[1]3_総生産'!AC30)</f>
        <v>442283</v>
      </c>
      <c r="J30" s="120">
        <f>IF('[1]3_総生産'!AD30="","",'[1]3_総生産'!AD30)</f>
        <v>411646</v>
      </c>
      <c r="K30" s="120">
        <f>IF('[1]3_総生産'!AE30="","",'[1]3_総生産'!AE30)</f>
        <v>388070</v>
      </c>
      <c r="L30" s="120">
        <f>IF('[1]3_総生産'!AF30="","",'[1]3_総生産'!AF30)</f>
        <v>396784</v>
      </c>
      <c r="M30" s="120">
        <f>IF('[1]3_総生産'!AG30="","",'[1]3_総生産'!AG30)</f>
        <v>444977</v>
      </c>
      <c r="N30" s="120">
        <f>IF('[1]3_総生産'!AH30="","",'[1]3_総生産'!AH30)</f>
        <v>448273</v>
      </c>
      <c r="O30" s="120">
        <f>IF('[1]3_総生産'!AI30="","",'[1]3_総生産'!AI30)</f>
        <v>372247</v>
      </c>
      <c r="P30" s="122" t="s">
        <v>180</v>
      </c>
    </row>
    <row r="31" spans="2:16">
      <c r="B31" s="119" t="s">
        <v>209</v>
      </c>
      <c r="C31" s="120">
        <f>IF('[1]3_総生産'!W31="","",'[1]3_総生産'!W31)</f>
        <v>580827</v>
      </c>
      <c r="D31" s="120">
        <f>IF('[1]3_総生産'!X31="","",'[1]3_総生産'!X31)</f>
        <v>601491</v>
      </c>
      <c r="E31" s="120">
        <f>IF('[1]3_総生産'!Y31="","",'[1]3_総生産'!Y31)</f>
        <v>628630</v>
      </c>
      <c r="F31" s="120">
        <f>IF('[1]3_総生産'!Z31="","",'[1]3_総生産'!Z31)</f>
        <v>623017</v>
      </c>
      <c r="G31" s="120">
        <f>IF('[1]3_総生産'!AA31="","",'[1]3_総生産'!AA31)</f>
        <v>630215</v>
      </c>
      <c r="H31" s="120">
        <f>IF('[1]3_総生産'!AB31="","",'[1]3_総生産'!AB31)</f>
        <v>629805</v>
      </c>
      <c r="I31" s="120">
        <f>IF('[1]3_総生産'!AC31="","",'[1]3_総生産'!AC31)</f>
        <v>648440</v>
      </c>
      <c r="J31" s="120">
        <f>IF('[1]3_総生産'!AD31="","",'[1]3_総生産'!AD31)</f>
        <v>640417</v>
      </c>
      <c r="K31" s="120">
        <f>IF('[1]3_総生産'!AE31="","",'[1]3_総生産'!AE31)</f>
        <v>627277</v>
      </c>
      <c r="L31" s="120">
        <f>IF('[1]3_総生産'!AF31="","",'[1]3_総生産'!AF31)</f>
        <v>588309</v>
      </c>
      <c r="M31" s="120">
        <f>IF('[1]3_総生産'!AG31="","",'[1]3_総生産'!AG31)</f>
        <v>615646</v>
      </c>
      <c r="N31" s="120">
        <f>IF('[1]3_総生産'!AH31="","",'[1]3_総生産'!AH31)</f>
        <v>629612</v>
      </c>
      <c r="O31" s="120">
        <f>IF('[1]3_総生産'!AI31="","",'[1]3_総生産'!AI31)</f>
        <v>661860</v>
      </c>
      <c r="P31" s="121" t="s">
        <v>181</v>
      </c>
    </row>
    <row r="32" spans="2:16">
      <c r="B32" s="119" t="s">
        <v>324</v>
      </c>
      <c r="C32" s="120">
        <f>IF('[1]3_総生産'!W32="","",'[1]3_総生産'!W32)</f>
        <v>203072</v>
      </c>
      <c r="D32" s="120">
        <f>IF('[1]3_総生産'!X32="","",'[1]3_総生産'!X32)</f>
        <v>197306</v>
      </c>
      <c r="E32" s="120">
        <f>IF('[1]3_総生産'!Y32="","",'[1]3_総生産'!Y32)</f>
        <v>198047</v>
      </c>
      <c r="F32" s="120">
        <f>IF('[1]3_総生産'!Z32="","",'[1]3_総生産'!Z32)</f>
        <v>193872</v>
      </c>
      <c r="G32" s="120">
        <f>IF('[1]3_総生産'!AA32="","",'[1]3_総生産'!AA32)</f>
        <v>191818</v>
      </c>
      <c r="H32" s="120">
        <f>IF('[1]3_総生産'!AB32="","",'[1]3_総生産'!AB32)</f>
        <v>184298</v>
      </c>
      <c r="I32" s="120">
        <f>IF('[1]3_総生産'!AC32="","",'[1]3_総生産'!AC32)</f>
        <v>193404</v>
      </c>
      <c r="J32" s="120">
        <f>IF('[1]3_総生産'!AD32="","",'[1]3_総生産'!AD32)</f>
        <v>195720</v>
      </c>
      <c r="K32" s="120">
        <f>IF('[1]3_総生産'!AE32="","",'[1]3_総生産'!AE32)</f>
        <v>185468</v>
      </c>
      <c r="L32" s="120">
        <f>IF('[1]3_総生産'!AF32="","",'[1]3_総生産'!AF32)</f>
        <v>167742</v>
      </c>
      <c r="M32" s="120">
        <f>IF('[1]3_総生産'!AG32="","",'[1]3_総生産'!AG32)</f>
        <v>186795</v>
      </c>
      <c r="N32" s="120">
        <f>IF('[1]3_総生産'!AH32="","",'[1]3_総生産'!AH32)</f>
        <v>198594</v>
      </c>
      <c r="O32" s="120">
        <f>IF('[1]3_総生産'!AI32="","",'[1]3_総生産'!AI32)</f>
        <v>199097</v>
      </c>
      <c r="P32" s="122" t="s">
        <v>200</v>
      </c>
    </row>
    <row r="33" spans="2:16">
      <c r="B33" s="119" t="s">
        <v>325</v>
      </c>
      <c r="C33" s="120">
        <f>IF('[1]3_総生産'!W33="","",'[1]3_総生産'!W33)</f>
        <v>377755</v>
      </c>
      <c r="D33" s="120">
        <f>IF('[1]3_総生産'!X33="","",'[1]3_総生産'!X33)</f>
        <v>404185</v>
      </c>
      <c r="E33" s="120">
        <f>IF('[1]3_総生産'!Y33="","",'[1]3_総生産'!Y33)</f>
        <v>430583</v>
      </c>
      <c r="F33" s="120">
        <f>IF('[1]3_総生産'!Z33="","",'[1]3_総生産'!Z33)</f>
        <v>429145</v>
      </c>
      <c r="G33" s="120">
        <f>IF('[1]3_総生産'!AA33="","",'[1]3_総生産'!AA33)</f>
        <v>438397</v>
      </c>
      <c r="H33" s="120">
        <f>IF('[1]3_総生産'!AB33="","",'[1]3_総生産'!AB33)</f>
        <v>445507</v>
      </c>
      <c r="I33" s="120">
        <f>IF('[1]3_総生産'!AC33="","",'[1]3_総生産'!AC33)</f>
        <v>455036</v>
      </c>
      <c r="J33" s="120">
        <f>IF('[1]3_総生産'!AD33="","",'[1]3_総生産'!AD33)</f>
        <v>444697</v>
      </c>
      <c r="K33" s="120">
        <f>IF('[1]3_総生産'!AE33="","",'[1]3_総生産'!AE33)</f>
        <v>441809</v>
      </c>
      <c r="L33" s="120">
        <f>IF('[1]3_総生産'!AF33="","",'[1]3_総生産'!AF33)</f>
        <v>420567</v>
      </c>
      <c r="M33" s="120">
        <f>IF('[1]3_総生産'!AG33="","",'[1]3_総生産'!AG33)</f>
        <v>428851</v>
      </c>
      <c r="N33" s="120">
        <f>IF('[1]3_総生産'!AH33="","",'[1]3_総生産'!AH33)</f>
        <v>431018</v>
      </c>
      <c r="O33" s="120">
        <f>IF('[1]3_総生産'!AI33="","",'[1]3_総生産'!AI33)</f>
        <v>462763</v>
      </c>
      <c r="P33" s="121" t="s">
        <v>201</v>
      </c>
    </row>
    <row r="34" spans="2:16">
      <c r="B34" s="119" t="s">
        <v>213</v>
      </c>
      <c r="C34" s="120">
        <f>IF('[1]3_総生産'!W34="","",'[1]3_総生産'!W34)</f>
        <v>443296</v>
      </c>
      <c r="D34" s="120">
        <f>IF('[1]3_総生産'!X34="","",'[1]3_総生産'!X34)</f>
        <v>437774</v>
      </c>
      <c r="E34" s="120">
        <f>IF('[1]3_総生産'!Y34="","",'[1]3_総生産'!Y34)</f>
        <v>436937</v>
      </c>
      <c r="F34" s="120">
        <f>IF('[1]3_総生産'!Z34="","",'[1]3_総生産'!Z34)</f>
        <v>449126</v>
      </c>
      <c r="G34" s="120">
        <f>IF('[1]3_総生産'!AA34="","",'[1]3_総生産'!AA34)</f>
        <v>455975</v>
      </c>
      <c r="H34" s="120">
        <f>IF('[1]3_総生産'!AB34="","",'[1]3_総生産'!AB34)</f>
        <v>461383</v>
      </c>
      <c r="I34" s="120">
        <f>IF('[1]3_総生産'!AC34="","",'[1]3_総生産'!AC34)</f>
        <v>488121</v>
      </c>
      <c r="J34" s="120">
        <f>IF('[1]3_総生産'!AD34="","",'[1]3_総生産'!AD34)</f>
        <v>503494</v>
      </c>
      <c r="K34" s="120">
        <f>IF('[1]3_総生産'!AE34="","",'[1]3_総生産'!AE34)</f>
        <v>525339</v>
      </c>
      <c r="L34" s="120">
        <f>IF('[1]3_総生産'!AF34="","",'[1]3_総生産'!AF34)</f>
        <v>417153</v>
      </c>
      <c r="M34" s="120">
        <f>IF('[1]3_総生産'!AG34="","",'[1]3_総生産'!AG34)</f>
        <v>446203</v>
      </c>
      <c r="N34" s="120">
        <f>IF('[1]3_総生産'!AH34="","",'[1]3_総生産'!AH34)</f>
        <v>450810</v>
      </c>
      <c r="O34" s="120">
        <f>IF('[1]3_総生産'!AI34="","",'[1]3_総生産'!AI34)</f>
        <v>485353</v>
      </c>
      <c r="P34" s="121" t="s">
        <v>182</v>
      </c>
    </row>
    <row r="35" spans="2:16">
      <c r="B35" s="119" t="s">
        <v>144</v>
      </c>
      <c r="C35" s="120">
        <f>IF('[1]3_総生産'!W35="","",'[1]3_総生産'!W35)</f>
        <v>173231</v>
      </c>
      <c r="D35" s="120">
        <f>IF('[1]3_総生産'!X35="","",'[1]3_総生産'!X35)</f>
        <v>164089</v>
      </c>
      <c r="E35" s="120">
        <f>IF('[1]3_総生産'!Y35="","",'[1]3_総生産'!Y35)</f>
        <v>172879</v>
      </c>
      <c r="F35" s="120">
        <f>IF('[1]3_総生産'!Z35="","",'[1]3_総生産'!Z35)</f>
        <v>173118</v>
      </c>
      <c r="G35" s="120">
        <f>IF('[1]3_総生産'!AA35="","",'[1]3_総生産'!AA35)</f>
        <v>171440</v>
      </c>
      <c r="H35" s="120">
        <f>IF('[1]3_総生産'!AB35="","",'[1]3_総生産'!AB35)</f>
        <v>191406</v>
      </c>
      <c r="I35" s="120">
        <f>IF('[1]3_総生産'!AC35="","",'[1]3_総生産'!AC35)</f>
        <v>197124</v>
      </c>
      <c r="J35" s="120">
        <f>IF('[1]3_総生産'!AD35="","",'[1]3_総生産'!AD35)</f>
        <v>196781</v>
      </c>
      <c r="K35" s="120">
        <f>IF('[1]3_総生産'!AE35="","",'[1]3_総生産'!AE35)</f>
        <v>185026</v>
      </c>
      <c r="L35" s="120">
        <f>IF('[1]3_総生産'!AF35="","",'[1]3_総生産'!AF35)</f>
        <v>112575</v>
      </c>
      <c r="M35" s="120">
        <f>IF('[1]3_総生産'!AG35="","",'[1]3_総生産'!AG35)</f>
        <v>97237</v>
      </c>
      <c r="N35" s="120">
        <f>IF('[1]3_総生産'!AH35="","",'[1]3_総生産'!AH35)</f>
        <v>122029</v>
      </c>
      <c r="O35" s="120">
        <f>IF('[1]3_総生産'!AI35="","",'[1]3_総生産'!AI35)</f>
        <v>164639</v>
      </c>
      <c r="P35" s="122" t="s">
        <v>183</v>
      </c>
    </row>
    <row r="36" spans="2:16">
      <c r="B36" s="119" t="s">
        <v>143</v>
      </c>
      <c r="C36" s="120">
        <f>IF('[1]3_総生産'!W36="","",'[1]3_総生産'!W36)</f>
        <v>172683</v>
      </c>
      <c r="D36" s="120">
        <f>IF('[1]3_総生産'!X36="","",'[1]3_総生産'!X36)</f>
        <v>172559</v>
      </c>
      <c r="E36" s="120">
        <f>IF('[1]3_総生産'!Y36="","",'[1]3_総生産'!Y36)</f>
        <v>175285</v>
      </c>
      <c r="F36" s="120">
        <f>IF('[1]3_総生産'!Z36="","",'[1]3_総生産'!Z36)</f>
        <v>172149</v>
      </c>
      <c r="G36" s="120">
        <f>IF('[1]3_総生産'!AA36="","",'[1]3_総生産'!AA36)</f>
        <v>171891</v>
      </c>
      <c r="H36" s="120">
        <f>IF('[1]3_総生産'!AB36="","",'[1]3_総生産'!AB36)</f>
        <v>171190</v>
      </c>
      <c r="I36" s="120">
        <f>IF('[1]3_総生産'!AC36="","",'[1]3_総生産'!AC36)</f>
        <v>168879</v>
      </c>
      <c r="J36" s="120">
        <f>IF('[1]3_総生産'!AD36="","",'[1]3_総生産'!AD36)</f>
        <v>170526</v>
      </c>
      <c r="K36" s="120">
        <f>IF('[1]3_総生産'!AE36="","",'[1]3_総生産'!AE36)</f>
        <v>162648</v>
      </c>
      <c r="L36" s="120">
        <f>IF('[1]3_総生産'!AF36="","",'[1]3_総生産'!AF36)</f>
        <v>168705</v>
      </c>
      <c r="M36" s="120">
        <f>IF('[1]3_総生産'!AG36="","",'[1]3_総生産'!AG36)</f>
        <v>160593</v>
      </c>
      <c r="N36" s="120">
        <f>IF('[1]3_総生産'!AH36="","",'[1]3_総生産'!AH36)</f>
        <v>156639</v>
      </c>
      <c r="O36" s="120">
        <f>IF('[1]3_総生産'!AI36="","",'[1]3_総生産'!AI36)</f>
        <v>152005</v>
      </c>
      <c r="P36" s="122" t="s">
        <v>184</v>
      </c>
    </row>
    <row r="37" spans="2:16">
      <c r="B37" s="119" t="s">
        <v>319</v>
      </c>
      <c r="C37" s="120">
        <f>IF('[1]3_総生産'!W37="","",'[1]3_総生産'!W37)</f>
        <v>133593</v>
      </c>
      <c r="D37" s="120">
        <f>IF('[1]3_総生産'!X37="","",'[1]3_総生産'!X37)</f>
        <v>134296</v>
      </c>
      <c r="E37" s="120">
        <f>IF('[1]3_総生産'!Y37="","",'[1]3_総生産'!Y37)</f>
        <v>138476</v>
      </c>
      <c r="F37" s="120">
        <f>IF('[1]3_総生産'!Z37="","",'[1]3_総生産'!Z37)</f>
        <v>134706</v>
      </c>
      <c r="G37" s="120">
        <f>IF('[1]3_総生産'!AA37="","",'[1]3_総生産'!AA37)</f>
        <v>134843</v>
      </c>
      <c r="H37" s="120">
        <f>IF('[1]3_総生産'!AB37="","",'[1]3_総生産'!AB37)</f>
        <v>135695</v>
      </c>
      <c r="I37" s="120">
        <f>IF('[1]3_総生産'!AC37="","",'[1]3_総生産'!AC37)</f>
        <v>133588</v>
      </c>
      <c r="J37" s="120">
        <f>IF('[1]3_総生産'!AD37="","",'[1]3_総生産'!AD37)</f>
        <v>134622</v>
      </c>
      <c r="K37" s="120">
        <f>IF('[1]3_総生産'!AE37="","",'[1]3_総生産'!AE37)</f>
        <v>125565</v>
      </c>
      <c r="L37" s="120">
        <f>IF('[1]3_総生産'!AF37="","",'[1]3_総生産'!AF37)</f>
        <v>132551</v>
      </c>
      <c r="M37" s="120">
        <f>IF('[1]3_総生産'!AG37="","",'[1]3_総生産'!AG37)</f>
        <v>123913</v>
      </c>
      <c r="N37" s="120">
        <f>IF('[1]3_総生産'!AH37="","",'[1]3_総生産'!AH37)</f>
        <v>119465</v>
      </c>
      <c r="O37" s="120">
        <f>IF('[1]3_総生産'!AI37="","",'[1]3_総生産'!AI37)</f>
        <v>114794</v>
      </c>
      <c r="P37" s="122" t="s">
        <v>202</v>
      </c>
    </row>
    <row r="38" spans="2:16">
      <c r="B38" s="179" t="s">
        <v>320</v>
      </c>
      <c r="C38" s="120">
        <f>IF('[1]3_総生産'!W38="","",'[1]3_総生産'!W38)</f>
        <v>39090</v>
      </c>
      <c r="D38" s="120">
        <f>IF('[1]3_総生産'!X38="","",'[1]3_総生産'!X38)</f>
        <v>38263</v>
      </c>
      <c r="E38" s="120">
        <f>IF('[1]3_総生産'!Y38="","",'[1]3_総生産'!Y38)</f>
        <v>36809</v>
      </c>
      <c r="F38" s="120">
        <f>IF('[1]3_総生産'!Z38="","",'[1]3_総生産'!Z38)</f>
        <v>37443</v>
      </c>
      <c r="G38" s="120">
        <f>IF('[1]3_総生産'!AA38="","",'[1]3_総生産'!AA38)</f>
        <v>37048</v>
      </c>
      <c r="H38" s="120">
        <f>IF('[1]3_総生産'!AB38="","",'[1]3_総生産'!AB38)</f>
        <v>35495</v>
      </c>
      <c r="I38" s="120">
        <f>IF('[1]3_総生産'!AC38="","",'[1]3_総生産'!AC38)</f>
        <v>35291</v>
      </c>
      <c r="J38" s="120">
        <f>IF('[1]3_総生産'!AD38="","",'[1]3_総生産'!AD38)</f>
        <v>35904</v>
      </c>
      <c r="K38" s="120">
        <f>IF('[1]3_総生産'!AE38="","",'[1]3_総生産'!AE38)</f>
        <v>37083</v>
      </c>
      <c r="L38" s="120">
        <f>IF('[1]3_総生産'!AF38="","",'[1]3_総生産'!AF38)</f>
        <v>36154</v>
      </c>
      <c r="M38" s="120">
        <f>IF('[1]3_総生産'!AG38="","",'[1]3_総生産'!AG38)</f>
        <v>36680</v>
      </c>
      <c r="N38" s="120">
        <f>IF('[1]3_総生産'!AH38="","",'[1]3_総生産'!AH38)</f>
        <v>37174</v>
      </c>
      <c r="O38" s="120">
        <f>IF('[1]3_総生産'!AI38="","",'[1]3_総生産'!AI38)</f>
        <v>37211</v>
      </c>
      <c r="P38" s="121" t="s">
        <v>194</v>
      </c>
    </row>
    <row r="39" spans="2:16">
      <c r="B39" s="119" t="s">
        <v>141</v>
      </c>
      <c r="C39" s="120">
        <f>IF('[1]3_総生産'!W39="","",'[1]3_総生産'!W39)</f>
        <v>265436</v>
      </c>
      <c r="D39" s="120">
        <f>IF('[1]3_総生産'!X39="","",'[1]3_総生産'!X39)</f>
        <v>253220</v>
      </c>
      <c r="E39" s="120">
        <f>IF('[1]3_総生産'!Y39="","",'[1]3_総生産'!Y39)</f>
        <v>257650</v>
      </c>
      <c r="F39" s="120">
        <f>IF('[1]3_総生産'!Z39="","",'[1]3_総生産'!Z39)</f>
        <v>257111</v>
      </c>
      <c r="G39" s="120">
        <f>IF('[1]3_総生産'!AA39="","",'[1]3_総生産'!AA39)</f>
        <v>256587</v>
      </c>
      <c r="H39" s="120">
        <f>IF('[1]3_総生産'!AB39="","",'[1]3_総生産'!AB39)</f>
        <v>244623</v>
      </c>
      <c r="I39" s="120">
        <f>IF('[1]3_総生産'!AC39="","",'[1]3_総生産'!AC39)</f>
        <v>242862</v>
      </c>
      <c r="J39" s="120">
        <f>IF('[1]3_総生産'!AD39="","",'[1]3_総生産'!AD39)</f>
        <v>248569</v>
      </c>
      <c r="K39" s="120">
        <f>IF('[1]3_総生産'!AE39="","",'[1]3_総生産'!AE39)</f>
        <v>263803</v>
      </c>
      <c r="L39" s="120">
        <f>IF('[1]3_総生産'!AF39="","",'[1]3_総生産'!AF39)</f>
        <v>254218</v>
      </c>
      <c r="M39" s="120">
        <f>IF('[1]3_総生産'!AG39="","",'[1]3_総生産'!AG39)</f>
        <v>269092</v>
      </c>
      <c r="N39" s="120">
        <f>IF('[1]3_総生産'!AH39="","",'[1]3_総生産'!AH39)</f>
        <v>289321</v>
      </c>
      <c r="O39" s="120">
        <f>IF('[1]3_総生産'!AI39="","",'[1]3_総生産'!AI39)</f>
        <v>321775</v>
      </c>
      <c r="P39" s="121" t="s">
        <v>185</v>
      </c>
    </row>
    <row r="40" spans="2:16">
      <c r="B40" s="119" t="s">
        <v>142</v>
      </c>
      <c r="C40" s="120">
        <f>IF('[1]3_総生産'!W40="","",'[1]3_総生産'!W40)</f>
        <v>711289</v>
      </c>
      <c r="D40" s="120">
        <f>IF('[1]3_総生産'!X40="","",'[1]3_総生産'!X40)</f>
        <v>722411</v>
      </c>
      <c r="E40" s="120">
        <f>IF('[1]3_総生産'!Y40="","",'[1]3_総生産'!Y40)</f>
        <v>737813</v>
      </c>
      <c r="F40" s="120">
        <f>IF('[1]3_総生産'!Z40="","",'[1]3_総生産'!Z40)</f>
        <v>741009</v>
      </c>
      <c r="G40" s="120">
        <f>IF('[1]3_総生産'!AA40="","",'[1]3_総生産'!AA40)</f>
        <v>736723</v>
      </c>
      <c r="H40" s="120">
        <f>IF('[1]3_総生産'!AB40="","",'[1]3_総生産'!AB40)</f>
        <v>729707</v>
      </c>
      <c r="I40" s="120">
        <f>IF('[1]3_総生産'!AC40="","",'[1]3_総生産'!AC40)</f>
        <v>727315</v>
      </c>
      <c r="J40" s="120">
        <f>IF('[1]3_総生産'!AD40="","",'[1]3_総生産'!AD40)</f>
        <v>716994</v>
      </c>
      <c r="K40" s="120">
        <f>IF('[1]3_総生産'!AE40="","",'[1]3_総生産'!AE40)</f>
        <v>738647</v>
      </c>
      <c r="L40" s="120">
        <f>IF('[1]3_総生産'!AF40="","",'[1]3_総生産'!AF40)</f>
        <v>760474</v>
      </c>
      <c r="M40" s="120">
        <f>IF('[1]3_総生産'!AG40="","",'[1]3_総生産'!AG40)</f>
        <v>774021</v>
      </c>
      <c r="N40" s="120">
        <f>IF('[1]3_総生産'!AH40="","",'[1]3_総生産'!AH40)</f>
        <v>792112</v>
      </c>
      <c r="O40" s="120">
        <f>IF('[1]3_総生産'!AI40="","",'[1]3_総生産'!AI40)</f>
        <v>846020</v>
      </c>
      <c r="P40" s="122" t="s">
        <v>186</v>
      </c>
    </row>
    <row r="41" spans="2:16">
      <c r="B41" s="119" t="s">
        <v>322</v>
      </c>
      <c r="C41" s="120">
        <f>IF('[1]3_総生産'!W41="","",'[1]3_総生産'!W41)</f>
        <v>633225</v>
      </c>
      <c r="D41" s="120">
        <f>IF('[1]3_総生産'!X41="","",'[1]3_総生産'!X41)</f>
        <v>638482</v>
      </c>
      <c r="E41" s="120">
        <f>IF('[1]3_総生産'!Y41="","",'[1]3_総生産'!Y41)</f>
        <v>645043</v>
      </c>
      <c r="F41" s="120">
        <f>IF('[1]3_総生産'!Z41="","",'[1]3_総生産'!Z41)</f>
        <v>637248</v>
      </c>
      <c r="G41" s="120">
        <f>IF('[1]3_総生産'!AA41="","",'[1]3_総生産'!AA41)</f>
        <v>630075</v>
      </c>
      <c r="H41" s="120">
        <f>IF('[1]3_総生産'!AB41="","",'[1]3_総生産'!AB41)</f>
        <v>622273</v>
      </c>
      <c r="I41" s="120">
        <f>IF('[1]3_総生産'!AC41="","",'[1]3_総生産'!AC41)</f>
        <v>620138</v>
      </c>
      <c r="J41" s="120">
        <f>IF('[1]3_総生産'!AD41="","",'[1]3_総生産'!AD41)</f>
        <v>612041</v>
      </c>
      <c r="K41" s="120">
        <f>IF('[1]3_総生産'!AE41="","",'[1]3_総生産'!AE41)</f>
        <v>633357</v>
      </c>
      <c r="L41" s="120">
        <f>IF('[1]3_総生産'!AF41="","",'[1]3_総生産'!AF41)</f>
        <v>658311</v>
      </c>
      <c r="M41" s="120">
        <f>IF('[1]3_総生産'!AG41="","",'[1]3_総生産'!AG41)</f>
        <v>678082</v>
      </c>
      <c r="N41" s="120">
        <f>IF('[1]3_総生産'!AH41="","",'[1]3_総生産'!AH41)</f>
        <v>697502</v>
      </c>
      <c r="O41" s="120">
        <f>IF('[1]3_総生産'!AI41="","",'[1]3_総生産'!AI41)</f>
        <v>750518</v>
      </c>
      <c r="P41" s="122" t="s">
        <v>203</v>
      </c>
    </row>
    <row r="42" spans="2:16">
      <c r="B42" s="119" t="s">
        <v>323</v>
      </c>
      <c r="C42" s="120">
        <f>IF('[1]3_総生産'!W42="","",'[1]3_総生産'!W42)</f>
        <v>78064</v>
      </c>
      <c r="D42" s="120">
        <f>IF('[1]3_総生産'!X42="","",'[1]3_総生産'!X42)</f>
        <v>83929</v>
      </c>
      <c r="E42" s="120">
        <f>IF('[1]3_総生産'!Y42="","",'[1]3_総生産'!Y42)</f>
        <v>92770</v>
      </c>
      <c r="F42" s="120">
        <f>IF('[1]3_総生産'!Z42="","",'[1]3_総生産'!Z42)</f>
        <v>103761</v>
      </c>
      <c r="G42" s="120">
        <f>IF('[1]3_総生産'!AA42="","",'[1]3_総生産'!AA42)</f>
        <v>106648</v>
      </c>
      <c r="H42" s="120">
        <f>IF('[1]3_総生産'!AB42="","",'[1]3_総生産'!AB42)</f>
        <v>107434</v>
      </c>
      <c r="I42" s="120">
        <f>IF('[1]3_総生産'!AC42="","",'[1]3_総生産'!AC42)</f>
        <v>107177</v>
      </c>
      <c r="J42" s="120">
        <f>IF('[1]3_総生産'!AD42="","",'[1]3_総生産'!AD42)</f>
        <v>104953</v>
      </c>
      <c r="K42" s="120">
        <f>IF('[1]3_総生産'!AE42="","",'[1]3_総生産'!AE42)</f>
        <v>105290</v>
      </c>
      <c r="L42" s="120">
        <f>IF('[1]3_総生産'!AF42="","",'[1]3_総生産'!AF42)</f>
        <v>102163</v>
      </c>
      <c r="M42" s="120">
        <f>IF('[1]3_総生産'!AG42="","",'[1]3_総生産'!AG42)</f>
        <v>95939</v>
      </c>
      <c r="N42" s="120">
        <f>IF('[1]3_総生産'!AH42="","",'[1]3_総生産'!AH42)</f>
        <v>94610</v>
      </c>
      <c r="O42" s="120">
        <f>IF('[1]3_総生産'!AI42="","",'[1]3_総生産'!AI42)</f>
        <v>95502</v>
      </c>
      <c r="P42" s="121" t="s">
        <v>204</v>
      </c>
    </row>
    <row r="43" spans="2:16">
      <c r="B43" s="119" t="s">
        <v>146</v>
      </c>
      <c r="C43" s="120">
        <f>IF('[1]3_総生産'!W43="","",'[1]3_総生産'!W43)</f>
        <v>331042</v>
      </c>
      <c r="D43" s="120">
        <f>IF('[1]3_総生産'!X43="","",'[1]3_総生産'!X43)</f>
        <v>328607</v>
      </c>
      <c r="E43" s="120">
        <f>IF('[1]3_総生産'!Y43="","",'[1]3_総生産'!Y43)</f>
        <v>337804</v>
      </c>
      <c r="F43" s="120">
        <f>IF('[1]3_総生産'!Z43="","",'[1]3_総生産'!Z43)</f>
        <v>337330</v>
      </c>
      <c r="G43" s="120">
        <f>IF('[1]3_総生産'!AA43="","",'[1]3_総生産'!AA43)</f>
        <v>346444</v>
      </c>
      <c r="H43" s="120">
        <f>IF('[1]3_総生産'!AB43="","",'[1]3_総生産'!AB43)</f>
        <v>362329</v>
      </c>
      <c r="I43" s="120">
        <f>IF('[1]3_総生産'!AC43="","",'[1]3_総生産'!AC43)</f>
        <v>364922</v>
      </c>
      <c r="J43" s="120">
        <f>IF('[1]3_総生産'!AD43="","",'[1]3_総生産'!AD43)</f>
        <v>377538</v>
      </c>
      <c r="K43" s="120">
        <f>IF('[1]3_総生産'!AE43="","",'[1]3_総生産'!AE43)</f>
        <v>390386</v>
      </c>
      <c r="L43" s="120">
        <f>IF('[1]3_総生産'!AF43="","",'[1]3_総生産'!AF43)</f>
        <v>406219</v>
      </c>
      <c r="M43" s="120">
        <f>IF('[1]3_総生産'!AG43="","",'[1]3_総生産'!AG43)</f>
        <v>421077</v>
      </c>
      <c r="N43" s="120">
        <f>IF('[1]3_総生産'!AH43="","",'[1]3_総生産'!AH43)</f>
        <v>415675</v>
      </c>
      <c r="O43" s="120">
        <f>IF('[1]3_総生産'!AI43="","",'[1]3_総生産'!AI43)</f>
        <v>428843</v>
      </c>
      <c r="P43" s="121" t="s">
        <v>187</v>
      </c>
    </row>
    <row r="44" spans="2:16">
      <c r="B44" s="119" t="s">
        <v>145</v>
      </c>
      <c r="C44" s="120">
        <f>IF('[1]3_総生産'!W44="","",'[1]3_総生産'!W44)</f>
        <v>407058</v>
      </c>
      <c r="D44" s="120">
        <f>IF('[1]3_総生産'!X44="","",'[1]3_総生産'!X44)</f>
        <v>406059</v>
      </c>
      <c r="E44" s="120">
        <f>IF('[1]3_総生産'!Y44="","",'[1]3_総生産'!Y44)</f>
        <v>394656</v>
      </c>
      <c r="F44" s="120">
        <f>IF('[1]3_総生産'!Z44="","",'[1]3_総生産'!Z44)</f>
        <v>402090</v>
      </c>
      <c r="G44" s="120">
        <f>IF('[1]3_総生産'!AA44="","",'[1]3_総生産'!AA44)</f>
        <v>410763</v>
      </c>
      <c r="H44" s="120">
        <f>IF('[1]3_総生産'!AB44="","",'[1]3_総生産'!AB44)</f>
        <v>409385</v>
      </c>
      <c r="I44" s="120">
        <f>IF('[1]3_総生産'!AC44="","",'[1]3_総生産'!AC44)</f>
        <v>420269</v>
      </c>
      <c r="J44" s="120">
        <f>IF('[1]3_総生産'!AD44="","",'[1]3_総生産'!AD44)</f>
        <v>424997</v>
      </c>
      <c r="K44" s="120">
        <f>IF('[1]3_総生産'!AE44="","",'[1]3_総生産'!AE44)</f>
        <v>430700</v>
      </c>
      <c r="L44" s="120">
        <f>IF('[1]3_総生産'!AF44="","",'[1]3_総生産'!AF44)</f>
        <v>415652</v>
      </c>
      <c r="M44" s="120">
        <f>IF('[1]3_総生産'!AG44="","",'[1]3_総生産'!AG44)</f>
        <v>425300</v>
      </c>
      <c r="N44" s="120">
        <f>IF('[1]3_総生産'!AH44="","",'[1]3_総生産'!AH44)</f>
        <v>431258</v>
      </c>
      <c r="O44" s="120">
        <f>IF('[1]3_総生産'!AI44="","",'[1]3_総生産'!AI44)</f>
        <v>424064</v>
      </c>
      <c r="P44" s="121" t="s">
        <v>188</v>
      </c>
    </row>
    <row r="45" spans="2:16">
      <c r="B45" s="119" t="s">
        <v>147</v>
      </c>
      <c r="C45" s="120">
        <f>IF('[1]3_総生産'!W45="","",'[1]3_総生産'!W45)</f>
        <v>277341</v>
      </c>
      <c r="D45" s="120">
        <f>IF('[1]3_総生産'!X45="","",'[1]3_総生産'!X45)</f>
        <v>272101</v>
      </c>
      <c r="E45" s="120">
        <f>IF('[1]3_総生産'!Y45="","",'[1]3_総生産'!Y45)</f>
        <v>269339</v>
      </c>
      <c r="F45" s="120">
        <f>IF('[1]3_総生産'!Z45="","",'[1]3_総生産'!Z45)</f>
        <v>273736</v>
      </c>
      <c r="G45" s="120">
        <f>IF('[1]3_総生産'!AA45="","",'[1]3_総生産'!AA45)</f>
        <v>274371</v>
      </c>
      <c r="H45" s="120">
        <f>IF('[1]3_総生産'!AB45="","",'[1]3_総生産'!AB45)</f>
        <v>272407</v>
      </c>
      <c r="I45" s="120">
        <f>IF('[1]3_総生産'!AC45="","",'[1]3_総生産'!AC45)</f>
        <v>272678</v>
      </c>
      <c r="J45" s="120">
        <f>IF('[1]3_総生産'!AD45="","",'[1]3_総生産'!AD45)</f>
        <v>270115</v>
      </c>
      <c r="K45" s="120">
        <f>IF('[1]3_総生産'!AE45="","",'[1]3_総生産'!AE45)</f>
        <v>268929</v>
      </c>
      <c r="L45" s="120">
        <f>IF('[1]3_総生産'!AF45="","",'[1]3_総生産'!AF45)</f>
        <v>275985</v>
      </c>
      <c r="M45" s="120">
        <f>IF('[1]3_総生産'!AG45="","",'[1]3_総生産'!AG45)</f>
        <v>276539</v>
      </c>
      <c r="N45" s="120">
        <f>IF('[1]3_総生産'!AH45="","",'[1]3_総生産'!AH45)</f>
        <v>277304</v>
      </c>
      <c r="O45" s="120">
        <f>IF('[1]3_総生産'!AI45="","",'[1]3_総生産'!AI45)</f>
        <v>277932</v>
      </c>
      <c r="P45" s="122" t="s">
        <v>189</v>
      </c>
    </row>
    <row r="46" spans="2:16">
      <c r="B46" s="119" t="s">
        <v>148</v>
      </c>
      <c r="C46" s="120">
        <f>IF('[1]3_総生産'!W46="","",'[1]3_総生産'!W46)</f>
        <v>483399</v>
      </c>
      <c r="D46" s="120">
        <f>IF('[1]3_総生産'!X46="","",'[1]3_総生産'!X46)</f>
        <v>509649</v>
      </c>
      <c r="E46" s="120">
        <f>IF('[1]3_総生産'!Y46="","",'[1]3_総生産'!Y46)</f>
        <v>525245</v>
      </c>
      <c r="F46" s="120">
        <f>IF('[1]3_総生産'!Z46="","",'[1]3_総生産'!Z46)</f>
        <v>526390</v>
      </c>
      <c r="G46" s="120">
        <f>IF('[1]3_総生産'!AA46="","",'[1]3_総生産'!AA46)</f>
        <v>561396</v>
      </c>
      <c r="H46" s="120">
        <f>IF('[1]3_総生産'!AB46="","",'[1]3_総生産'!AB46)</f>
        <v>574174</v>
      </c>
      <c r="I46" s="120">
        <f>IF('[1]3_総生産'!AC46="","",'[1]3_総生産'!AC46)</f>
        <v>571323</v>
      </c>
      <c r="J46" s="120">
        <f>IF('[1]3_総生産'!AD46="","",'[1]3_総生産'!AD46)</f>
        <v>576437</v>
      </c>
      <c r="K46" s="120">
        <f>IF('[1]3_総生産'!AE46="","",'[1]3_総生産'!AE46)</f>
        <v>591398</v>
      </c>
      <c r="L46" s="120">
        <f>IF('[1]3_総生産'!AF46="","",'[1]3_総生産'!AF46)</f>
        <v>589155</v>
      </c>
      <c r="M46" s="120">
        <f>IF('[1]3_総生産'!AG46="","",'[1]3_総生産'!AG46)</f>
        <v>603309</v>
      </c>
      <c r="N46" s="120">
        <f>IF('[1]3_総生産'!AH46="","",'[1]3_総生産'!AH46)</f>
        <v>607021</v>
      </c>
      <c r="O46" s="120">
        <f>IF('[1]3_総生産'!AI46="","",'[1]3_総生産'!AI46)</f>
        <v>615138</v>
      </c>
      <c r="P46" s="121" t="s">
        <v>190</v>
      </c>
    </row>
    <row r="47" spans="2:16">
      <c r="B47" s="119" t="s">
        <v>149</v>
      </c>
      <c r="C47" s="120">
        <f>IF('[1]3_総生産'!W47="","",'[1]3_総生産'!W47)</f>
        <v>338259</v>
      </c>
      <c r="D47" s="120">
        <f>IF('[1]3_総生産'!X47="","",'[1]3_総生産'!X47)</f>
        <v>340999</v>
      </c>
      <c r="E47" s="120">
        <f>IF('[1]3_総生産'!Y47="","",'[1]3_総生産'!Y47)</f>
        <v>331919</v>
      </c>
      <c r="F47" s="120">
        <f>IF('[1]3_総生産'!Z47="","",'[1]3_総生産'!Z47)</f>
        <v>325600</v>
      </c>
      <c r="G47" s="120">
        <f>IF('[1]3_総生産'!AA47="","",'[1]3_総生産'!AA47)</f>
        <v>326121</v>
      </c>
      <c r="H47" s="120">
        <f>IF('[1]3_総生産'!AB47="","",'[1]3_総生産'!AB47)</f>
        <v>329976</v>
      </c>
      <c r="I47" s="120">
        <f>IF('[1]3_総生産'!AC47="","",'[1]3_総生産'!AC47)</f>
        <v>337687</v>
      </c>
      <c r="J47" s="120">
        <f>IF('[1]3_総生産'!AD47="","",'[1]3_総生産'!AD47)</f>
        <v>329614</v>
      </c>
      <c r="K47" s="120">
        <f>IF('[1]3_総生産'!AE47="","",'[1]3_総生産'!AE47)</f>
        <v>328916</v>
      </c>
      <c r="L47" s="120">
        <f>IF('[1]3_総生産'!AF47="","",'[1]3_総生産'!AF47)</f>
        <v>299156</v>
      </c>
      <c r="M47" s="120">
        <f>IF('[1]3_総生産'!AG47="","",'[1]3_総生産'!AG47)</f>
        <v>309666</v>
      </c>
      <c r="N47" s="120">
        <f>IF('[1]3_総生産'!AH47="","",'[1]3_総生産'!AH47)</f>
        <v>307228</v>
      </c>
      <c r="O47" s="120">
        <f>IF('[1]3_総生産'!AI47="","",'[1]3_総生産'!AI47)</f>
        <v>311834</v>
      </c>
      <c r="P47" s="122" t="s">
        <v>191</v>
      </c>
    </row>
    <row r="48" spans="2:16">
      <c r="B48" s="9"/>
      <c r="C48" s="109"/>
      <c r="D48" s="109"/>
      <c r="E48" s="109"/>
      <c r="F48" s="109"/>
      <c r="G48" s="109"/>
      <c r="H48" s="109"/>
      <c r="I48" s="109"/>
      <c r="J48" s="109"/>
      <c r="K48" s="109"/>
      <c r="L48" s="109"/>
      <c r="M48" s="109"/>
      <c r="N48" s="109"/>
      <c r="O48" s="109"/>
      <c r="P48" s="81"/>
    </row>
    <row r="49" spans="2:16">
      <c r="B49" s="8"/>
      <c r="C49" s="10"/>
      <c r="D49" s="10"/>
      <c r="E49" s="10"/>
      <c r="F49" s="10"/>
      <c r="G49" s="10"/>
      <c r="H49" s="10"/>
      <c r="I49" s="10"/>
      <c r="J49" s="10"/>
      <c r="K49" s="10"/>
      <c r="L49" s="10"/>
      <c r="M49" s="10"/>
      <c r="N49" s="10"/>
      <c r="O49" s="10"/>
      <c r="P49" s="82"/>
    </row>
    <row r="50" spans="2:16" ht="31.5">
      <c r="B50" s="123" t="s">
        <v>313</v>
      </c>
      <c r="C50" s="120">
        <f>IF('[1]3_総生産'!W50="","",'[1]3_総生産'!W50)</f>
        <v>7455254</v>
      </c>
      <c r="D50" s="120">
        <f>IF('[1]3_総生産'!X50="","",'[1]3_総生産'!X50)</f>
        <v>7505660</v>
      </c>
      <c r="E50" s="120">
        <f>IF('[1]3_総生産'!Y50="","",'[1]3_総生産'!Y50)</f>
        <v>7808714</v>
      </c>
      <c r="F50" s="120">
        <f>IF('[1]3_総生産'!Z50="","",'[1]3_総生産'!Z50)</f>
        <v>7753174</v>
      </c>
      <c r="G50" s="120">
        <f>IF('[1]3_総生産'!AA50="","",'[1]3_総生産'!AA50)</f>
        <v>8007566</v>
      </c>
      <c r="H50" s="120">
        <f>IF('[1]3_総生産'!AB50="","",'[1]3_総生産'!AB50)</f>
        <v>8273058</v>
      </c>
      <c r="I50" s="120">
        <f>IF('[1]3_総生産'!AC50="","",'[1]3_総生産'!AC50)</f>
        <v>8569055</v>
      </c>
      <c r="J50" s="120">
        <f>IF('[1]3_総生産'!AD50="","",'[1]3_総生産'!AD50)</f>
        <v>8655194</v>
      </c>
      <c r="K50" s="120">
        <f>IF('[1]3_総生産'!AE50="","",'[1]3_総生産'!AE50)</f>
        <v>8168705</v>
      </c>
      <c r="L50" s="120">
        <f>IF('[1]3_総生産'!AF50="","",'[1]3_総生産'!AF50)</f>
        <v>8360780</v>
      </c>
      <c r="M50" s="120">
        <f>IF('[1]3_総生産'!AG50="","",'[1]3_総生産'!AG50)</f>
        <v>8533918</v>
      </c>
      <c r="N50" s="120">
        <f>IF('[1]3_総生産'!AH50="","",'[1]3_総生産'!AH50)</f>
        <v>8575656</v>
      </c>
      <c r="O50" s="120">
        <f>IF('[1]3_総生産'!AI50="","",'[1]3_総生産'!AI50)</f>
        <v>8910517</v>
      </c>
      <c r="P50" s="122" t="s">
        <v>192</v>
      </c>
    </row>
    <row r="51" spans="2:16">
      <c r="B51" s="9"/>
      <c r="C51" s="109"/>
      <c r="D51" s="109"/>
      <c r="E51" s="109"/>
      <c r="F51" s="109"/>
      <c r="G51" s="109"/>
      <c r="H51" s="109"/>
      <c r="I51" s="109"/>
      <c r="J51" s="109"/>
      <c r="K51" s="109"/>
      <c r="L51" s="109"/>
      <c r="M51" s="109"/>
      <c r="N51" s="109"/>
      <c r="O51" s="109"/>
      <c r="P51" s="81"/>
    </row>
    <row r="52" spans="2:16">
      <c r="B52" s="8"/>
      <c r="C52" s="29"/>
      <c r="D52" s="29"/>
      <c r="E52" s="29"/>
      <c r="F52" s="29"/>
      <c r="G52" s="29"/>
      <c r="H52" s="29"/>
      <c r="I52" s="29"/>
      <c r="J52" s="29"/>
      <c r="K52" s="29"/>
      <c r="L52" s="29"/>
      <c r="M52" s="29"/>
      <c r="N52" s="29"/>
      <c r="O52" s="29"/>
      <c r="P52" s="80"/>
    </row>
    <row r="53" spans="2:16">
      <c r="B53" s="119" t="s">
        <v>150</v>
      </c>
      <c r="C53" s="120">
        <f>IF('[1]3_総生産'!W53="","",'[1]3_総生産'!W53)</f>
        <v>92101</v>
      </c>
      <c r="D53" s="120">
        <f>IF('[1]3_総生産'!X53="","",'[1]3_総生産'!X53)</f>
        <v>93779</v>
      </c>
      <c r="E53" s="120">
        <f>IF('[1]3_総生産'!Y53="","",'[1]3_総生産'!Y53)</f>
        <v>106119</v>
      </c>
      <c r="F53" s="120">
        <f>IF('[1]3_総生産'!Z53="","",'[1]3_総生産'!Z53)</f>
        <v>138031</v>
      </c>
      <c r="G53" s="120">
        <f>IF('[1]3_総生産'!AA53="","",'[1]3_総生産'!AA53)</f>
        <v>138271</v>
      </c>
      <c r="H53" s="120">
        <f>IF('[1]3_総生産'!AB53="","",'[1]3_総生産'!AB53)</f>
        <v>124658</v>
      </c>
      <c r="I53" s="120">
        <f>IF('[1]3_総生産'!AC53="","",'[1]3_総生産'!AC53)</f>
        <v>141291</v>
      </c>
      <c r="J53" s="120">
        <f>IF('[1]3_総生産'!AD53="","",'[1]3_総生産'!AD53)</f>
        <v>152963</v>
      </c>
      <c r="K53" s="120">
        <f>IF('[1]3_総生産'!AE53="","",'[1]3_総生産'!AE53)</f>
        <v>142349</v>
      </c>
      <c r="L53" s="120">
        <f>IF('[1]3_総生産'!AF53="","",'[1]3_総生産'!AF53)</f>
        <v>148328</v>
      </c>
      <c r="M53" s="120">
        <f>IF('[1]3_総生産'!AG53="","",'[1]3_総生産'!AG53)</f>
        <v>176643</v>
      </c>
      <c r="N53" s="120">
        <f>IF('[1]3_総生産'!AH53="","",'[1]3_総生産'!AH53)</f>
        <v>228842</v>
      </c>
      <c r="O53" s="120">
        <f>IF('[1]3_総生産'!AI53="","",'[1]3_総生産'!AI53)</f>
        <v>211242</v>
      </c>
      <c r="P53" s="122" t="s">
        <v>205</v>
      </c>
    </row>
    <row r="54" spans="2:16">
      <c r="B54" s="119" t="s">
        <v>151</v>
      </c>
      <c r="C54" s="120">
        <f>IF('[1]3_総生産'!W54="","",'[1]3_総生産'!W54)</f>
        <v>39799</v>
      </c>
      <c r="D54" s="120">
        <f>IF('[1]3_総生産'!X54="","",'[1]3_総生産'!X54)</f>
        <v>46874</v>
      </c>
      <c r="E54" s="120">
        <f>IF('[1]3_総生産'!Y54="","",'[1]3_総生産'!Y54)</f>
        <v>46776</v>
      </c>
      <c r="F54" s="120">
        <f>IF('[1]3_総生産'!Z54="","",'[1]3_総生産'!Z54)</f>
        <v>68327</v>
      </c>
      <c r="G54" s="120">
        <f>IF('[1]3_総生産'!AA54="","",'[1]3_総生産'!AA54)</f>
        <v>78763</v>
      </c>
      <c r="H54" s="120">
        <f>IF('[1]3_総生産'!AB54="","",'[1]3_総生産'!AB54)</f>
        <v>85267</v>
      </c>
      <c r="I54" s="120">
        <f>IF('[1]3_総生産'!AC54="","",'[1]3_総生産'!AC54)</f>
        <v>96008</v>
      </c>
      <c r="J54" s="120">
        <f>IF('[1]3_総生産'!AD54="","",'[1]3_総生産'!AD54)</f>
        <v>122731</v>
      </c>
      <c r="K54" s="120">
        <f>IF('[1]3_総生産'!AE54="","",'[1]3_総生産'!AE54)</f>
        <v>103093</v>
      </c>
      <c r="L54" s="120">
        <f>IF('[1]3_総生産'!AF54="","",'[1]3_総生産'!AF54)</f>
        <v>109793</v>
      </c>
      <c r="M54" s="120">
        <f>IF('[1]3_総生産'!AG54="","",'[1]3_総生産'!AG54)</f>
        <v>111308</v>
      </c>
      <c r="N54" s="120">
        <f>IF('[1]3_総生産'!AH54="","",'[1]3_総生産'!AH54)</f>
        <v>122507</v>
      </c>
      <c r="O54" s="120">
        <f>IF('[1]3_総生産'!AI54="","",'[1]3_総生産'!AI54)</f>
        <v>126255</v>
      </c>
      <c r="P54" s="122" t="s">
        <v>206</v>
      </c>
    </row>
    <row r="55" spans="2:16">
      <c r="B55" s="9"/>
      <c r="C55" s="109"/>
      <c r="D55" s="109"/>
      <c r="E55" s="109"/>
      <c r="F55" s="109"/>
      <c r="G55" s="109"/>
      <c r="H55" s="109"/>
      <c r="I55" s="109"/>
      <c r="J55" s="109"/>
      <c r="K55" s="109"/>
      <c r="L55" s="109"/>
      <c r="M55" s="109"/>
      <c r="N55" s="109"/>
      <c r="O55" s="109"/>
      <c r="P55" s="81"/>
    </row>
    <row r="56" spans="2:16">
      <c r="B56" s="11"/>
      <c r="C56" s="10"/>
      <c r="D56" s="10"/>
      <c r="E56" s="10"/>
      <c r="F56" s="10"/>
      <c r="G56" s="10"/>
      <c r="H56" s="10"/>
      <c r="I56" s="10"/>
      <c r="J56" s="10"/>
      <c r="K56" s="10"/>
      <c r="L56" s="10"/>
      <c r="M56" s="10"/>
      <c r="N56" s="10"/>
      <c r="O56" s="10"/>
      <c r="P56" s="82"/>
    </row>
    <row r="57" spans="2:16">
      <c r="B57" s="119" t="s">
        <v>152</v>
      </c>
      <c r="C57" s="124">
        <f>IF('[1]3_総生産'!W58="","",'[1]3_総生産'!W58)</f>
        <v>7507556</v>
      </c>
      <c r="D57" s="124">
        <f>IF('[1]3_総生産'!X58="","",'[1]3_総生産'!X58)</f>
        <v>7552565</v>
      </c>
      <c r="E57" s="124">
        <f>IF('[1]3_総生産'!Y58="","",'[1]3_総生産'!Y58)</f>
        <v>7868057</v>
      </c>
      <c r="F57" s="124">
        <f>IF('[1]3_総生産'!Z58="","",'[1]3_総生産'!Z58)</f>
        <v>7822878</v>
      </c>
      <c r="G57" s="124">
        <f>IF('[1]3_総生産'!AA58="","",'[1]3_総生産'!AA58)</f>
        <v>8067074</v>
      </c>
      <c r="H57" s="124">
        <f>IF('[1]3_総生産'!AB58="","",'[1]3_総生産'!AB58)</f>
        <v>8312449</v>
      </c>
      <c r="I57" s="124">
        <f>IF('[1]3_総生産'!AC58="","",'[1]3_総生産'!AC58)</f>
        <v>8614338</v>
      </c>
      <c r="J57" s="124">
        <f>IF('[1]3_総生産'!AD58="","",'[1]3_総生産'!AD58)</f>
        <v>8685426</v>
      </c>
      <c r="K57" s="124">
        <f>IF('[1]3_総生産'!AE58="","",'[1]3_総生産'!AE58)</f>
        <v>8207961</v>
      </c>
      <c r="L57" s="124">
        <f>IF('[1]3_総生産'!AF58="","",'[1]3_総生産'!AF58)</f>
        <v>8399315</v>
      </c>
      <c r="M57" s="124">
        <f>IF('[1]3_総生産'!AG58="","",'[1]3_総生産'!AG58)</f>
        <v>8599253</v>
      </c>
      <c r="N57" s="124">
        <f>IF('[1]3_総生産'!AH58="","",'[1]3_総生産'!AH58)</f>
        <v>8681991</v>
      </c>
      <c r="O57" s="124">
        <f>IF('[1]3_総生産'!AI58="","",'[1]3_総生産'!AI58)</f>
        <v>8995504</v>
      </c>
      <c r="P57" s="122" t="s">
        <v>207</v>
      </c>
    </row>
    <row r="58" spans="2:16">
      <c r="B58" s="9"/>
      <c r="C58" s="109"/>
      <c r="D58" s="109"/>
      <c r="E58" s="109"/>
      <c r="F58" s="109"/>
      <c r="G58" s="109"/>
      <c r="H58" s="109"/>
      <c r="I58" s="109"/>
      <c r="J58" s="109"/>
      <c r="K58" s="109"/>
      <c r="L58" s="109"/>
      <c r="M58" s="109"/>
      <c r="N58" s="109"/>
      <c r="O58" s="109"/>
      <c r="P58" s="81"/>
    </row>
    <row r="59" spans="2:16">
      <c r="B59" s="119" t="s">
        <v>53</v>
      </c>
      <c r="C59" s="12"/>
      <c r="D59" s="12"/>
      <c r="E59" s="12"/>
      <c r="F59" s="12"/>
      <c r="G59" s="12"/>
      <c r="H59" s="12"/>
      <c r="I59" s="12"/>
      <c r="J59" s="12"/>
      <c r="K59" s="12"/>
      <c r="L59" s="12"/>
      <c r="M59" s="12"/>
      <c r="N59" s="12"/>
      <c r="O59" s="12"/>
      <c r="P59" s="80"/>
    </row>
    <row r="60" spans="2:16">
      <c r="B60" s="119" t="s">
        <v>54</v>
      </c>
      <c r="C60" s="124">
        <f>C6</f>
        <v>83141</v>
      </c>
      <c r="D60" s="124">
        <f>D6</f>
        <v>85278</v>
      </c>
      <c r="E60" s="124">
        <f t="shared" ref="E60:M60" si="0">E6</f>
        <v>78697</v>
      </c>
      <c r="F60" s="124">
        <f t="shared" si="0"/>
        <v>74377</v>
      </c>
      <c r="G60" s="124">
        <f t="shared" si="0"/>
        <v>82492</v>
      </c>
      <c r="H60" s="124">
        <f t="shared" si="0"/>
        <v>87562</v>
      </c>
      <c r="I60" s="124">
        <f t="shared" si="0"/>
        <v>88503</v>
      </c>
      <c r="J60" s="124">
        <f t="shared" si="0"/>
        <v>80304</v>
      </c>
      <c r="K60" s="124">
        <f t="shared" si="0"/>
        <v>78751</v>
      </c>
      <c r="L60" s="124">
        <f t="shared" si="0"/>
        <v>72718</v>
      </c>
      <c r="M60" s="124">
        <f t="shared" si="0"/>
        <v>73172</v>
      </c>
      <c r="N60" s="124">
        <f t="shared" ref="N60:O60" si="1">N6</f>
        <v>70385</v>
      </c>
      <c r="O60" s="124">
        <f t="shared" si="1"/>
        <v>80024</v>
      </c>
      <c r="P60" s="80"/>
    </row>
    <row r="61" spans="2:16">
      <c r="B61" s="119" t="s">
        <v>55</v>
      </c>
      <c r="C61" s="124">
        <f>C10+C11+C30</f>
        <v>2974241</v>
      </c>
      <c r="D61" s="124">
        <f>D10+D11+D30</f>
        <v>2998435</v>
      </c>
      <c r="E61" s="124">
        <f t="shared" ref="E61:M61" si="2">E10+E11+E30</f>
        <v>3254595</v>
      </c>
      <c r="F61" s="124">
        <f t="shared" si="2"/>
        <v>3153802</v>
      </c>
      <c r="G61" s="124">
        <f t="shared" si="2"/>
        <v>3278433</v>
      </c>
      <c r="H61" s="124">
        <f t="shared" si="2"/>
        <v>3533818</v>
      </c>
      <c r="I61" s="124">
        <f t="shared" si="2"/>
        <v>3746931</v>
      </c>
      <c r="J61" s="124">
        <f t="shared" si="2"/>
        <v>3843253</v>
      </c>
      <c r="K61" s="124">
        <f t="shared" si="2"/>
        <v>3299047</v>
      </c>
      <c r="L61" s="124">
        <f t="shared" si="2"/>
        <v>3723481</v>
      </c>
      <c r="M61" s="124">
        <f t="shared" si="2"/>
        <v>3864371</v>
      </c>
      <c r="N61" s="124">
        <f t="shared" ref="N61:O61" si="3">N10+N11+N30</f>
        <v>3842996</v>
      </c>
      <c r="O61" s="124">
        <f t="shared" si="3"/>
        <v>3908349</v>
      </c>
      <c r="P61" s="80"/>
    </row>
    <row r="62" spans="2:16">
      <c r="B62" s="125" t="s">
        <v>56</v>
      </c>
      <c r="C62" s="126">
        <f>C27+C31+C34+C35+C36+C39+C40+C43+C44+C45+C46+C47</f>
        <v>4397872</v>
      </c>
      <c r="D62" s="126">
        <f>D27+D31+D34+D35+D36+D39+D40+D43+D44+D45+D46+D47</f>
        <v>4421947</v>
      </c>
      <c r="E62" s="126">
        <f t="shared" ref="E62:M62" si="4">E27+E31+E34+E35+E36+E39+E40+E43+E44+E45+E46+E47</f>
        <v>4475422</v>
      </c>
      <c r="F62" s="126">
        <f t="shared" si="4"/>
        <v>4524995</v>
      </c>
      <c r="G62" s="126">
        <f t="shared" si="4"/>
        <v>4646641</v>
      </c>
      <c r="H62" s="126">
        <f t="shared" si="4"/>
        <v>4651678</v>
      </c>
      <c r="I62" s="126">
        <f t="shared" si="4"/>
        <v>4733621</v>
      </c>
      <c r="J62" s="126">
        <f t="shared" si="4"/>
        <v>4731637</v>
      </c>
      <c r="K62" s="126">
        <f t="shared" si="4"/>
        <v>4790907</v>
      </c>
      <c r="L62" s="126">
        <f t="shared" si="4"/>
        <v>4564581</v>
      </c>
      <c r="M62" s="126">
        <f t="shared" si="4"/>
        <v>4596375</v>
      </c>
      <c r="N62" s="126">
        <f t="shared" ref="N62:O62" si="5">N27+N31+N34+N35+N36+N39+N40+N43+N44+N45+N46+N47</f>
        <v>4662275</v>
      </c>
      <c r="O62" s="126">
        <f t="shared" si="5"/>
        <v>4922144</v>
      </c>
      <c r="P62" s="81"/>
    </row>
    <row r="63" spans="2:16">
      <c r="B63" s="17"/>
      <c r="C63" s="7"/>
      <c r="D63" s="7"/>
      <c r="E63" s="7"/>
      <c r="F63" s="7"/>
      <c r="G63" s="17"/>
      <c r="H63" s="17"/>
      <c r="I63" s="17"/>
      <c r="J63" s="17"/>
      <c r="K63" s="17"/>
      <c r="L63" s="17"/>
      <c r="M63" s="17"/>
      <c r="N63" s="17"/>
      <c r="O63" s="17"/>
      <c r="P63" s="64"/>
    </row>
    <row r="64" spans="2:16" s="24" customFormat="1" ht="15">
      <c r="B64" s="127" t="s">
        <v>90</v>
      </c>
      <c r="C64" s="23"/>
      <c r="D64" s="23"/>
      <c r="E64" s="23"/>
      <c r="F64" s="23"/>
      <c r="G64" s="38"/>
      <c r="H64" s="38"/>
      <c r="I64" s="38"/>
      <c r="J64" s="38"/>
      <c r="K64" s="38"/>
      <c r="L64" s="38"/>
      <c r="M64" s="38"/>
      <c r="N64" s="38"/>
      <c r="O64" s="38"/>
      <c r="P64" s="83"/>
    </row>
    <row r="65" spans="2:16" s="24" customFormat="1" ht="15">
      <c r="B65" s="127" t="s">
        <v>91</v>
      </c>
      <c r="C65" s="23"/>
      <c r="D65" s="23"/>
      <c r="E65" s="23"/>
      <c r="F65" s="23"/>
      <c r="G65" s="38"/>
      <c r="H65" s="38"/>
      <c r="I65" s="38"/>
      <c r="J65" s="38"/>
      <c r="K65" s="38"/>
      <c r="L65" s="38"/>
      <c r="M65" s="38"/>
      <c r="N65" s="38"/>
      <c r="O65" s="38"/>
      <c r="P65" s="83"/>
    </row>
    <row r="66" spans="2:16" s="24" customFormat="1" ht="15">
      <c r="B66" s="127" t="s">
        <v>218</v>
      </c>
      <c r="C66" s="23"/>
      <c r="D66" s="23"/>
      <c r="E66" s="23"/>
      <c r="F66" s="23"/>
      <c r="G66" s="38"/>
      <c r="H66" s="38"/>
      <c r="I66" s="38"/>
      <c r="J66" s="38"/>
      <c r="K66" s="38"/>
      <c r="L66" s="38"/>
      <c r="M66" s="38"/>
      <c r="N66" s="38"/>
      <c r="O66" s="38"/>
      <c r="P66" s="83"/>
    </row>
    <row r="67" spans="2:16">
      <c r="B67" s="13"/>
      <c r="P67" s="64"/>
    </row>
    <row r="68" spans="2:16">
      <c r="B68" s="13"/>
      <c r="P68" s="64"/>
    </row>
    <row r="69" spans="2:16">
      <c r="B69" s="13"/>
      <c r="P69" s="64"/>
    </row>
    <row r="70" spans="2:16">
      <c r="B70" s="13"/>
      <c r="P70" s="64"/>
    </row>
    <row r="71" spans="2:16" s="22" customFormat="1" ht="30" customHeight="1">
      <c r="B71" s="128" t="s">
        <v>58</v>
      </c>
      <c r="C71" s="26"/>
      <c r="D71" s="26"/>
      <c r="E71" s="26"/>
      <c r="F71" s="26"/>
      <c r="G71" s="26"/>
      <c r="H71" s="26"/>
      <c r="I71" s="26"/>
      <c r="J71" s="26"/>
      <c r="K71" s="26"/>
      <c r="L71" s="26"/>
      <c r="M71" s="26"/>
      <c r="N71" s="26"/>
      <c r="O71" s="26"/>
      <c r="P71" s="84"/>
    </row>
    <row r="72" spans="2:16">
      <c r="B72" s="13"/>
      <c r="C72" s="129" t="s">
        <v>111</v>
      </c>
      <c r="D72" s="3"/>
      <c r="E72" s="3"/>
      <c r="F72" s="3"/>
      <c r="G72" s="14"/>
      <c r="H72" s="14"/>
      <c r="I72" s="14"/>
      <c r="J72" s="14"/>
      <c r="K72" s="14"/>
      <c r="L72" s="14"/>
      <c r="M72" s="130"/>
      <c r="N72" s="130"/>
      <c r="O72" s="130" t="s">
        <v>100</v>
      </c>
      <c r="P72" s="64"/>
    </row>
    <row r="73" spans="2:16" s="4" customFormat="1" ht="30" customHeight="1">
      <c r="B73" s="116" t="s">
        <v>312</v>
      </c>
      <c r="C73" s="131" t="str">
        <f t="shared" ref="C73:M73" si="6">C4</f>
        <v>平成２３年度</v>
      </c>
      <c r="D73" s="131" t="str">
        <f t="shared" si="6"/>
        <v>平成２４年度</v>
      </c>
      <c r="E73" s="131" t="str">
        <f t="shared" si="6"/>
        <v>平成２５年度</v>
      </c>
      <c r="F73" s="131" t="str">
        <f t="shared" si="6"/>
        <v>平成２６年度</v>
      </c>
      <c r="G73" s="131" t="str">
        <f t="shared" si="6"/>
        <v>平成２７年度</v>
      </c>
      <c r="H73" s="131" t="str">
        <f t="shared" si="6"/>
        <v>平成２８年度</v>
      </c>
      <c r="I73" s="131" t="str">
        <f t="shared" si="6"/>
        <v>平成２９年度</v>
      </c>
      <c r="J73" s="131" t="str">
        <f t="shared" si="6"/>
        <v>平成３０年度</v>
      </c>
      <c r="K73" s="131" t="str">
        <f t="shared" si="6"/>
        <v>令和元年度</v>
      </c>
      <c r="L73" s="131" t="str">
        <f t="shared" si="6"/>
        <v>令和２年度</v>
      </c>
      <c r="M73" s="131" t="str">
        <f t="shared" si="6"/>
        <v>令和３年度</v>
      </c>
      <c r="N73" s="131" t="str">
        <f t="shared" ref="N73:O73" si="7">N4</f>
        <v>令和４年度</v>
      </c>
      <c r="O73" s="131" t="str">
        <f t="shared" si="7"/>
        <v>令和５年度</v>
      </c>
      <c r="P73" s="118" t="s">
        <v>36</v>
      </c>
    </row>
    <row r="74" spans="2:16">
      <c r="B74" s="8"/>
      <c r="C74" s="39"/>
      <c r="D74" s="39"/>
      <c r="E74" s="39"/>
      <c r="F74" s="39"/>
      <c r="G74" s="70"/>
      <c r="H74" s="70"/>
      <c r="I74" s="70"/>
      <c r="J74" s="70"/>
      <c r="K74" s="70"/>
      <c r="L74" s="70"/>
      <c r="M74" s="70"/>
      <c r="N74" s="70"/>
      <c r="O74" s="70"/>
      <c r="P74" s="80"/>
    </row>
    <row r="75" spans="2:16">
      <c r="B75" s="119" t="s">
        <v>254</v>
      </c>
      <c r="C75" s="132" t="s">
        <v>2</v>
      </c>
      <c r="D75" s="133">
        <f t="shared" ref="D75:D117" si="8">IF(D6="","",(D6-C6)/C6*100)</f>
        <v>2.5703323270107408</v>
      </c>
      <c r="E75" s="133">
        <f t="shared" ref="E75:O75" si="9">IF(E6="","",(E6-D6)/D6*100)</f>
        <v>-7.7171134407467337</v>
      </c>
      <c r="F75" s="133">
        <f t="shared" si="9"/>
        <v>-5.4894087449330975</v>
      </c>
      <c r="G75" s="133">
        <f t="shared" si="9"/>
        <v>10.910630974629253</v>
      </c>
      <c r="H75" s="133">
        <f t="shared" si="9"/>
        <v>6.1460505261116234</v>
      </c>
      <c r="I75" s="133">
        <f t="shared" si="9"/>
        <v>1.0746670930312234</v>
      </c>
      <c r="J75" s="133">
        <f t="shared" si="9"/>
        <v>-9.2640927426188941</v>
      </c>
      <c r="K75" s="133">
        <f t="shared" si="9"/>
        <v>-1.9339011755329747</v>
      </c>
      <c r="L75" s="133">
        <f t="shared" si="9"/>
        <v>-7.6608551002526948</v>
      </c>
      <c r="M75" s="133">
        <f t="shared" si="9"/>
        <v>0.62432960202425813</v>
      </c>
      <c r="N75" s="133">
        <f t="shared" si="9"/>
        <v>-3.8088339802110101</v>
      </c>
      <c r="O75" s="133">
        <f t="shared" si="9"/>
        <v>13.694679264047737</v>
      </c>
      <c r="P75" s="121">
        <f t="shared" ref="P75:P106" si="10">P6</f>
        <v>1</v>
      </c>
    </row>
    <row r="76" spans="2:16">
      <c r="B76" s="119" t="s">
        <v>255</v>
      </c>
      <c r="C76" s="132" t="s">
        <v>2</v>
      </c>
      <c r="D76" s="133">
        <f t="shared" si="8"/>
        <v>3.7163394877034226</v>
      </c>
      <c r="E76" s="133">
        <f t="shared" ref="E76:O76" si="11">IF(E7="","",(E7-D7)/D7*100)</f>
        <v>-7.0467378493904897</v>
      </c>
      <c r="F76" s="133">
        <f t="shared" si="11"/>
        <v>-12.868308006736937</v>
      </c>
      <c r="G76" s="133">
        <f t="shared" si="11"/>
        <v>10.290380731055752</v>
      </c>
      <c r="H76" s="133">
        <f t="shared" si="11"/>
        <v>9.8343868769815472</v>
      </c>
      <c r="I76" s="133">
        <f t="shared" si="11"/>
        <v>1.8359480053787538</v>
      </c>
      <c r="J76" s="133">
        <f t="shared" si="11"/>
        <v>-6.7254705188471622</v>
      </c>
      <c r="K76" s="133">
        <f t="shared" si="11"/>
        <v>0.71537779120028688</v>
      </c>
      <c r="L76" s="133">
        <f t="shared" si="11"/>
        <v>-4.5728850406686909</v>
      </c>
      <c r="M76" s="133">
        <f t="shared" si="11"/>
        <v>-1.8716367492831609</v>
      </c>
      <c r="N76" s="133">
        <f t="shared" si="11"/>
        <v>-9.2444711297908526</v>
      </c>
      <c r="O76" s="133">
        <f t="shared" si="11"/>
        <v>13.694702950646143</v>
      </c>
      <c r="P76" s="122" t="str">
        <f t="shared" si="10"/>
        <v>農</v>
      </c>
    </row>
    <row r="77" spans="2:16">
      <c r="B77" s="119" t="s">
        <v>256</v>
      </c>
      <c r="C77" s="132" t="s">
        <v>2</v>
      </c>
      <c r="D77" s="133">
        <f t="shared" si="8"/>
        <v>-6.0663507109004744</v>
      </c>
      <c r="E77" s="133">
        <f t="shared" ref="E77:O77" si="12">IF(E8="","",(E8-D8)/D8*100)</f>
        <v>5.0706357214934412</v>
      </c>
      <c r="F77" s="133">
        <f t="shared" si="12"/>
        <v>12.220888355342137</v>
      </c>
      <c r="G77" s="133">
        <f t="shared" si="12"/>
        <v>-7.8947368421052628</v>
      </c>
      <c r="H77" s="133">
        <f t="shared" si="12"/>
        <v>1.207897793263647</v>
      </c>
      <c r="I77" s="133">
        <f t="shared" si="12"/>
        <v>-0.78035345421161351</v>
      </c>
      <c r="J77" s="133">
        <f t="shared" si="12"/>
        <v>-3.4235484617164005</v>
      </c>
      <c r="K77" s="133">
        <f t="shared" si="12"/>
        <v>9.580838323353294E-2</v>
      </c>
      <c r="L77" s="133">
        <f t="shared" si="12"/>
        <v>-4.929408949509452</v>
      </c>
      <c r="M77" s="133">
        <f t="shared" si="12"/>
        <v>22.350868361439719</v>
      </c>
      <c r="N77" s="133">
        <f t="shared" si="12"/>
        <v>50.030857848179387</v>
      </c>
      <c r="O77" s="133">
        <f t="shared" si="12"/>
        <v>-4.1683806389688742</v>
      </c>
      <c r="P77" s="122" t="str">
        <f t="shared" si="10"/>
        <v>林</v>
      </c>
    </row>
    <row r="78" spans="2:16">
      <c r="B78" s="119" t="s">
        <v>257</v>
      </c>
      <c r="C78" s="132" t="s">
        <v>2</v>
      </c>
      <c r="D78" s="133">
        <f t="shared" si="8"/>
        <v>1.4766269857729477</v>
      </c>
      <c r="E78" s="133">
        <f t="shared" ref="E78:O78" si="13">IF(E9="","",(E9-D9)/D9*100)</f>
        <v>-11.346821990598814</v>
      </c>
      <c r="F78" s="133">
        <f t="shared" si="13"/>
        <v>9.087555903914426</v>
      </c>
      <c r="G78" s="133">
        <f t="shared" si="13"/>
        <v>15.832628909551985</v>
      </c>
      <c r="H78" s="133">
        <f t="shared" si="13"/>
        <v>8.7572064511420855E-2</v>
      </c>
      <c r="I78" s="133">
        <f t="shared" si="13"/>
        <v>-0.17863652934742982</v>
      </c>
      <c r="J78" s="133">
        <f t="shared" si="13"/>
        <v>-15.452320952485298</v>
      </c>
      <c r="K78" s="133">
        <f t="shared" si="13"/>
        <v>-8.3628509719222457</v>
      </c>
      <c r="L78" s="133">
        <f t="shared" si="13"/>
        <v>-15.965871594230224</v>
      </c>
      <c r="M78" s="133">
        <f t="shared" si="13"/>
        <v>2.9113142985359284</v>
      </c>
      <c r="N78" s="133">
        <f t="shared" si="13"/>
        <v>-3.2704676768777934</v>
      </c>
      <c r="O78" s="133">
        <f t="shared" si="13"/>
        <v>21.035726360870054</v>
      </c>
      <c r="P78" s="122" t="str">
        <f t="shared" si="10"/>
        <v>水</v>
      </c>
    </row>
    <row r="79" spans="2:16">
      <c r="B79" s="119" t="s">
        <v>125</v>
      </c>
      <c r="C79" s="132" t="s">
        <v>2</v>
      </c>
      <c r="D79" s="133">
        <f t="shared" si="8"/>
        <v>-3.0358544883538343</v>
      </c>
      <c r="E79" s="133">
        <f t="shared" ref="E79:O79" si="14">IF(E10="","",(E10-D10)/D10*100)</f>
        <v>17.543859649122805</v>
      </c>
      <c r="F79" s="133">
        <f t="shared" si="14"/>
        <v>11.492537313432836</v>
      </c>
      <c r="G79" s="133">
        <f t="shared" si="14"/>
        <v>1.5652353001750594</v>
      </c>
      <c r="H79" s="133">
        <f t="shared" si="14"/>
        <v>-11.811821960863835</v>
      </c>
      <c r="I79" s="133">
        <f t="shared" si="14"/>
        <v>4.8976776270406992</v>
      </c>
      <c r="J79" s="133">
        <f t="shared" si="14"/>
        <v>-1.4686540990793511</v>
      </c>
      <c r="K79" s="133">
        <f t="shared" si="14"/>
        <v>-1.3348164627363739</v>
      </c>
      <c r="L79" s="133">
        <f t="shared" si="14"/>
        <v>-0.77790304396843291</v>
      </c>
      <c r="M79" s="133">
        <f t="shared" si="14"/>
        <v>-5.8516077718441082</v>
      </c>
      <c r="N79" s="133">
        <f t="shared" si="14"/>
        <v>23.400917209751388</v>
      </c>
      <c r="O79" s="133">
        <f t="shared" si="14"/>
        <v>-1.5843520782396088</v>
      </c>
      <c r="P79" s="121" t="str">
        <f t="shared" si="10"/>
        <v>2</v>
      </c>
    </row>
    <row r="80" spans="2:16">
      <c r="B80" s="119" t="s">
        <v>126</v>
      </c>
      <c r="C80" s="132" t="s">
        <v>2</v>
      </c>
      <c r="D80" s="133">
        <f t="shared" si="8"/>
        <v>0.33183651380880796</v>
      </c>
      <c r="E80" s="133">
        <f t="shared" ref="E80:O80" si="15">IF(E11="","",(E11-D11)/D11*100)</f>
        <v>7.8577088650853621</v>
      </c>
      <c r="F80" s="133">
        <f t="shared" si="15"/>
        <v>-2.7621542665517738</v>
      </c>
      <c r="G80" s="133">
        <f t="shared" si="15"/>
        <v>3.4380624477368609</v>
      </c>
      <c r="H80" s="133">
        <f t="shared" si="15"/>
        <v>7.494292263044815</v>
      </c>
      <c r="I80" s="133">
        <f t="shared" si="15"/>
        <v>5.7795903851209269</v>
      </c>
      <c r="J80" s="133">
        <f t="shared" si="15"/>
        <v>3.8565338926374078</v>
      </c>
      <c r="K80" s="133">
        <f t="shared" si="15"/>
        <v>-15.207953446149538</v>
      </c>
      <c r="L80" s="133">
        <f t="shared" si="15"/>
        <v>14.327142314187588</v>
      </c>
      <c r="M80" s="133">
        <f t="shared" si="15"/>
        <v>2.8093707578537725</v>
      </c>
      <c r="N80" s="133">
        <f t="shared" si="15"/>
        <v>-0.78009843136013279</v>
      </c>
      <c r="O80" s="133">
        <f t="shared" si="15"/>
        <v>4.1820382225074439</v>
      </c>
      <c r="P80" s="122" t="str">
        <f t="shared" si="10"/>
        <v>3</v>
      </c>
    </row>
    <row r="81" spans="2:16">
      <c r="B81" s="119" t="s">
        <v>258</v>
      </c>
      <c r="C81" s="132" t="s">
        <v>2</v>
      </c>
      <c r="D81" s="133">
        <f t="shared" si="8"/>
        <v>-15.052030232783316</v>
      </c>
      <c r="E81" s="133">
        <f t="shared" ref="E81:O81" si="16">IF(E12="","",(E12-D12)/D12*100)</f>
        <v>2.3735450303062811</v>
      </c>
      <c r="F81" s="133">
        <f t="shared" si="16"/>
        <v>-2.5634644101543058</v>
      </c>
      <c r="G81" s="133">
        <f t="shared" si="16"/>
        <v>21.343012704174228</v>
      </c>
      <c r="H81" s="133">
        <f t="shared" si="16"/>
        <v>4.1812078306245217</v>
      </c>
      <c r="I81" s="133">
        <f t="shared" si="16"/>
        <v>8.4468548944541926</v>
      </c>
      <c r="J81" s="133">
        <f t="shared" si="16"/>
        <v>6.9279648551648396</v>
      </c>
      <c r="K81" s="133">
        <f t="shared" si="16"/>
        <v>-2.2060104729326966</v>
      </c>
      <c r="L81" s="133">
        <f t="shared" si="16"/>
        <v>10.729808932129879</v>
      </c>
      <c r="M81" s="133">
        <f t="shared" si="16"/>
        <v>-12.041040146680839</v>
      </c>
      <c r="N81" s="133">
        <f t="shared" si="16"/>
        <v>11.352137221203238</v>
      </c>
      <c r="O81" s="133">
        <f t="shared" si="16"/>
        <v>-0.31516964687164944</v>
      </c>
      <c r="P81" s="122" t="str">
        <f t="shared" si="10"/>
        <v>食</v>
      </c>
    </row>
    <row r="82" spans="2:16">
      <c r="B82" s="119" t="s">
        <v>215</v>
      </c>
      <c r="C82" s="132" t="s">
        <v>2</v>
      </c>
      <c r="D82" s="133">
        <f t="shared" si="8"/>
        <v>6.8100609542492823</v>
      </c>
      <c r="E82" s="133">
        <f t="shared" ref="E82:O82" si="17">IF(E13="","",(E13-D13)/D13*100)</f>
        <v>-16.464414562151525</v>
      </c>
      <c r="F82" s="133">
        <f t="shared" si="17"/>
        <v>8.0800942285041231</v>
      </c>
      <c r="G82" s="133">
        <f t="shared" si="17"/>
        <v>49.244405696018603</v>
      </c>
      <c r="H82" s="133">
        <f t="shared" si="17"/>
        <v>-37.235906922402883</v>
      </c>
      <c r="I82" s="133">
        <f t="shared" si="17"/>
        <v>49.282556425967577</v>
      </c>
      <c r="J82" s="133">
        <f t="shared" si="17"/>
        <v>-50.787135657505068</v>
      </c>
      <c r="K82" s="133">
        <f t="shared" si="17"/>
        <v>59.100506756756758</v>
      </c>
      <c r="L82" s="133">
        <f t="shared" si="17"/>
        <v>38.400796284007967</v>
      </c>
      <c r="M82" s="133">
        <f t="shared" si="17"/>
        <v>-23.613175432708445</v>
      </c>
      <c r="N82" s="133">
        <f t="shared" si="17"/>
        <v>18.396936982174243</v>
      </c>
      <c r="O82" s="133">
        <f t="shared" si="17"/>
        <v>-39.580130414038059</v>
      </c>
      <c r="P82" s="122" t="str">
        <f t="shared" si="10"/>
        <v>繊</v>
      </c>
    </row>
    <row r="83" spans="2:16">
      <c r="B83" s="119" t="s">
        <v>216</v>
      </c>
      <c r="C83" s="132" t="s">
        <v>2</v>
      </c>
      <c r="D83" s="133">
        <f t="shared" si="8"/>
        <v>-4.4114306483122077</v>
      </c>
      <c r="E83" s="133">
        <f t="shared" ref="E83:O83" si="18">IF(E14="","",(E14-D14)/D14*100)</f>
        <v>-17.903992395437264</v>
      </c>
      <c r="F83" s="133">
        <f t="shared" si="18"/>
        <v>19.463903201528396</v>
      </c>
      <c r="G83" s="133">
        <f t="shared" si="18"/>
        <v>20.029076811243034</v>
      </c>
      <c r="H83" s="133">
        <f t="shared" si="18"/>
        <v>-16.069121447028422</v>
      </c>
      <c r="I83" s="133">
        <f t="shared" si="18"/>
        <v>7.1531652876659608</v>
      </c>
      <c r="J83" s="133">
        <f t="shared" si="18"/>
        <v>-5.3557800224466892</v>
      </c>
      <c r="K83" s="133">
        <f t="shared" si="18"/>
        <v>13.129684090693484</v>
      </c>
      <c r="L83" s="133">
        <f t="shared" si="18"/>
        <v>-11.547169811320755</v>
      </c>
      <c r="M83" s="133">
        <f t="shared" si="18"/>
        <v>12.395714827455443</v>
      </c>
      <c r="N83" s="133">
        <f t="shared" si="18"/>
        <v>-0.93205685125047444</v>
      </c>
      <c r="O83" s="133">
        <f t="shared" si="18"/>
        <v>12.664963814389102</v>
      </c>
      <c r="P83" s="122" t="str">
        <f t="shared" si="10"/>
        <v>パ</v>
      </c>
    </row>
    <row r="84" spans="2:16">
      <c r="B84" s="119" t="s">
        <v>259</v>
      </c>
      <c r="C84" s="132" t="s">
        <v>2</v>
      </c>
      <c r="D84" s="133">
        <f t="shared" si="8"/>
        <v>37.218254817639924</v>
      </c>
      <c r="E84" s="133">
        <f t="shared" ref="E84:O84" si="19">IF(E15="","",(E15-D15)/D15*100)</f>
        <v>-0.79507075042483333</v>
      </c>
      <c r="F84" s="133">
        <f t="shared" si="19"/>
        <v>4.0986984893136995</v>
      </c>
      <c r="G84" s="133">
        <f t="shared" si="19"/>
        <v>-2.1515195206741318</v>
      </c>
      <c r="H84" s="133">
        <f t="shared" si="19"/>
        <v>5.2768590982022987</v>
      </c>
      <c r="I84" s="133">
        <f t="shared" si="19"/>
        <v>-16.965077192756389</v>
      </c>
      <c r="J84" s="133">
        <f t="shared" si="19"/>
        <v>3.3720762228893419</v>
      </c>
      <c r="K84" s="133">
        <f t="shared" si="19"/>
        <v>20.351029768421817</v>
      </c>
      <c r="L84" s="133">
        <f t="shared" si="19"/>
        <v>18.110220979622561</v>
      </c>
      <c r="M84" s="133">
        <f t="shared" si="19"/>
        <v>-22.117217758015087</v>
      </c>
      <c r="N84" s="133">
        <f t="shared" si="19"/>
        <v>-5.9508696129935776</v>
      </c>
      <c r="O84" s="133">
        <f t="shared" si="19"/>
        <v>16.583802757379445</v>
      </c>
      <c r="P84" s="122" t="str">
        <f t="shared" si="10"/>
        <v>化</v>
      </c>
    </row>
    <row r="85" spans="2:16">
      <c r="B85" s="119" t="s">
        <v>260</v>
      </c>
      <c r="C85" s="132" t="s">
        <v>2</v>
      </c>
      <c r="D85" s="133">
        <f t="shared" si="8"/>
        <v>160.28813028499843</v>
      </c>
      <c r="E85" s="133">
        <f t="shared" ref="E85:O85" si="20">IF(E16="","",(E16-D16)/D16*100)</f>
        <v>201.6514258212008</v>
      </c>
      <c r="F85" s="133">
        <f t="shared" si="20"/>
        <v>37.320130433481921</v>
      </c>
      <c r="G85" s="133">
        <f t="shared" si="20"/>
        <v>27.995875270503827</v>
      </c>
      <c r="H85" s="133">
        <f t="shared" si="20"/>
        <v>-27.133520180644283</v>
      </c>
      <c r="I85" s="133">
        <f t="shared" si="20"/>
        <v>15.186906791868132</v>
      </c>
      <c r="J85" s="133">
        <f t="shared" si="20"/>
        <v>12.490367586421339</v>
      </c>
      <c r="K85" s="133">
        <f t="shared" si="20"/>
        <v>-19.018603980386501</v>
      </c>
      <c r="L85" s="133">
        <f t="shared" si="20"/>
        <v>119.84105783357822</v>
      </c>
      <c r="M85" s="133">
        <f t="shared" si="20"/>
        <v>-11.943794701472637</v>
      </c>
      <c r="N85" s="133">
        <f t="shared" si="20"/>
        <v>-17.697836211357494</v>
      </c>
      <c r="O85" s="133">
        <f t="shared" si="20"/>
        <v>7.2105219035554269</v>
      </c>
      <c r="P85" s="122" t="str">
        <f t="shared" si="10"/>
        <v>石</v>
      </c>
    </row>
    <row r="86" spans="2:16">
      <c r="B86" s="119" t="s">
        <v>261</v>
      </c>
      <c r="C86" s="132" t="s">
        <v>2</v>
      </c>
      <c r="D86" s="133">
        <f t="shared" si="8"/>
        <v>-7.0520481639726311</v>
      </c>
      <c r="E86" s="133">
        <f t="shared" ref="E86:O86" si="21">IF(E17="","",(E17-D17)/D17*100)</f>
        <v>-19.118415236870657</v>
      </c>
      <c r="F86" s="133">
        <f t="shared" si="21"/>
        <v>-7.1856525411098406</v>
      </c>
      <c r="G86" s="133">
        <f t="shared" si="21"/>
        <v>-4.4961622044040979E-2</v>
      </c>
      <c r="H86" s="133">
        <f t="shared" si="21"/>
        <v>19.826284392370223</v>
      </c>
      <c r="I86" s="133">
        <f t="shared" si="21"/>
        <v>3.820062029083954</v>
      </c>
      <c r="J86" s="133">
        <f t="shared" si="21"/>
        <v>3.8628752464337066</v>
      </c>
      <c r="K86" s="133">
        <f t="shared" si="21"/>
        <v>-2.1484698783196845</v>
      </c>
      <c r="L86" s="133">
        <f t="shared" si="21"/>
        <v>-16.047165655812691</v>
      </c>
      <c r="M86" s="133">
        <f t="shared" si="21"/>
        <v>1.5821124429914839</v>
      </c>
      <c r="N86" s="133">
        <f t="shared" si="21"/>
        <v>1.9239938018991616</v>
      </c>
      <c r="O86" s="133">
        <f t="shared" si="21"/>
        <v>11.242240261955113</v>
      </c>
      <c r="P86" s="122" t="str">
        <f t="shared" si="10"/>
        <v>窯</v>
      </c>
    </row>
    <row r="87" spans="2:16">
      <c r="B87" s="119" t="s">
        <v>176</v>
      </c>
      <c r="C87" s="132" t="s">
        <v>2</v>
      </c>
      <c r="D87" s="133">
        <f t="shared" si="8"/>
        <v>-33.380194981209399</v>
      </c>
      <c r="E87" s="133">
        <f t="shared" ref="E87:O87" si="22">IF(E18="","",(E18-D18)/D18*100)</f>
        <v>-3.0247024261065061</v>
      </c>
      <c r="F87" s="133">
        <f t="shared" si="22"/>
        <v>-8.7199544872706589</v>
      </c>
      <c r="G87" s="133">
        <f t="shared" si="22"/>
        <v>25.45692516243631</v>
      </c>
      <c r="H87" s="133">
        <f t="shared" si="22"/>
        <v>-16.303389346349217</v>
      </c>
      <c r="I87" s="133">
        <f t="shared" si="22"/>
        <v>49.989612702181333</v>
      </c>
      <c r="J87" s="133">
        <f t="shared" si="22"/>
        <v>-14.938958032410612</v>
      </c>
      <c r="K87" s="133">
        <f t="shared" si="22"/>
        <v>16.562376421875364</v>
      </c>
      <c r="L87" s="133">
        <f t="shared" si="22"/>
        <v>10.845357121475184</v>
      </c>
      <c r="M87" s="133">
        <f t="shared" si="22"/>
        <v>25.118150638688597</v>
      </c>
      <c r="N87" s="133">
        <f t="shared" si="22"/>
        <v>-27.004101014461472</v>
      </c>
      <c r="O87" s="133">
        <f t="shared" si="22"/>
        <v>0.89890298352996845</v>
      </c>
      <c r="P87" s="122" t="str">
        <f t="shared" si="10"/>
        <v>一</v>
      </c>
    </row>
    <row r="88" spans="2:16">
      <c r="B88" s="119" t="s">
        <v>262</v>
      </c>
      <c r="C88" s="132" t="s">
        <v>2</v>
      </c>
      <c r="D88" s="133">
        <f t="shared" si="8"/>
        <v>-2.2938275505010619</v>
      </c>
      <c r="E88" s="133">
        <f t="shared" ref="E88:O88" si="23">IF(E19="","",(E19-D19)/D19*100)</f>
        <v>-3.1757436413277773</v>
      </c>
      <c r="F88" s="133">
        <f t="shared" si="23"/>
        <v>13.509201543484714</v>
      </c>
      <c r="G88" s="133">
        <f t="shared" si="23"/>
        <v>61.039290033667839</v>
      </c>
      <c r="H88" s="133">
        <f t="shared" si="23"/>
        <v>-23.606184698605041</v>
      </c>
      <c r="I88" s="133">
        <f t="shared" si="23"/>
        <v>-6.0379814941513281</v>
      </c>
      <c r="J88" s="133">
        <f t="shared" si="23"/>
        <v>36.10779247403805</v>
      </c>
      <c r="K88" s="133">
        <f t="shared" si="23"/>
        <v>-18.071613325438623</v>
      </c>
      <c r="L88" s="133">
        <f t="shared" si="23"/>
        <v>2.6416888550779767</v>
      </c>
      <c r="M88" s="133">
        <f t="shared" si="23"/>
        <v>-9.7975998567078637</v>
      </c>
      <c r="N88" s="133">
        <f t="shared" si="23"/>
        <v>27.215770589685302</v>
      </c>
      <c r="O88" s="133">
        <f t="shared" si="23"/>
        <v>-26.207943334176576</v>
      </c>
      <c r="P88" s="122" t="str">
        <f t="shared" si="10"/>
        <v>金</v>
      </c>
    </row>
    <row r="89" spans="2:16">
      <c r="B89" s="119" t="s">
        <v>135</v>
      </c>
      <c r="C89" s="132" t="s">
        <v>2</v>
      </c>
      <c r="D89" s="133">
        <f t="shared" si="8"/>
        <v>-3.600194117049571</v>
      </c>
      <c r="E89" s="133">
        <f t="shared" ref="E89:O89" si="24">IF(E20="","",(E20-D20)/D20*100)</f>
        <v>5.2507521980573584</v>
      </c>
      <c r="F89" s="133">
        <f t="shared" si="24"/>
        <v>-0.14126598048230654</v>
      </c>
      <c r="G89" s="133">
        <f t="shared" si="24"/>
        <v>8.1571198895007111</v>
      </c>
      <c r="H89" s="133">
        <f t="shared" si="24"/>
        <v>-1.6897134147178776</v>
      </c>
      <c r="I89" s="133">
        <f t="shared" si="24"/>
        <v>10.661382128016204</v>
      </c>
      <c r="J89" s="133">
        <f t="shared" si="24"/>
        <v>3.2243508224966155</v>
      </c>
      <c r="K89" s="133">
        <f t="shared" si="24"/>
        <v>-7.4508053644086703</v>
      </c>
      <c r="L89" s="133">
        <f t="shared" si="24"/>
        <v>-8.1728577751646583</v>
      </c>
      <c r="M89" s="133">
        <f t="shared" si="24"/>
        <v>14.940126545396993</v>
      </c>
      <c r="N89" s="133">
        <f t="shared" si="24"/>
        <v>-1.9324835621539915</v>
      </c>
      <c r="O89" s="133">
        <f t="shared" si="24"/>
        <v>8.6468684779903118</v>
      </c>
      <c r="P89" s="122" t="str">
        <f t="shared" si="10"/>
        <v>は</v>
      </c>
    </row>
    <row r="90" spans="2:16">
      <c r="B90" s="119" t="s">
        <v>136</v>
      </c>
      <c r="C90" s="132" t="s">
        <v>2</v>
      </c>
      <c r="D90" s="133">
        <f t="shared" si="8"/>
        <v>-15.379651025548291</v>
      </c>
      <c r="E90" s="133">
        <f t="shared" ref="E90:O90" si="25">IF(E21="","",(E21-D21)/D21*100)</f>
        <v>31.29649866790194</v>
      </c>
      <c r="F90" s="133">
        <f t="shared" si="25"/>
        <v>-10.842182821856287</v>
      </c>
      <c r="G90" s="133">
        <f t="shared" si="25"/>
        <v>-29.326564655521086</v>
      </c>
      <c r="H90" s="133">
        <f t="shared" si="25"/>
        <v>43.56139466251728</v>
      </c>
      <c r="I90" s="133">
        <f t="shared" si="25"/>
        <v>56.92663733251738</v>
      </c>
      <c r="J90" s="133">
        <f t="shared" si="25"/>
        <v>0.94430301182816079</v>
      </c>
      <c r="K90" s="133">
        <f t="shared" si="25"/>
        <v>-61.22733251806801</v>
      </c>
      <c r="L90" s="133">
        <f t="shared" si="25"/>
        <v>51.254766991892161</v>
      </c>
      <c r="M90" s="133">
        <f t="shared" si="25"/>
        <v>59.921461475299566</v>
      </c>
      <c r="N90" s="133">
        <f t="shared" si="25"/>
        <v>-11.45036064299317</v>
      </c>
      <c r="O90" s="133">
        <f t="shared" si="25"/>
        <v>-16.484389460080553</v>
      </c>
      <c r="P90" s="122" t="str">
        <f t="shared" si="10"/>
        <v>子</v>
      </c>
    </row>
    <row r="91" spans="2:16">
      <c r="B91" s="119" t="s">
        <v>263</v>
      </c>
      <c r="C91" s="132" t="s">
        <v>2</v>
      </c>
      <c r="D91" s="133">
        <f t="shared" si="8"/>
        <v>61.328663512053353</v>
      </c>
      <c r="E91" s="133">
        <f t="shared" ref="E91:O91" si="26">IF(E22="","",(E22-D22)/D22*100)</f>
        <v>11.185015820226795</v>
      </c>
      <c r="F91" s="133">
        <f t="shared" si="26"/>
        <v>-4.5684295071524517</v>
      </c>
      <c r="G91" s="133">
        <f t="shared" si="26"/>
        <v>-7.6036799489218447</v>
      </c>
      <c r="H91" s="133">
        <f t="shared" si="26"/>
        <v>8.1775921098093409</v>
      </c>
      <c r="I91" s="133">
        <f t="shared" si="26"/>
        <v>15.875205063805694</v>
      </c>
      <c r="J91" s="133">
        <f t="shared" si="26"/>
        <v>30.257091310013028</v>
      </c>
      <c r="K91" s="133">
        <f t="shared" si="26"/>
        <v>-10.323086393628685</v>
      </c>
      <c r="L91" s="133">
        <f t="shared" si="26"/>
        <v>16.738618629569842</v>
      </c>
      <c r="M91" s="133">
        <f t="shared" si="26"/>
        <v>3.9415837081206733</v>
      </c>
      <c r="N91" s="133">
        <f t="shared" si="26"/>
        <v>12.043719807830849</v>
      </c>
      <c r="O91" s="133">
        <f t="shared" si="26"/>
        <v>5.1718084959508337</v>
      </c>
      <c r="P91" s="122" t="str">
        <f t="shared" si="10"/>
        <v>気</v>
      </c>
    </row>
    <row r="92" spans="2:16">
      <c r="B92" s="119" t="s">
        <v>138</v>
      </c>
      <c r="C92" s="132" t="s">
        <v>2</v>
      </c>
      <c r="D92" s="133">
        <f t="shared" si="8"/>
        <v>-21.530526179199377</v>
      </c>
      <c r="E92" s="133">
        <f t="shared" ref="E92:O92" si="27">IF(E23="","",(E23-D23)/D23*100)</f>
        <v>80.970689156228033</v>
      </c>
      <c r="F92" s="133">
        <f t="shared" si="27"/>
        <v>-35.666476299257567</v>
      </c>
      <c r="G92" s="133">
        <f t="shared" si="27"/>
        <v>-50.336150368108321</v>
      </c>
      <c r="H92" s="133">
        <f t="shared" si="27"/>
        <v>32.703353273433592</v>
      </c>
      <c r="I92" s="133">
        <f t="shared" si="27"/>
        <v>12.359691815879744</v>
      </c>
      <c r="J92" s="133">
        <f t="shared" si="27"/>
        <v>3.7530169589054232</v>
      </c>
      <c r="K92" s="133">
        <f t="shared" si="27"/>
        <v>-1.5652200705581487</v>
      </c>
      <c r="L92" s="133">
        <f t="shared" si="27"/>
        <v>-75.073166914469041</v>
      </c>
      <c r="M92" s="133">
        <f t="shared" si="27"/>
        <v>6.2849249701764291</v>
      </c>
      <c r="N92" s="133">
        <f t="shared" si="27"/>
        <v>-18.389650283553873</v>
      </c>
      <c r="O92" s="133">
        <f t="shared" si="27"/>
        <v>16.127397756062251</v>
      </c>
      <c r="P92" s="122" t="str">
        <f t="shared" si="10"/>
        <v>情</v>
      </c>
    </row>
    <row r="93" spans="2:16">
      <c r="B93" s="119" t="s">
        <v>264</v>
      </c>
      <c r="C93" s="132" t="s">
        <v>2</v>
      </c>
      <c r="D93" s="133">
        <f t="shared" si="8"/>
        <v>1.8746159062072734</v>
      </c>
      <c r="E93" s="133">
        <f t="shared" ref="E93:O93" si="28">IF(E24="","",(E24-D24)/D24*100)</f>
        <v>-10.023007354247786</v>
      </c>
      <c r="F93" s="133">
        <f t="shared" si="28"/>
        <v>-6.0311867131643551</v>
      </c>
      <c r="G93" s="133">
        <f t="shared" si="28"/>
        <v>11.689302918961172</v>
      </c>
      <c r="H93" s="133">
        <f t="shared" si="28"/>
        <v>20.436958588633004</v>
      </c>
      <c r="I93" s="133">
        <f t="shared" si="28"/>
        <v>-19.689817936614968</v>
      </c>
      <c r="J93" s="133">
        <f t="shared" si="28"/>
        <v>-5.6376413890083485</v>
      </c>
      <c r="K93" s="133">
        <f t="shared" si="28"/>
        <v>-8.9286844613400813</v>
      </c>
      <c r="L93" s="133">
        <f t="shared" si="28"/>
        <v>9.0488455359465583</v>
      </c>
      <c r="M93" s="133">
        <f t="shared" si="28"/>
        <v>1.431890941008934</v>
      </c>
      <c r="N93" s="133">
        <f t="shared" si="28"/>
        <v>8.7165640030377194</v>
      </c>
      <c r="O93" s="133">
        <f t="shared" si="28"/>
        <v>13.456736707907549</v>
      </c>
      <c r="P93" s="122" t="str">
        <f t="shared" si="10"/>
        <v>輸</v>
      </c>
    </row>
    <row r="94" spans="2:16">
      <c r="B94" s="119" t="s">
        <v>224</v>
      </c>
      <c r="C94" s="132" t="s">
        <v>2</v>
      </c>
      <c r="D94" s="133">
        <f t="shared" si="8"/>
        <v>-14.691205666147985</v>
      </c>
      <c r="E94" s="133">
        <f t="shared" ref="E94:O94" si="29">IF(E25="","",(E25-D25)/D25*100)</f>
        <v>7.1765519844015344</v>
      </c>
      <c r="F94" s="133">
        <f t="shared" si="29"/>
        <v>2.312206572769953</v>
      </c>
      <c r="G94" s="133">
        <f t="shared" si="29"/>
        <v>-12.768154181484457</v>
      </c>
      <c r="H94" s="133">
        <f t="shared" si="29"/>
        <v>-9.3371909521304577</v>
      </c>
      <c r="I94" s="133">
        <f t="shared" si="29"/>
        <v>0.96460690455468534</v>
      </c>
      <c r="J94" s="133">
        <f t="shared" si="29"/>
        <v>-5.7969973421449605</v>
      </c>
      <c r="K94" s="133">
        <f t="shared" si="29"/>
        <v>-8.1210919627878599</v>
      </c>
      <c r="L94" s="133">
        <f t="shared" si="29"/>
        <v>6.9217362436716741</v>
      </c>
      <c r="M94" s="133">
        <f t="shared" si="29"/>
        <v>-1.6921524489637507</v>
      </c>
      <c r="N94" s="133">
        <f t="shared" si="29"/>
        <v>5.8349782866166597</v>
      </c>
      <c r="O94" s="133">
        <f t="shared" si="29"/>
        <v>3.5287973739182332</v>
      </c>
      <c r="P94" s="122" t="str">
        <f t="shared" si="10"/>
        <v>印</v>
      </c>
    </row>
    <row r="95" spans="2:16">
      <c r="B95" s="119" t="s">
        <v>140</v>
      </c>
      <c r="C95" s="132" t="s">
        <v>2</v>
      </c>
      <c r="D95" s="133">
        <f t="shared" si="8"/>
        <v>-4.2545029573657587</v>
      </c>
      <c r="E95" s="133">
        <f t="shared" ref="E95:O95" si="30">IF(E26="","",(E26-D26)/D26*100)</f>
        <v>15.206291230293317</v>
      </c>
      <c r="F95" s="133">
        <f t="shared" si="30"/>
        <v>3.2197276050596879</v>
      </c>
      <c r="G95" s="133">
        <f t="shared" si="30"/>
        <v>14.701665034280117</v>
      </c>
      <c r="H95" s="133">
        <f t="shared" si="30"/>
        <v>1.7969369073967809</v>
      </c>
      <c r="I95" s="133">
        <f t="shared" si="30"/>
        <v>1.4702872462143963</v>
      </c>
      <c r="J95" s="133">
        <f t="shared" si="30"/>
        <v>6.1123805051931264</v>
      </c>
      <c r="K95" s="133">
        <f t="shared" si="30"/>
        <v>-0.15580983720988209</v>
      </c>
      <c r="L95" s="133">
        <f t="shared" si="30"/>
        <v>-0.91384626908527988</v>
      </c>
      <c r="M95" s="133">
        <f t="shared" si="30"/>
        <v>-15.716778591137597</v>
      </c>
      <c r="N95" s="133">
        <f t="shared" si="30"/>
        <v>9.8161664405652154</v>
      </c>
      <c r="O95" s="133">
        <f t="shared" si="30"/>
        <v>26.223689360036754</v>
      </c>
      <c r="P95" s="122" t="str">
        <f t="shared" si="10"/>
        <v>他</v>
      </c>
    </row>
    <row r="96" spans="2:16">
      <c r="B96" s="119" t="s">
        <v>208</v>
      </c>
      <c r="C96" s="132" t="s">
        <v>2</v>
      </c>
      <c r="D96" s="133">
        <f t="shared" si="8"/>
        <v>-0.47801281242552951</v>
      </c>
      <c r="E96" s="133">
        <f t="shared" ref="E96:O96" si="31">IF(E27="","",(E27-D27)/D27*100)</f>
        <v>-2.6870058407046407</v>
      </c>
      <c r="F96" s="133">
        <f t="shared" si="31"/>
        <v>17.877596313897666</v>
      </c>
      <c r="G96" s="133">
        <f t="shared" si="31"/>
        <v>24.720140472087721</v>
      </c>
      <c r="H96" s="133">
        <f t="shared" si="31"/>
        <v>-9.6555798040792222</v>
      </c>
      <c r="I96" s="133">
        <f t="shared" si="31"/>
        <v>6.7956686148939491</v>
      </c>
      <c r="J96" s="133">
        <f t="shared" si="31"/>
        <v>-6.0700473807912223</v>
      </c>
      <c r="K96" s="133">
        <f t="shared" si="31"/>
        <v>0.60944035052778334</v>
      </c>
      <c r="L96" s="133">
        <f t="shared" si="31"/>
        <v>-0.30881304933090503</v>
      </c>
      <c r="M96" s="133">
        <f t="shared" si="31"/>
        <v>-28.625893566322482</v>
      </c>
      <c r="N96" s="133">
        <f t="shared" si="31"/>
        <v>-7.2972098011047484</v>
      </c>
      <c r="O96" s="133">
        <f t="shared" si="31"/>
        <v>26.96353933626532</v>
      </c>
      <c r="P96" s="122" t="str">
        <f t="shared" si="10"/>
        <v>4</v>
      </c>
    </row>
    <row r="97" spans="2:16">
      <c r="B97" s="119" t="s">
        <v>317</v>
      </c>
      <c r="C97" s="132" t="s">
        <v>2</v>
      </c>
      <c r="D97" s="133">
        <f t="shared" si="8"/>
        <v>0.1733734829820239</v>
      </c>
      <c r="E97" s="133">
        <f t="shared" ref="E97:O97" si="32">IF(E28="","",(E28-D28)/D28*100)</f>
        <v>-10.305735437817784</v>
      </c>
      <c r="F97" s="133">
        <f t="shared" si="32"/>
        <v>38.084071164126186</v>
      </c>
      <c r="G97" s="133">
        <f t="shared" si="32"/>
        <v>37.499916423179528</v>
      </c>
      <c r="H97" s="133">
        <f t="shared" si="32"/>
        <v>-14.710501874553245</v>
      </c>
      <c r="I97" s="133">
        <f t="shared" si="32"/>
        <v>9.3667508566281068</v>
      </c>
      <c r="J97" s="133">
        <f t="shared" si="32"/>
        <v>-10.826478162501434</v>
      </c>
      <c r="K97" s="133">
        <f t="shared" si="32"/>
        <v>-0.86403442107355399</v>
      </c>
      <c r="L97" s="133">
        <f t="shared" si="32"/>
        <v>0.64630263002712585</v>
      </c>
      <c r="M97" s="133">
        <f t="shared" si="32"/>
        <v>-50.609341676627061</v>
      </c>
      <c r="N97" s="133">
        <f t="shared" si="32"/>
        <v>-7.5885548886094574</v>
      </c>
      <c r="O97" s="133">
        <f t="shared" si="32"/>
        <v>66.017124298789483</v>
      </c>
      <c r="P97" s="122" t="str">
        <f t="shared" si="10"/>
        <v>電</v>
      </c>
    </row>
    <row r="98" spans="2:16">
      <c r="B98" s="119" t="s">
        <v>318</v>
      </c>
      <c r="C98" s="132" t="s">
        <v>2</v>
      </c>
      <c r="D98" s="133">
        <f t="shared" si="8"/>
        <v>-1.3181827908668764</v>
      </c>
      <c r="E98" s="133">
        <f t="shared" ref="E98:O98" si="33">IF(E29="","",(E29-D29)/D29*100)</f>
        <v>7.288300986663776</v>
      </c>
      <c r="F98" s="133">
        <f t="shared" si="33"/>
        <v>-4.2404398092004207</v>
      </c>
      <c r="G98" s="133">
        <f t="shared" si="33"/>
        <v>4.5485246316855923</v>
      </c>
      <c r="H98" s="133">
        <f t="shared" si="33"/>
        <v>0.83782528819171065</v>
      </c>
      <c r="I98" s="133">
        <f t="shared" si="33"/>
        <v>2.281372627532634</v>
      </c>
      <c r="J98" s="133">
        <f t="shared" si="33"/>
        <v>2.8597993638365549</v>
      </c>
      <c r="K98" s="133">
        <f t="shared" si="33"/>
        <v>3.0076976507416959</v>
      </c>
      <c r="L98" s="133">
        <f t="shared" si="33"/>
        <v>-1.8049474403739214</v>
      </c>
      <c r="M98" s="133">
        <f t="shared" si="33"/>
        <v>6.6695514750150506</v>
      </c>
      <c r="N98" s="133">
        <f t="shared" si="33"/>
        <v>-7.0806215496410747</v>
      </c>
      <c r="O98" s="133">
        <f t="shared" si="33"/>
        <v>-1.9105015897119537</v>
      </c>
      <c r="P98" s="121" t="str">
        <f t="shared" si="10"/>
        <v>ガ</v>
      </c>
    </row>
    <row r="99" spans="2:16">
      <c r="B99" s="119" t="s">
        <v>265</v>
      </c>
      <c r="C99" s="132" t="s">
        <v>2</v>
      </c>
      <c r="D99" s="133">
        <f t="shared" si="8"/>
        <v>5.1309562206673203</v>
      </c>
      <c r="E99" s="133">
        <f t="shared" ref="E99:O99" si="34">IF(E30="","",(E30-D30)/D30*100)</f>
        <v>14.066843647474267</v>
      </c>
      <c r="F99" s="133">
        <f t="shared" si="34"/>
        <v>-6.0933237459038443</v>
      </c>
      <c r="G99" s="133">
        <f t="shared" si="34"/>
        <v>8.2261722448884154</v>
      </c>
      <c r="H99" s="133">
        <f t="shared" si="34"/>
        <v>10.625123207250123</v>
      </c>
      <c r="I99" s="133">
        <f t="shared" si="34"/>
        <v>7.9642237286315147</v>
      </c>
      <c r="J99" s="133">
        <f t="shared" si="34"/>
        <v>-6.9270127949751625</v>
      </c>
      <c r="K99" s="133">
        <f t="shared" si="34"/>
        <v>-5.7272510846698381</v>
      </c>
      <c r="L99" s="133">
        <f t="shared" si="34"/>
        <v>2.2454711778802792</v>
      </c>
      <c r="M99" s="133">
        <f t="shared" si="34"/>
        <v>12.145903060607283</v>
      </c>
      <c r="N99" s="133">
        <f t="shared" si="34"/>
        <v>0.74071244131719172</v>
      </c>
      <c r="O99" s="133">
        <f t="shared" si="34"/>
        <v>-16.95975443535524</v>
      </c>
      <c r="P99" s="122" t="str">
        <f t="shared" si="10"/>
        <v>5</v>
      </c>
    </row>
    <row r="100" spans="2:16">
      <c r="B100" s="119" t="s">
        <v>266</v>
      </c>
      <c r="C100" s="132" t="s">
        <v>2</v>
      </c>
      <c r="D100" s="133">
        <f t="shared" si="8"/>
        <v>3.5576858513808762</v>
      </c>
      <c r="E100" s="133">
        <f t="shared" ref="E100:O100" si="35">IF(E31="","",(E31-D31)/D31*100)</f>
        <v>4.5119544598339791</v>
      </c>
      <c r="F100" s="133">
        <f t="shared" si="35"/>
        <v>-0.89289407123427145</v>
      </c>
      <c r="G100" s="133">
        <f t="shared" si="35"/>
        <v>1.1553456807759659</v>
      </c>
      <c r="H100" s="133">
        <f t="shared" si="35"/>
        <v>-6.5057163031663798E-2</v>
      </c>
      <c r="I100" s="133">
        <f t="shared" si="35"/>
        <v>2.9588523431855895</v>
      </c>
      <c r="J100" s="133">
        <f t="shared" si="35"/>
        <v>-1.2372771574856578</v>
      </c>
      <c r="K100" s="133">
        <f t="shared" si="35"/>
        <v>-2.051788131795377</v>
      </c>
      <c r="L100" s="133">
        <f t="shared" si="35"/>
        <v>-6.2122475397631352</v>
      </c>
      <c r="M100" s="133">
        <f t="shared" si="35"/>
        <v>4.6467077675167303</v>
      </c>
      <c r="N100" s="133">
        <f t="shared" si="35"/>
        <v>2.2685114497617138</v>
      </c>
      <c r="O100" s="133">
        <f t="shared" si="35"/>
        <v>5.1218845892390865</v>
      </c>
      <c r="P100" s="121" t="str">
        <f t="shared" si="10"/>
        <v>6</v>
      </c>
    </row>
    <row r="101" spans="2:16">
      <c r="B101" s="119" t="s">
        <v>326</v>
      </c>
      <c r="C101" s="132" t="s">
        <v>2</v>
      </c>
      <c r="D101" s="133">
        <f t="shared" si="8"/>
        <v>-2.8393870154427985</v>
      </c>
      <c r="E101" s="133">
        <f t="shared" ref="E101:O101" si="36">IF(E32="","",(E32-D32)/D32*100)</f>
        <v>0.37555877672245142</v>
      </c>
      <c r="F101" s="133">
        <f t="shared" si="36"/>
        <v>-2.1080854544628296</v>
      </c>
      <c r="G101" s="133">
        <f t="shared" si="36"/>
        <v>-1.0594619130147724</v>
      </c>
      <c r="H101" s="133">
        <f t="shared" si="36"/>
        <v>-3.9203828629221449</v>
      </c>
      <c r="I101" s="133">
        <f t="shared" si="36"/>
        <v>4.9409109160164517</v>
      </c>
      <c r="J101" s="133">
        <f t="shared" si="36"/>
        <v>1.1974933300241981</v>
      </c>
      <c r="K101" s="133">
        <f t="shared" si="36"/>
        <v>-5.2380952380952381</v>
      </c>
      <c r="L101" s="133">
        <f t="shared" si="36"/>
        <v>-9.5574438717191104</v>
      </c>
      <c r="M101" s="133">
        <f t="shared" si="36"/>
        <v>11.358514862109669</v>
      </c>
      <c r="N101" s="133">
        <f t="shared" si="36"/>
        <v>6.3165502288605149</v>
      </c>
      <c r="O101" s="133">
        <f t="shared" si="36"/>
        <v>0.25328056235334401</v>
      </c>
      <c r="P101" s="122" t="str">
        <f t="shared" si="10"/>
        <v>卸</v>
      </c>
    </row>
    <row r="102" spans="2:16">
      <c r="B102" s="119" t="s">
        <v>325</v>
      </c>
      <c r="C102" s="132" t="s">
        <v>2</v>
      </c>
      <c r="D102" s="133">
        <f t="shared" si="8"/>
        <v>6.9965983243107308</v>
      </c>
      <c r="E102" s="133">
        <f t="shared" ref="E102:O102" si="37">IF(E33="","",(E33-D33)/D33*100)</f>
        <v>6.5311676583742599</v>
      </c>
      <c r="F102" s="133">
        <f t="shared" si="37"/>
        <v>-0.33396580914713309</v>
      </c>
      <c r="G102" s="133">
        <f t="shared" si="37"/>
        <v>2.1559146675366136</v>
      </c>
      <c r="H102" s="133">
        <f t="shared" si="37"/>
        <v>1.6218176675479077</v>
      </c>
      <c r="I102" s="133">
        <f t="shared" si="37"/>
        <v>2.1389113975762446</v>
      </c>
      <c r="J102" s="133">
        <f t="shared" si="37"/>
        <v>-2.2721279195492223</v>
      </c>
      <c r="K102" s="133">
        <f t="shared" si="37"/>
        <v>-0.64943096085649332</v>
      </c>
      <c r="L102" s="133">
        <f t="shared" si="37"/>
        <v>-4.8079600008148313</v>
      </c>
      <c r="M102" s="133">
        <f t="shared" si="37"/>
        <v>1.9697218279132696</v>
      </c>
      <c r="N102" s="133">
        <f t="shared" si="37"/>
        <v>0.50530370688187742</v>
      </c>
      <c r="O102" s="133">
        <f t="shared" si="37"/>
        <v>7.3651216422515997</v>
      </c>
      <c r="P102" s="121" t="str">
        <f t="shared" si="10"/>
        <v>小</v>
      </c>
    </row>
    <row r="103" spans="2:16">
      <c r="B103" s="119" t="s">
        <v>213</v>
      </c>
      <c r="C103" s="132" t="s">
        <v>2</v>
      </c>
      <c r="D103" s="133">
        <f t="shared" si="8"/>
        <v>-1.2456688082003897</v>
      </c>
      <c r="E103" s="133">
        <f t="shared" ref="E103:O103" si="38">IF(E34="","",(E34-D34)/D34*100)</f>
        <v>-0.19119454330316557</v>
      </c>
      <c r="F103" s="133">
        <f t="shared" si="38"/>
        <v>2.7896470200509458</v>
      </c>
      <c r="G103" s="133">
        <f t="shared" si="38"/>
        <v>1.5249618147245985</v>
      </c>
      <c r="H103" s="133">
        <f t="shared" si="38"/>
        <v>1.1860299358517461</v>
      </c>
      <c r="I103" s="133">
        <f t="shared" si="38"/>
        <v>5.795185344930351</v>
      </c>
      <c r="J103" s="133">
        <f t="shared" si="38"/>
        <v>3.1494240157665825</v>
      </c>
      <c r="K103" s="133">
        <f t="shared" si="38"/>
        <v>4.3386812951097733</v>
      </c>
      <c r="L103" s="133">
        <f t="shared" si="38"/>
        <v>-20.593559587237955</v>
      </c>
      <c r="M103" s="133">
        <f t="shared" si="38"/>
        <v>6.9638717688713729</v>
      </c>
      <c r="N103" s="133">
        <f t="shared" si="38"/>
        <v>1.0324896963937937</v>
      </c>
      <c r="O103" s="133">
        <f t="shared" si="38"/>
        <v>7.6624298484949307</v>
      </c>
      <c r="P103" s="121" t="str">
        <f t="shared" si="10"/>
        <v>7</v>
      </c>
    </row>
    <row r="104" spans="2:16">
      <c r="B104" s="119" t="s">
        <v>144</v>
      </c>
      <c r="C104" s="132" t="s">
        <v>2</v>
      </c>
      <c r="D104" s="133">
        <f t="shared" si="8"/>
        <v>-5.2773464333750884</v>
      </c>
      <c r="E104" s="133">
        <f t="shared" ref="E104:O104" si="39">IF(E35="","",(E35-D35)/D35*100)</f>
        <v>5.3568490270523927</v>
      </c>
      <c r="F104" s="133">
        <f t="shared" si="39"/>
        <v>0.138246981993186</v>
      </c>
      <c r="G104" s="133">
        <f t="shared" si="39"/>
        <v>-0.96928106840420991</v>
      </c>
      <c r="H104" s="133">
        <f t="shared" si="39"/>
        <v>11.64605692953803</v>
      </c>
      <c r="I104" s="133">
        <f t="shared" si="39"/>
        <v>2.987367167173443</v>
      </c>
      <c r="J104" s="133">
        <f t="shared" si="39"/>
        <v>-0.17400215093037885</v>
      </c>
      <c r="K104" s="133">
        <f t="shared" si="39"/>
        <v>-5.9736458296278609</v>
      </c>
      <c r="L104" s="133">
        <f t="shared" si="39"/>
        <v>-39.157199528714884</v>
      </c>
      <c r="M104" s="133">
        <f t="shared" si="39"/>
        <v>-13.624694648012436</v>
      </c>
      <c r="N104" s="133">
        <f t="shared" si="39"/>
        <v>25.496467394098953</v>
      </c>
      <c r="O104" s="133">
        <f t="shared" si="39"/>
        <v>34.917929344663975</v>
      </c>
      <c r="P104" s="122" t="str">
        <f t="shared" si="10"/>
        <v>8</v>
      </c>
    </row>
    <row r="105" spans="2:16">
      <c r="B105" s="119" t="s">
        <v>143</v>
      </c>
      <c r="C105" s="132" t="s">
        <v>2</v>
      </c>
      <c r="D105" s="133">
        <f t="shared" si="8"/>
        <v>-7.1807879177452322E-2</v>
      </c>
      <c r="E105" s="133">
        <f t="shared" ref="E105:O105" si="40">IF(E36="","",(E36-D36)/D36*100)</f>
        <v>1.5797495349416724</v>
      </c>
      <c r="F105" s="133">
        <f t="shared" si="40"/>
        <v>-1.7890863450951306</v>
      </c>
      <c r="G105" s="133">
        <f t="shared" si="40"/>
        <v>-0.1498701706080198</v>
      </c>
      <c r="H105" s="133">
        <f t="shared" si="40"/>
        <v>-0.40781658143823707</v>
      </c>
      <c r="I105" s="133">
        <f t="shared" si="40"/>
        <v>-1.3499620304924353</v>
      </c>
      <c r="J105" s="133">
        <f t="shared" si="40"/>
        <v>0.97525447213685534</v>
      </c>
      <c r="K105" s="133">
        <f t="shared" si="40"/>
        <v>-4.619823370043278</v>
      </c>
      <c r="L105" s="133">
        <f t="shared" si="40"/>
        <v>3.7239929172200084</v>
      </c>
      <c r="M105" s="133">
        <f t="shared" si="40"/>
        <v>-4.8083933493376012</v>
      </c>
      <c r="N105" s="133">
        <f t="shared" si="40"/>
        <v>-2.4621247501447763</v>
      </c>
      <c r="O105" s="133">
        <f t="shared" si="40"/>
        <v>-2.9583947803548285</v>
      </c>
      <c r="P105" s="122" t="str">
        <f t="shared" si="10"/>
        <v>9</v>
      </c>
    </row>
    <row r="106" spans="2:16">
      <c r="B106" s="119" t="s">
        <v>319</v>
      </c>
      <c r="C106" s="132" t="s">
        <v>2</v>
      </c>
      <c r="D106" s="133">
        <f t="shared" si="8"/>
        <v>0.52622517646882694</v>
      </c>
      <c r="E106" s="133">
        <f t="shared" ref="E106:O106" si="41">IF(E37="","",(E37-D37)/D37*100)</f>
        <v>3.1125275510811941</v>
      </c>
      <c r="F106" s="133">
        <f t="shared" si="41"/>
        <v>-2.7224934284641384</v>
      </c>
      <c r="G106" s="133">
        <f t="shared" si="41"/>
        <v>0.10170296794500616</v>
      </c>
      <c r="H106" s="133">
        <f t="shared" si="41"/>
        <v>0.63184592451962651</v>
      </c>
      <c r="I106" s="133">
        <f t="shared" si="41"/>
        <v>-1.5527469693061644</v>
      </c>
      <c r="J106" s="133">
        <f t="shared" si="41"/>
        <v>0.77402161870826713</v>
      </c>
      <c r="K106" s="133">
        <f t="shared" si="41"/>
        <v>-6.7277265231537191</v>
      </c>
      <c r="L106" s="133">
        <f t="shared" si="41"/>
        <v>5.5636522916417785</v>
      </c>
      <c r="M106" s="133">
        <f t="shared" si="41"/>
        <v>-6.5167369540780538</v>
      </c>
      <c r="N106" s="133">
        <f t="shared" si="41"/>
        <v>-3.5896152946018578</v>
      </c>
      <c r="O106" s="133">
        <f t="shared" si="41"/>
        <v>-3.9099317791821875</v>
      </c>
      <c r="P106" s="122" t="str">
        <f t="shared" si="10"/>
        <v>通</v>
      </c>
    </row>
    <row r="107" spans="2:16">
      <c r="B107" s="179" t="s">
        <v>320</v>
      </c>
      <c r="C107" s="132" t="s">
        <v>2</v>
      </c>
      <c r="D107" s="133">
        <f t="shared" si="8"/>
        <v>-2.1156305960603734</v>
      </c>
      <c r="E107" s="133">
        <f t="shared" ref="E107:O107" si="42">IF(E38="","",(E38-D38)/D38*100)</f>
        <v>-3.8000156809450383</v>
      </c>
      <c r="F107" s="133">
        <f t="shared" si="42"/>
        <v>1.7224048466407671</v>
      </c>
      <c r="G107" s="133">
        <f t="shared" si="42"/>
        <v>-1.054936837326069</v>
      </c>
      <c r="H107" s="133">
        <f t="shared" si="42"/>
        <v>-4.191859209673936</v>
      </c>
      <c r="I107" s="133">
        <f t="shared" si="42"/>
        <v>-0.57472883504718975</v>
      </c>
      <c r="J107" s="133">
        <f t="shared" si="42"/>
        <v>1.7369867671644328</v>
      </c>
      <c r="K107" s="133">
        <f t="shared" si="42"/>
        <v>3.2837566844919786</v>
      </c>
      <c r="L107" s="133">
        <f t="shared" si="42"/>
        <v>-2.5051910578971497</v>
      </c>
      <c r="M107" s="133">
        <f t="shared" si="42"/>
        <v>1.454887426010953</v>
      </c>
      <c r="N107" s="133">
        <f t="shared" si="42"/>
        <v>1.346782988004362</v>
      </c>
      <c r="O107" s="133">
        <f t="shared" si="42"/>
        <v>9.9531930919459846E-2</v>
      </c>
      <c r="P107" s="121" t="str">
        <f t="shared" ref="P107:P126" si="43">P38</f>
        <v>情</v>
      </c>
    </row>
    <row r="108" spans="2:16">
      <c r="B108" s="119" t="s">
        <v>267</v>
      </c>
      <c r="C108" s="132" t="s">
        <v>2</v>
      </c>
      <c r="D108" s="133">
        <f t="shared" si="8"/>
        <v>-4.6022393345288508</v>
      </c>
      <c r="E108" s="133">
        <f t="shared" ref="E108:O108" si="44">IF(E39="","",(E39-D39)/D39*100)</f>
        <v>1.7494668667561801</v>
      </c>
      <c r="F108" s="133">
        <f t="shared" si="44"/>
        <v>-0.20919852513099166</v>
      </c>
      <c r="G108" s="133">
        <f t="shared" si="44"/>
        <v>-0.20380302670830885</v>
      </c>
      <c r="H108" s="133">
        <f t="shared" si="44"/>
        <v>-4.6627459692034279</v>
      </c>
      <c r="I108" s="133">
        <f t="shared" si="44"/>
        <v>-0.71988324891772237</v>
      </c>
      <c r="J108" s="133">
        <f t="shared" si="44"/>
        <v>2.3498941785870167</v>
      </c>
      <c r="K108" s="133">
        <f t="shared" si="44"/>
        <v>6.1286805675687637</v>
      </c>
      <c r="L108" s="133">
        <f t="shared" si="44"/>
        <v>-3.6333931001542821</v>
      </c>
      <c r="M108" s="133">
        <f t="shared" si="44"/>
        <v>5.8508838870575648</v>
      </c>
      <c r="N108" s="133">
        <f t="shared" si="44"/>
        <v>7.5175033074190241</v>
      </c>
      <c r="O108" s="133">
        <f t="shared" si="44"/>
        <v>11.217298433228144</v>
      </c>
      <c r="P108" s="121" t="str">
        <f t="shared" si="43"/>
        <v>10</v>
      </c>
    </row>
    <row r="109" spans="2:16">
      <c r="B109" s="119" t="s">
        <v>268</v>
      </c>
      <c r="C109" s="132" t="s">
        <v>2</v>
      </c>
      <c r="D109" s="133">
        <f t="shared" si="8"/>
        <v>1.5636400956573209</v>
      </c>
      <c r="E109" s="133">
        <f t="shared" ref="E109:O109" si="45">IF(E40="","",(E40-D40)/D40*100)</f>
        <v>2.1320273362393429</v>
      </c>
      <c r="F109" s="133">
        <f t="shared" si="45"/>
        <v>0.4331720910311963</v>
      </c>
      <c r="G109" s="133">
        <f t="shared" si="45"/>
        <v>-0.57840053224724663</v>
      </c>
      <c r="H109" s="133">
        <f t="shared" si="45"/>
        <v>-0.95232536516438338</v>
      </c>
      <c r="I109" s="133">
        <f t="shared" si="45"/>
        <v>-0.32780280304286513</v>
      </c>
      <c r="J109" s="133">
        <f t="shared" si="45"/>
        <v>-1.4190550174271119</v>
      </c>
      <c r="K109" s="133">
        <f t="shared" si="45"/>
        <v>3.0199694837055819</v>
      </c>
      <c r="L109" s="133">
        <f t="shared" si="45"/>
        <v>2.9549974480367482</v>
      </c>
      <c r="M109" s="133">
        <f t="shared" si="45"/>
        <v>1.7813889758229735</v>
      </c>
      <c r="N109" s="133">
        <f t="shared" si="45"/>
        <v>2.3372750868516485</v>
      </c>
      <c r="O109" s="133">
        <f t="shared" si="45"/>
        <v>6.8056032480255322</v>
      </c>
      <c r="P109" s="122" t="str">
        <f t="shared" si="43"/>
        <v>11</v>
      </c>
    </row>
    <row r="110" spans="2:16">
      <c r="B110" s="119" t="s">
        <v>321</v>
      </c>
      <c r="C110" s="132" t="s">
        <v>2</v>
      </c>
      <c r="D110" s="133">
        <f t="shared" si="8"/>
        <v>0.83019463855659514</v>
      </c>
      <c r="E110" s="133">
        <f t="shared" ref="E110:O110" si="46">IF(E41="","",(E41-D41)/D41*100)</f>
        <v>1.0275935735071624</v>
      </c>
      <c r="F110" s="133">
        <f t="shared" si="46"/>
        <v>-1.2084465686783672</v>
      </c>
      <c r="G110" s="133">
        <f t="shared" si="46"/>
        <v>-1.1256214221150949</v>
      </c>
      <c r="H110" s="133">
        <f t="shared" si="46"/>
        <v>-1.2382652858786651</v>
      </c>
      <c r="I110" s="133">
        <f t="shared" si="46"/>
        <v>-0.34309700083403905</v>
      </c>
      <c r="J110" s="133">
        <f t="shared" si="46"/>
        <v>-1.3056771234789675</v>
      </c>
      <c r="K110" s="133">
        <f t="shared" si="46"/>
        <v>3.4827732129056717</v>
      </c>
      <c r="L110" s="133">
        <f t="shared" si="46"/>
        <v>3.9399580331471826</v>
      </c>
      <c r="M110" s="133">
        <f t="shared" si="46"/>
        <v>3.0032917572393591</v>
      </c>
      <c r="N110" s="133">
        <f t="shared" si="46"/>
        <v>2.8639604059685997</v>
      </c>
      <c r="O110" s="133">
        <f t="shared" si="46"/>
        <v>7.6008384205349948</v>
      </c>
      <c r="P110" s="122" t="str">
        <f t="shared" si="43"/>
        <v>住</v>
      </c>
    </row>
    <row r="111" spans="2:16">
      <c r="B111" s="119" t="s">
        <v>323</v>
      </c>
      <c r="C111" s="132" t="s">
        <v>2</v>
      </c>
      <c r="D111" s="133">
        <f t="shared" si="8"/>
        <v>7.5130662020905916</v>
      </c>
      <c r="E111" s="133">
        <f t="shared" ref="E111:O111" si="47">IF(E42="","",(E42-D42)/D42*100)</f>
        <v>10.533903656662179</v>
      </c>
      <c r="F111" s="133">
        <f t="shared" si="47"/>
        <v>11.847580036649779</v>
      </c>
      <c r="G111" s="133">
        <f t="shared" si="47"/>
        <v>2.7823556056707242</v>
      </c>
      <c r="H111" s="133">
        <f t="shared" si="47"/>
        <v>0.73700397569574672</v>
      </c>
      <c r="I111" s="133">
        <f t="shared" si="47"/>
        <v>-0.23921663532959769</v>
      </c>
      <c r="J111" s="133">
        <f t="shared" si="47"/>
        <v>-2.0750720770314528</v>
      </c>
      <c r="K111" s="133">
        <f t="shared" si="47"/>
        <v>0.32109610968719332</v>
      </c>
      <c r="L111" s="133">
        <f t="shared" si="47"/>
        <v>-2.9698926773672714</v>
      </c>
      <c r="M111" s="133">
        <f t="shared" si="47"/>
        <v>-6.0922251695819423</v>
      </c>
      <c r="N111" s="133">
        <f t="shared" si="47"/>
        <v>-1.385255214250722</v>
      </c>
      <c r="O111" s="133">
        <f t="shared" si="47"/>
        <v>0.94281788394461463</v>
      </c>
      <c r="P111" s="121" t="str">
        <f t="shared" si="43"/>
        <v>他</v>
      </c>
    </row>
    <row r="112" spans="2:16">
      <c r="B112" s="119" t="s">
        <v>146</v>
      </c>
      <c r="C112" s="132" t="s">
        <v>2</v>
      </c>
      <c r="D112" s="133">
        <f t="shared" si="8"/>
        <v>-0.73555621341098709</v>
      </c>
      <c r="E112" s="133">
        <f t="shared" ref="E112:O112" si="48">IF(E43="","",(E43-D43)/D43*100)</f>
        <v>2.7987839577367493</v>
      </c>
      <c r="F112" s="133">
        <f t="shared" si="48"/>
        <v>-0.1403180542563143</v>
      </c>
      <c r="G112" s="133">
        <f t="shared" si="48"/>
        <v>2.7018053538078441</v>
      </c>
      <c r="H112" s="133">
        <f t="shared" si="48"/>
        <v>4.58515661982889</v>
      </c>
      <c r="I112" s="133">
        <f t="shared" si="48"/>
        <v>0.71564793323195219</v>
      </c>
      <c r="J112" s="133">
        <f t="shared" si="48"/>
        <v>3.4571771501855189</v>
      </c>
      <c r="K112" s="133">
        <f t="shared" si="48"/>
        <v>3.4031011447854254</v>
      </c>
      <c r="L112" s="133">
        <f t="shared" si="48"/>
        <v>4.0557294575112843</v>
      </c>
      <c r="M112" s="133">
        <f t="shared" si="48"/>
        <v>3.6576329516836972</v>
      </c>
      <c r="N112" s="133">
        <f t="shared" si="48"/>
        <v>-1.282900752118971</v>
      </c>
      <c r="O112" s="133">
        <f t="shared" si="48"/>
        <v>3.1678595056233836</v>
      </c>
      <c r="P112" s="121" t="str">
        <f t="shared" si="43"/>
        <v>12</v>
      </c>
    </row>
    <row r="113" spans="2:16">
      <c r="B113" s="119" t="s">
        <v>145</v>
      </c>
      <c r="C113" s="132" t="s">
        <v>2</v>
      </c>
      <c r="D113" s="133">
        <f t="shared" si="8"/>
        <v>-0.24541957165809292</v>
      </c>
      <c r="E113" s="133">
        <f t="shared" ref="E113:O113" si="49">IF(E44="","",(E44-D44)/D44*100)</f>
        <v>-2.8082125996468492</v>
      </c>
      <c r="F113" s="133">
        <f t="shared" si="49"/>
        <v>1.8836657747506689</v>
      </c>
      <c r="G113" s="133">
        <f t="shared" si="49"/>
        <v>2.1569797806461239</v>
      </c>
      <c r="H113" s="133">
        <f t="shared" si="49"/>
        <v>-0.33547325343324497</v>
      </c>
      <c r="I113" s="133">
        <f t="shared" si="49"/>
        <v>2.6586220794606543</v>
      </c>
      <c r="J113" s="133">
        <f t="shared" si="49"/>
        <v>1.124993754000414</v>
      </c>
      <c r="K113" s="133">
        <f t="shared" si="49"/>
        <v>1.3418918251187657</v>
      </c>
      <c r="L113" s="133">
        <f t="shared" si="49"/>
        <v>-3.493847225446947</v>
      </c>
      <c r="M113" s="133">
        <f t="shared" si="49"/>
        <v>2.3211725193190458</v>
      </c>
      <c r="N113" s="133">
        <f t="shared" si="49"/>
        <v>1.400893486950388</v>
      </c>
      <c r="O113" s="133">
        <f t="shared" si="49"/>
        <v>-1.6681429677826265</v>
      </c>
      <c r="P113" s="121" t="str">
        <f t="shared" si="43"/>
        <v>13</v>
      </c>
    </row>
    <row r="114" spans="2:16">
      <c r="B114" s="119" t="s">
        <v>147</v>
      </c>
      <c r="C114" s="132" t="s">
        <v>2</v>
      </c>
      <c r="D114" s="133">
        <f t="shared" si="8"/>
        <v>-1.8893708467193817</v>
      </c>
      <c r="E114" s="133">
        <f t="shared" ref="E114:O114" si="50">IF(E45="","",(E45-D45)/D45*100)</f>
        <v>-1.0150642592272723</v>
      </c>
      <c r="F114" s="133">
        <f t="shared" si="50"/>
        <v>1.6325151574781223</v>
      </c>
      <c r="G114" s="133">
        <f t="shared" si="50"/>
        <v>0.23197533389835459</v>
      </c>
      <c r="H114" s="133">
        <f t="shared" si="50"/>
        <v>-0.71581909166785118</v>
      </c>
      <c r="I114" s="133">
        <f t="shared" si="50"/>
        <v>9.9483493449140439E-2</v>
      </c>
      <c r="J114" s="133">
        <f t="shared" si="50"/>
        <v>-0.93993648185772238</v>
      </c>
      <c r="K114" s="133">
        <f t="shared" si="50"/>
        <v>-0.43907224700590486</v>
      </c>
      <c r="L114" s="133">
        <f t="shared" si="50"/>
        <v>2.6237408386600181</v>
      </c>
      <c r="M114" s="133">
        <f t="shared" si="50"/>
        <v>0.20073554722176931</v>
      </c>
      <c r="N114" s="133">
        <f t="shared" si="50"/>
        <v>0.27663367553943569</v>
      </c>
      <c r="O114" s="133">
        <f t="shared" si="50"/>
        <v>0.22646626085451346</v>
      </c>
      <c r="P114" s="122" t="str">
        <f t="shared" si="43"/>
        <v>14</v>
      </c>
    </row>
    <row r="115" spans="2:16">
      <c r="B115" s="119" t="s">
        <v>269</v>
      </c>
      <c r="C115" s="132" t="s">
        <v>2</v>
      </c>
      <c r="D115" s="133">
        <f t="shared" si="8"/>
        <v>5.4302967114123115</v>
      </c>
      <c r="E115" s="133">
        <f t="shared" ref="E115:O115" si="51">IF(E46="","",(E46-D46)/D46*100)</f>
        <v>3.0601453156976666</v>
      </c>
      <c r="F115" s="133">
        <f t="shared" si="51"/>
        <v>0.21799350779160201</v>
      </c>
      <c r="G115" s="133">
        <f t="shared" si="51"/>
        <v>6.6502023214726727</v>
      </c>
      <c r="H115" s="133">
        <f t="shared" si="51"/>
        <v>2.2761116929938936</v>
      </c>
      <c r="I115" s="133">
        <f t="shared" si="51"/>
        <v>-0.49653937656529207</v>
      </c>
      <c r="J115" s="133">
        <f t="shared" si="51"/>
        <v>0.89511537256508134</v>
      </c>
      <c r="K115" s="133">
        <f t="shared" si="51"/>
        <v>2.5954267335372294</v>
      </c>
      <c r="L115" s="133">
        <f t="shared" si="51"/>
        <v>-0.37927081254924772</v>
      </c>
      <c r="M115" s="133">
        <f t="shared" si="51"/>
        <v>2.4024238103724826</v>
      </c>
      <c r="N115" s="133">
        <f t="shared" si="51"/>
        <v>0.61527343367992182</v>
      </c>
      <c r="O115" s="133">
        <f t="shared" si="51"/>
        <v>1.3371860281604755</v>
      </c>
      <c r="P115" s="121" t="str">
        <f t="shared" si="43"/>
        <v>15</v>
      </c>
    </row>
    <row r="116" spans="2:16">
      <c r="B116" s="119" t="s">
        <v>270</v>
      </c>
      <c r="C116" s="132" t="s">
        <v>2</v>
      </c>
      <c r="D116" s="133">
        <f t="shared" si="8"/>
        <v>0.81003018397145388</v>
      </c>
      <c r="E116" s="133">
        <f t="shared" ref="E116:O116" si="52">IF(E47="","",(E47-D47)/D47*100)</f>
        <v>-2.6627644069337446</v>
      </c>
      <c r="F116" s="133">
        <f t="shared" si="52"/>
        <v>-1.9037777289037388</v>
      </c>
      <c r="G116" s="133">
        <f t="shared" si="52"/>
        <v>0.16001228501228501</v>
      </c>
      <c r="H116" s="133">
        <f t="shared" si="52"/>
        <v>1.1820765912038784</v>
      </c>
      <c r="I116" s="133">
        <f t="shared" si="52"/>
        <v>2.3368366184207336</v>
      </c>
      <c r="J116" s="133">
        <f t="shared" si="52"/>
        <v>-2.3906753887475678</v>
      </c>
      <c r="K116" s="133">
        <f t="shared" si="52"/>
        <v>-0.21176284987894931</v>
      </c>
      <c r="L116" s="133">
        <f t="shared" si="52"/>
        <v>-9.0479028080117718</v>
      </c>
      <c r="M116" s="133">
        <f t="shared" si="52"/>
        <v>3.5132171843452915</v>
      </c>
      <c r="N116" s="133">
        <f t="shared" si="52"/>
        <v>-0.7872998650158558</v>
      </c>
      <c r="O116" s="133">
        <f t="shared" si="52"/>
        <v>1.4992123113778693</v>
      </c>
      <c r="P116" s="122" t="str">
        <f t="shared" si="43"/>
        <v>16</v>
      </c>
    </row>
    <row r="117" spans="2:16">
      <c r="B117" s="9"/>
      <c r="C117" s="95" t="s">
        <v>115</v>
      </c>
      <c r="D117" s="40" t="str">
        <f t="shared" si="8"/>
        <v/>
      </c>
      <c r="E117" s="40" t="str">
        <f t="shared" ref="E117:O117" si="53">IF(E48="","",(E48-D48)/D48*100)</f>
        <v/>
      </c>
      <c r="F117" s="40" t="str">
        <f t="shared" si="53"/>
        <v/>
      </c>
      <c r="G117" s="40" t="str">
        <f t="shared" si="53"/>
        <v/>
      </c>
      <c r="H117" s="40" t="str">
        <f t="shared" si="53"/>
        <v/>
      </c>
      <c r="I117" s="40" t="str">
        <f t="shared" si="53"/>
        <v/>
      </c>
      <c r="J117" s="40" t="str">
        <f t="shared" si="53"/>
        <v/>
      </c>
      <c r="K117" s="40" t="str">
        <f t="shared" si="53"/>
        <v/>
      </c>
      <c r="L117" s="40" t="str">
        <f t="shared" si="53"/>
        <v/>
      </c>
      <c r="M117" s="40" t="str">
        <f t="shared" si="53"/>
        <v/>
      </c>
      <c r="N117" s="40" t="str">
        <f t="shared" si="53"/>
        <v/>
      </c>
      <c r="O117" s="40" t="str">
        <f t="shared" si="53"/>
        <v/>
      </c>
      <c r="P117" s="81"/>
    </row>
    <row r="118" spans="2:16">
      <c r="B118" s="8"/>
      <c r="C118" s="96" t="s">
        <v>115</v>
      </c>
      <c r="D118" s="41"/>
      <c r="E118" s="41"/>
      <c r="F118" s="41"/>
      <c r="G118" s="41"/>
      <c r="H118" s="41"/>
      <c r="I118" s="41"/>
      <c r="J118" s="41"/>
      <c r="K118" s="41"/>
      <c r="L118" s="41"/>
      <c r="M118" s="41"/>
      <c r="N118" s="41"/>
      <c r="O118" s="41"/>
      <c r="P118" s="82"/>
    </row>
    <row r="119" spans="2:16" ht="31.5">
      <c r="B119" s="123" t="s">
        <v>313</v>
      </c>
      <c r="C119" s="132" t="s">
        <v>2</v>
      </c>
      <c r="D119" s="133">
        <f>IF(D50="","",(D50-C50)/C50*100)</f>
        <v>0.67611378498975361</v>
      </c>
      <c r="E119" s="133">
        <f t="shared" ref="E119:O119" si="54">IF(E50="","",(E50-D50)/D50*100)</f>
        <v>4.0376729028493168</v>
      </c>
      <c r="F119" s="133">
        <f t="shared" si="54"/>
        <v>-0.7112566806775098</v>
      </c>
      <c r="G119" s="133">
        <f t="shared" si="54"/>
        <v>3.2811336363662158</v>
      </c>
      <c r="H119" s="133">
        <f t="shared" si="54"/>
        <v>3.3155143523013111</v>
      </c>
      <c r="I119" s="133">
        <f t="shared" si="54"/>
        <v>3.5778426792124507</v>
      </c>
      <c r="J119" s="133">
        <f t="shared" si="54"/>
        <v>1.0052333658728996</v>
      </c>
      <c r="K119" s="133">
        <f t="shared" si="54"/>
        <v>-5.6207752246801173</v>
      </c>
      <c r="L119" s="133">
        <f t="shared" si="54"/>
        <v>2.3513518972713547</v>
      </c>
      <c r="M119" s="133">
        <f t="shared" si="54"/>
        <v>2.0708354962096838</v>
      </c>
      <c r="N119" s="133">
        <f t="shared" si="54"/>
        <v>0.48908367762615013</v>
      </c>
      <c r="O119" s="133">
        <f t="shared" si="54"/>
        <v>3.9047858262971373</v>
      </c>
      <c r="P119" s="122" t="str">
        <f t="shared" si="43"/>
        <v>17</v>
      </c>
    </row>
    <row r="120" spans="2:16">
      <c r="B120" s="9"/>
      <c r="C120" s="95" t="s">
        <v>115</v>
      </c>
      <c r="D120" s="40"/>
      <c r="E120" s="40"/>
      <c r="F120" s="40"/>
      <c r="G120" s="40"/>
      <c r="H120" s="40"/>
      <c r="I120" s="40"/>
      <c r="J120" s="40"/>
      <c r="K120" s="40"/>
      <c r="L120" s="40"/>
      <c r="M120" s="40"/>
      <c r="N120" s="40"/>
      <c r="O120" s="40"/>
      <c r="P120" s="81"/>
    </row>
    <row r="121" spans="2:16">
      <c r="B121" s="8"/>
      <c r="C121" s="94" t="s">
        <v>115</v>
      </c>
      <c r="D121" s="39"/>
      <c r="E121" s="39"/>
      <c r="F121" s="39"/>
      <c r="G121" s="39"/>
      <c r="H121" s="39"/>
      <c r="I121" s="39"/>
      <c r="J121" s="39"/>
      <c r="K121" s="39"/>
      <c r="L121" s="39"/>
      <c r="M121" s="39"/>
      <c r="N121" s="39"/>
      <c r="O121" s="39"/>
      <c r="P121" s="80"/>
    </row>
    <row r="122" spans="2:16">
      <c r="B122" s="119" t="s">
        <v>150</v>
      </c>
      <c r="C122" s="132" t="s">
        <v>2</v>
      </c>
      <c r="D122" s="133">
        <f>IF(D53="","",(D53-C53)/C53*100)</f>
        <v>1.8219128999685128</v>
      </c>
      <c r="E122" s="133">
        <f t="shared" ref="E122:O122" si="55">IF(E53="","",(E53-D53)/D53*100)</f>
        <v>13.158596274219175</v>
      </c>
      <c r="F122" s="133">
        <f t="shared" si="55"/>
        <v>30.071900413686521</v>
      </c>
      <c r="G122" s="133">
        <f t="shared" si="55"/>
        <v>0.17387398482949482</v>
      </c>
      <c r="H122" s="133">
        <f t="shared" si="55"/>
        <v>-9.8451591439998261</v>
      </c>
      <c r="I122" s="133">
        <f t="shared" si="55"/>
        <v>13.342906191339504</v>
      </c>
      <c r="J122" s="133">
        <f t="shared" si="55"/>
        <v>8.2609649588438039</v>
      </c>
      <c r="K122" s="133">
        <f t="shared" si="55"/>
        <v>-6.938932944568295</v>
      </c>
      <c r="L122" s="133">
        <f t="shared" si="55"/>
        <v>4.2002402545855606</v>
      </c>
      <c r="M122" s="133">
        <f t="shared" si="55"/>
        <v>19.089450407205653</v>
      </c>
      <c r="N122" s="133">
        <f t="shared" si="55"/>
        <v>29.550562433835477</v>
      </c>
      <c r="O122" s="133">
        <f t="shared" si="55"/>
        <v>-7.6908959019760363</v>
      </c>
      <c r="P122" s="122" t="str">
        <f t="shared" si="43"/>
        <v>18</v>
      </c>
    </row>
    <row r="123" spans="2:16">
      <c r="B123" s="119" t="s">
        <v>151</v>
      </c>
      <c r="C123" s="132" t="s">
        <v>2</v>
      </c>
      <c r="D123" s="133">
        <f>IF(D54="","",(D54-C54)/C54*100)</f>
        <v>17.776828563531748</v>
      </c>
      <c r="E123" s="133">
        <f t="shared" ref="E123:O123" si="56">IF(E54="","",(E54-D54)/D54*100)</f>
        <v>-0.20907112685070614</v>
      </c>
      <c r="F123" s="133">
        <f t="shared" si="56"/>
        <v>46.072772361894984</v>
      </c>
      <c r="G123" s="133">
        <f t="shared" si="56"/>
        <v>15.273610724896452</v>
      </c>
      <c r="H123" s="133">
        <f t="shared" si="56"/>
        <v>8.2576844457422904</v>
      </c>
      <c r="I123" s="133">
        <f t="shared" si="56"/>
        <v>12.596901497648563</v>
      </c>
      <c r="J123" s="133">
        <f t="shared" si="56"/>
        <v>27.834138821764853</v>
      </c>
      <c r="K123" s="133">
        <f t="shared" si="56"/>
        <v>-16.000847381672113</v>
      </c>
      <c r="L123" s="133">
        <f t="shared" si="56"/>
        <v>6.4989863521286608</v>
      </c>
      <c r="M123" s="133">
        <f t="shared" si="56"/>
        <v>1.379869390580456</v>
      </c>
      <c r="N123" s="133">
        <f t="shared" si="56"/>
        <v>10.061271427031301</v>
      </c>
      <c r="O123" s="133">
        <f t="shared" si="56"/>
        <v>3.059417012905385</v>
      </c>
      <c r="P123" s="122" t="str">
        <f t="shared" si="43"/>
        <v>19</v>
      </c>
    </row>
    <row r="124" spans="2:16">
      <c r="B124" s="9"/>
      <c r="C124" s="95" t="s">
        <v>115</v>
      </c>
      <c r="D124" s="40"/>
      <c r="E124" s="40"/>
      <c r="F124" s="40"/>
      <c r="G124" s="40"/>
      <c r="H124" s="40"/>
      <c r="I124" s="40"/>
      <c r="J124" s="40"/>
      <c r="K124" s="40"/>
      <c r="L124" s="40"/>
      <c r="M124" s="40"/>
      <c r="N124" s="40"/>
      <c r="O124" s="40"/>
      <c r="P124" s="81"/>
    </row>
    <row r="125" spans="2:16">
      <c r="B125" s="11"/>
      <c r="C125" s="96" t="s">
        <v>115</v>
      </c>
      <c r="D125" s="41"/>
      <c r="E125" s="41"/>
      <c r="F125" s="41"/>
      <c r="G125" s="41"/>
      <c r="H125" s="41"/>
      <c r="I125" s="41"/>
      <c r="J125" s="41"/>
      <c r="K125" s="41"/>
      <c r="L125" s="41"/>
      <c r="M125" s="41"/>
      <c r="N125" s="41"/>
      <c r="O125" s="41"/>
      <c r="P125" s="82"/>
    </row>
    <row r="126" spans="2:16">
      <c r="B126" s="119" t="s">
        <v>152</v>
      </c>
      <c r="C126" s="132" t="s">
        <v>2</v>
      </c>
      <c r="D126" s="133">
        <f>IF(D57="","",(D57-C57)/C57*100)</f>
        <v>0.59951600760620372</v>
      </c>
      <c r="E126" s="133">
        <f t="shared" ref="E126:O126" si="57">IF(E57="","",(E57-D57)/D57*100)</f>
        <v>4.1772828171621166</v>
      </c>
      <c r="F126" s="133">
        <f t="shared" si="57"/>
        <v>-0.57420783809776677</v>
      </c>
      <c r="G126" s="133">
        <f t="shared" si="57"/>
        <v>3.1215621667626672</v>
      </c>
      <c r="H126" s="133">
        <f t="shared" si="57"/>
        <v>3.0416852504390071</v>
      </c>
      <c r="I126" s="133">
        <f t="shared" si="57"/>
        <v>3.6317696505566528</v>
      </c>
      <c r="J126" s="133">
        <f t="shared" si="57"/>
        <v>0.82522882199421477</v>
      </c>
      <c r="K126" s="133">
        <f t="shared" si="57"/>
        <v>-5.497312394348878</v>
      </c>
      <c r="L126" s="133">
        <f t="shared" si="57"/>
        <v>2.3313219933671712</v>
      </c>
      <c r="M126" s="133">
        <f t="shared" si="57"/>
        <v>2.3804084023518586</v>
      </c>
      <c r="N126" s="133">
        <f t="shared" si="57"/>
        <v>0.96215334052853185</v>
      </c>
      <c r="O126" s="133">
        <f t="shared" si="57"/>
        <v>3.6110726214758806</v>
      </c>
      <c r="P126" s="122" t="str">
        <f t="shared" si="43"/>
        <v>20</v>
      </c>
    </row>
    <row r="127" spans="2:16">
      <c r="B127" s="9"/>
      <c r="C127" s="95" t="s">
        <v>115</v>
      </c>
      <c r="D127" s="40"/>
      <c r="E127" s="40"/>
      <c r="F127" s="40"/>
      <c r="G127" s="40"/>
      <c r="H127" s="40"/>
      <c r="I127" s="40"/>
      <c r="J127" s="40"/>
      <c r="K127" s="40"/>
      <c r="L127" s="40"/>
      <c r="M127" s="40"/>
      <c r="N127" s="40"/>
      <c r="O127" s="40"/>
      <c r="P127" s="81"/>
    </row>
    <row r="128" spans="2:16">
      <c r="B128" s="119" t="s">
        <v>53</v>
      </c>
      <c r="C128" s="96" t="s">
        <v>115</v>
      </c>
      <c r="D128" s="41"/>
      <c r="E128" s="41"/>
      <c r="F128" s="41"/>
      <c r="G128" s="41"/>
      <c r="H128" s="41"/>
      <c r="I128" s="41"/>
      <c r="J128" s="41"/>
      <c r="K128" s="41"/>
      <c r="L128" s="41"/>
      <c r="M128" s="41"/>
      <c r="N128" s="41"/>
      <c r="O128" s="41"/>
      <c r="P128" s="82"/>
    </row>
    <row r="129" spans="1:16">
      <c r="B129" s="119" t="s">
        <v>54</v>
      </c>
      <c r="C129" s="134" t="s">
        <v>2</v>
      </c>
      <c r="D129" s="135">
        <f>IF(D60="","",(D60-C60)/C60*100)</f>
        <v>2.5703323270107408</v>
      </c>
      <c r="E129" s="135">
        <f t="shared" ref="E129:O129" si="58">IF(E60="","",(E60-D60)/D60*100)</f>
        <v>-7.7171134407467337</v>
      </c>
      <c r="F129" s="135">
        <f t="shared" si="58"/>
        <v>-5.4894087449330975</v>
      </c>
      <c r="G129" s="135">
        <f t="shared" si="58"/>
        <v>10.910630974629253</v>
      </c>
      <c r="H129" s="135">
        <f t="shared" si="58"/>
        <v>6.1460505261116234</v>
      </c>
      <c r="I129" s="135">
        <f t="shared" si="58"/>
        <v>1.0746670930312234</v>
      </c>
      <c r="J129" s="135">
        <f t="shared" si="58"/>
        <v>-9.2640927426188941</v>
      </c>
      <c r="K129" s="135">
        <f t="shared" si="58"/>
        <v>-1.9339011755329747</v>
      </c>
      <c r="L129" s="135">
        <f t="shared" si="58"/>
        <v>-7.6608551002526948</v>
      </c>
      <c r="M129" s="135">
        <f t="shared" si="58"/>
        <v>0.62432960202425813</v>
      </c>
      <c r="N129" s="135">
        <f t="shared" si="58"/>
        <v>-3.8088339802110101</v>
      </c>
      <c r="O129" s="135">
        <f t="shared" si="58"/>
        <v>13.694679264047737</v>
      </c>
      <c r="P129" s="80"/>
    </row>
    <row r="130" spans="1:16">
      <c r="B130" s="119" t="s">
        <v>55</v>
      </c>
      <c r="C130" s="134" t="s">
        <v>2</v>
      </c>
      <c r="D130" s="135">
        <f>IF(D61="","",(D61-C61)/C61*100)</f>
        <v>0.81345123007853104</v>
      </c>
      <c r="E130" s="135">
        <f t="shared" ref="E130:O130" si="59">IF(E61="","",(E61-D61)/D61*100)</f>
        <v>8.5431233293368027</v>
      </c>
      <c r="F130" s="135">
        <f t="shared" si="59"/>
        <v>-3.0969444738899927</v>
      </c>
      <c r="G130" s="135">
        <f t="shared" si="59"/>
        <v>3.9517699589257669</v>
      </c>
      <c r="H130" s="135">
        <f t="shared" si="59"/>
        <v>7.7898496019287267</v>
      </c>
      <c r="I130" s="135">
        <f t="shared" si="59"/>
        <v>6.0306727737534871</v>
      </c>
      <c r="J130" s="135">
        <f t="shared" si="59"/>
        <v>2.5706905197880614</v>
      </c>
      <c r="K130" s="135">
        <f t="shared" si="59"/>
        <v>-14.160035782187641</v>
      </c>
      <c r="L130" s="135">
        <f t="shared" si="59"/>
        <v>12.865351721269811</v>
      </c>
      <c r="M130" s="135">
        <f t="shared" si="59"/>
        <v>3.7838248671068815</v>
      </c>
      <c r="N130" s="135">
        <f t="shared" si="59"/>
        <v>-0.55313012130564065</v>
      </c>
      <c r="O130" s="135">
        <f t="shared" si="59"/>
        <v>1.7005742394735772</v>
      </c>
      <c r="P130" s="80"/>
    </row>
    <row r="131" spans="1:16">
      <c r="B131" s="125" t="s">
        <v>56</v>
      </c>
      <c r="C131" s="136" t="s">
        <v>2</v>
      </c>
      <c r="D131" s="137">
        <f>IF(D62="","",(D62-C62)/C62*100)</f>
        <v>0.54742384498684826</v>
      </c>
      <c r="E131" s="137">
        <f t="shared" ref="E131:L131" si="60">IF(E62="","",(E62-D62)/D62*100)</f>
        <v>1.2093089311111147</v>
      </c>
      <c r="F131" s="137">
        <f t="shared" si="60"/>
        <v>1.1076720809791791</v>
      </c>
      <c r="G131" s="137">
        <f t="shared" si="60"/>
        <v>2.6883123627760916</v>
      </c>
      <c r="H131" s="137">
        <f t="shared" si="60"/>
        <v>0.10840088571507892</v>
      </c>
      <c r="I131" s="137">
        <f t="shared" si="60"/>
        <v>1.7615793698532014</v>
      </c>
      <c r="J131" s="137">
        <f t="shared" si="60"/>
        <v>-4.1912945713228837E-2</v>
      </c>
      <c r="K131" s="137">
        <f t="shared" si="60"/>
        <v>1.25263201720673</v>
      </c>
      <c r="L131" s="137">
        <f t="shared" si="60"/>
        <v>-4.7240741680020086</v>
      </c>
      <c r="M131" s="137">
        <f>IF(M62="","",(M62-L62)/L62*100)</f>
        <v>0.69653709727135971</v>
      </c>
      <c r="N131" s="137">
        <f>IF(N62="","",(N62-M62)/M62*100)</f>
        <v>1.4337385439612738</v>
      </c>
      <c r="O131" s="137">
        <f>IF(O62="","",(O62-N62)/N62*100)</f>
        <v>5.5738668353968821</v>
      </c>
      <c r="P131" s="85"/>
    </row>
    <row r="132" spans="1:16">
      <c r="B132" s="17"/>
      <c r="C132" s="19"/>
      <c r="D132" s="19"/>
      <c r="E132" s="19"/>
      <c r="F132" s="19"/>
      <c r="G132" s="20"/>
      <c r="H132" s="20"/>
      <c r="I132" s="20"/>
      <c r="J132" s="20"/>
      <c r="K132" s="20"/>
      <c r="L132" s="20"/>
      <c r="M132" s="20"/>
      <c r="N132" s="20"/>
      <c r="O132" s="20"/>
      <c r="P132" s="64"/>
    </row>
    <row r="133" spans="1:16" s="24" customFormat="1">
      <c r="A133" s="1"/>
      <c r="B133" s="127" t="s">
        <v>90</v>
      </c>
      <c r="C133" s="27"/>
      <c r="D133" s="27"/>
      <c r="E133" s="27"/>
      <c r="F133" s="27"/>
      <c r="G133" s="91"/>
      <c r="H133" s="91"/>
      <c r="I133" s="91"/>
      <c r="J133" s="91"/>
      <c r="K133" s="91"/>
      <c r="L133" s="91"/>
      <c r="M133" s="91"/>
      <c r="N133" s="91"/>
      <c r="O133" s="91"/>
      <c r="P133" s="83"/>
    </row>
    <row r="134" spans="1:16" s="24" customFormat="1">
      <c r="A134" s="1"/>
      <c r="B134" s="127" t="s">
        <v>121</v>
      </c>
      <c r="C134" s="27"/>
      <c r="D134" s="27"/>
      <c r="E134" s="27"/>
      <c r="F134" s="27"/>
      <c r="G134" s="91"/>
      <c r="H134" s="91"/>
      <c r="I134" s="91"/>
      <c r="J134" s="91"/>
      <c r="K134" s="91"/>
      <c r="L134" s="91"/>
      <c r="M134" s="91"/>
      <c r="N134" s="91"/>
      <c r="O134" s="91"/>
      <c r="P134" s="83"/>
    </row>
    <row r="135" spans="1:16" s="24" customFormat="1">
      <c r="A135" s="1"/>
      <c r="B135" s="127" t="s">
        <v>271</v>
      </c>
      <c r="C135" s="23"/>
      <c r="D135" s="23"/>
      <c r="E135" s="23"/>
      <c r="F135" s="23"/>
      <c r="G135" s="38"/>
      <c r="H135" s="38"/>
      <c r="I135" s="38"/>
      <c r="J135" s="38"/>
      <c r="K135" s="38"/>
      <c r="L135" s="38"/>
      <c r="M135" s="38"/>
      <c r="N135" s="38"/>
      <c r="O135" s="38"/>
      <c r="P135" s="83"/>
    </row>
    <row r="136" spans="1:16">
      <c r="B136" s="17"/>
      <c r="C136" s="7"/>
      <c r="D136" s="7"/>
      <c r="E136" s="7"/>
      <c r="F136" s="7"/>
      <c r="G136" s="17"/>
      <c r="H136" s="17"/>
      <c r="I136" s="17"/>
      <c r="J136" s="17"/>
      <c r="K136" s="17"/>
      <c r="L136" s="17"/>
      <c r="M136" s="17"/>
      <c r="N136" s="17"/>
      <c r="O136" s="17"/>
      <c r="P136" s="64"/>
    </row>
    <row r="137" spans="1:16">
      <c r="B137" s="17"/>
      <c r="C137" s="7"/>
      <c r="D137" s="7"/>
      <c r="E137" s="7"/>
      <c r="F137" s="7"/>
      <c r="G137" s="17"/>
      <c r="H137" s="17"/>
      <c r="I137" s="17"/>
      <c r="J137" s="17"/>
      <c r="K137" s="17"/>
      <c r="L137" s="17"/>
      <c r="M137" s="17"/>
      <c r="N137" s="17"/>
      <c r="O137" s="17"/>
      <c r="P137" s="64"/>
    </row>
    <row r="138" spans="1:16" s="22" customFormat="1" ht="30" customHeight="1">
      <c r="B138" s="128" t="s">
        <v>58</v>
      </c>
      <c r="C138" s="26"/>
      <c r="D138" s="26"/>
      <c r="E138" s="26"/>
      <c r="F138" s="26"/>
      <c r="G138" s="26"/>
      <c r="H138" s="26"/>
      <c r="I138" s="26"/>
      <c r="J138" s="26"/>
      <c r="K138" s="26"/>
      <c r="L138" s="26"/>
      <c r="M138" s="26"/>
      <c r="N138" s="26"/>
      <c r="O138" s="26"/>
      <c r="P138" s="84"/>
    </row>
    <row r="139" spans="1:16">
      <c r="C139" s="129" t="s">
        <v>101</v>
      </c>
      <c r="D139" s="3"/>
      <c r="E139" s="3"/>
      <c r="F139" s="3"/>
      <c r="G139" s="14"/>
      <c r="H139" s="14"/>
      <c r="I139" s="14"/>
      <c r="J139" s="14"/>
      <c r="K139" s="14"/>
      <c r="L139" s="14"/>
      <c r="M139" s="130"/>
      <c r="N139" s="130"/>
      <c r="O139" s="130" t="s">
        <v>100</v>
      </c>
    </row>
    <row r="140" spans="1:16" s="4" customFormat="1" ht="30" customHeight="1">
      <c r="B140" s="116" t="s">
        <v>312</v>
      </c>
      <c r="C140" s="131" t="str">
        <f t="shared" ref="C140:M140" si="61">C4</f>
        <v>平成２３年度</v>
      </c>
      <c r="D140" s="131" t="str">
        <f>D4</f>
        <v>平成２４年度</v>
      </c>
      <c r="E140" s="131" t="str">
        <f t="shared" si="61"/>
        <v>平成２５年度</v>
      </c>
      <c r="F140" s="131" t="str">
        <f t="shared" si="61"/>
        <v>平成２６年度</v>
      </c>
      <c r="G140" s="131" t="str">
        <f t="shared" si="61"/>
        <v>平成２７年度</v>
      </c>
      <c r="H140" s="131" t="str">
        <f t="shared" si="61"/>
        <v>平成２８年度</v>
      </c>
      <c r="I140" s="131" t="str">
        <f t="shared" si="61"/>
        <v>平成２９年度</v>
      </c>
      <c r="J140" s="131" t="str">
        <f t="shared" si="61"/>
        <v>平成３０年度</v>
      </c>
      <c r="K140" s="131" t="str">
        <f t="shared" si="61"/>
        <v>令和元年度</v>
      </c>
      <c r="L140" s="131" t="str">
        <f t="shared" si="61"/>
        <v>令和２年度</v>
      </c>
      <c r="M140" s="131" t="str">
        <f t="shared" si="61"/>
        <v>令和３年度</v>
      </c>
      <c r="N140" s="131" t="str">
        <f t="shared" ref="N140:O140" si="62">N4</f>
        <v>令和４年度</v>
      </c>
      <c r="O140" s="131" t="str">
        <f t="shared" si="62"/>
        <v>令和５年度</v>
      </c>
      <c r="P140" s="118" t="s">
        <v>36</v>
      </c>
    </row>
    <row r="141" spans="1:16">
      <c r="B141" s="8"/>
      <c r="C141" s="19"/>
      <c r="D141" s="19"/>
      <c r="E141" s="19"/>
      <c r="F141" s="19"/>
      <c r="G141" s="20"/>
      <c r="H141" s="20"/>
      <c r="I141" s="20"/>
      <c r="J141" s="20"/>
      <c r="K141" s="20"/>
      <c r="L141" s="20"/>
      <c r="M141" s="20"/>
      <c r="N141" s="20"/>
      <c r="O141" s="20"/>
      <c r="P141" s="80"/>
    </row>
    <row r="142" spans="1:16">
      <c r="B142" s="119" t="s">
        <v>254</v>
      </c>
      <c r="C142" s="138">
        <f t="shared" ref="C142:D161" si="63">IF(C6="","",C6/C$57*100)</f>
        <v>1.1074309668818987</v>
      </c>
      <c r="D142" s="138">
        <f t="shared" si="63"/>
        <v>1.1291263299289711</v>
      </c>
      <c r="E142" s="138">
        <f t="shared" ref="E142:M142" si="64">IF(E6="","",E6/E$57*100)</f>
        <v>1.0002088190260949</v>
      </c>
      <c r="F142" s="138">
        <f t="shared" si="64"/>
        <v>0.95076262214494456</v>
      </c>
      <c r="G142" s="138">
        <f t="shared" si="64"/>
        <v>1.0225764632876804</v>
      </c>
      <c r="H142" s="138">
        <f t="shared" si="64"/>
        <v>1.0533839064756969</v>
      </c>
      <c r="I142" s="138">
        <f t="shared" si="64"/>
        <v>1.0273917740399785</v>
      </c>
      <c r="J142" s="138">
        <f t="shared" si="64"/>
        <v>0.92458331922924686</v>
      </c>
      <c r="K142" s="138">
        <f t="shared" si="64"/>
        <v>0.95944656657116179</v>
      </c>
      <c r="L142" s="138">
        <f t="shared" si="64"/>
        <v>0.86576107694496507</v>
      </c>
      <c r="M142" s="138">
        <f t="shared" si="64"/>
        <v>0.8509111198379673</v>
      </c>
      <c r="N142" s="138">
        <f t="shared" ref="N142:O142" si="65">IF(N6="","",N6/N$57*100)</f>
        <v>0.81070113986526826</v>
      </c>
      <c r="O142" s="138">
        <f t="shared" si="65"/>
        <v>0.88959996015787446</v>
      </c>
      <c r="P142" s="121">
        <f t="shared" ref="P142:P173" si="66">P6</f>
        <v>1</v>
      </c>
    </row>
    <row r="143" spans="1:16">
      <c r="B143" s="119" t="s">
        <v>255</v>
      </c>
      <c r="C143" s="138">
        <f t="shared" si="63"/>
        <v>0.73009112419541067</v>
      </c>
      <c r="D143" s="138">
        <f t="shared" si="63"/>
        <v>0.75271116501479962</v>
      </c>
      <c r="E143" s="138">
        <f t="shared" ref="E143:M143" si="67">IF(E7="","",E7/E$57*100)</f>
        <v>0.67161435154829197</v>
      </c>
      <c r="F143" s="138">
        <f t="shared" si="67"/>
        <v>0.58856855494870308</v>
      </c>
      <c r="G143" s="138">
        <f t="shared" si="67"/>
        <v>0.6294847425472978</v>
      </c>
      <c r="H143" s="138">
        <f t="shared" si="67"/>
        <v>0.67098156030791889</v>
      </c>
      <c r="I143" s="138">
        <f t="shared" si="67"/>
        <v>0.65935420690481383</v>
      </c>
      <c r="J143" s="138">
        <f t="shared" si="67"/>
        <v>0.60997583768487584</v>
      </c>
      <c r="K143" s="138">
        <f t="shared" si="67"/>
        <v>0.65007618822750257</v>
      </c>
      <c r="L143" s="138">
        <f t="shared" si="67"/>
        <v>0.60621610214642507</v>
      </c>
      <c r="M143" s="138">
        <f t="shared" si="67"/>
        <v>0.58103884139703754</v>
      </c>
      <c r="N143" s="138">
        <f t="shared" ref="N143:O143" si="68">IF(N7="","",N7/N$57*100)</f>
        <v>0.52229955087490876</v>
      </c>
      <c r="O143" s="138">
        <f t="shared" si="68"/>
        <v>0.57313075509721301</v>
      </c>
      <c r="P143" s="122" t="str">
        <f t="shared" si="66"/>
        <v>農</v>
      </c>
    </row>
    <row r="144" spans="1:16">
      <c r="B144" s="119" t="s">
        <v>256</v>
      </c>
      <c r="C144" s="138">
        <f t="shared" si="63"/>
        <v>5.6210036928129474E-2</v>
      </c>
      <c r="D144" s="138">
        <f t="shared" si="63"/>
        <v>5.2485480098483105E-2</v>
      </c>
      <c r="E144" s="138">
        <f t="shared" ref="E144:M144" si="69">IF(E8="","",E8/E$57*100)</f>
        <v>5.2935559566993473E-2</v>
      </c>
      <c r="F144" s="138">
        <f t="shared" si="69"/>
        <v>5.9747831936021498E-2</v>
      </c>
      <c r="G144" s="138">
        <f t="shared" si="69"/>
        <v>5.3365073879327256E-2</v>
      </c>
      <c r="H144" s="138">
        <f t="shared" si="69"/>
        <v>5.2415359179948051E-2</v>
      </c>
      <c r="I144" s="138">
        <f t="shared" si="69"/>
        <v>5.0183775003952713E-2</v>
      </c>
      <c r="J144" s="138">
        <f t="shared" si="69"/>
        <v>4.8069029659569953E-2</v>
      </c>
      <c r="K144" s="138">
        <f t="shared" si="69"/>
        <v>5.0913984605921003E-2</v>
      </c>
      <c r="L144" s="138">
        <f t="shared" si="69"/>
        <v>4.7301476370394495E-2</v>
      </c>
      <c r="M144" s="138">
        <f t="shared" si="69"/>
        <v>5.6528165876733705E-2</v>
      </c>
      <c r="N144" s="138">
        <f t="shared" ref="N144:O144" si="70">IF(N8="","",N8/N$57*100)</f>
        <v>8.400146924824041E-2</v>
      </c>
      <c r="O144" s="138">
        <f t="shared" si="70"/>
        <v>7.7694368208829648E-2</v>
      </c>
      <c r="P144" s="122" t="str">
        <f t="shared" si="66"/>
        <v>林</v>
      </c>
    </row>
    <row r="145" spans="2:16">
      <c r="B145" s="119" t="s">
        <v>257</v>
      </c>
      <c r="C145" s="138">
        <f t="shared" si="63"/>
        <v>0.32112980575835864</v>
      </c>
      <c r="D145" s="138">
        <f t="shared" si="63"/>
        <v>0.32392968481568846</v>
      </c>
      <c r="E145" s="138">
        <f t="shared" ref="E145:M145" si="71">IF(E9="","",E9/E$57*100)</f>
        <v>0.27565890791080949</v>
      </c>
      <c r="F145" s="138">
        <f t="shared" si="71"/>
        <v>0.30244623526022008</v>
      </c>
      <c r="G145" s="138">
        <f t="shared" si="71"/>
        <v>0.33972664686105519</v>
      </c>
      <c r="H145" s="138">
        <f t="shared" si="71"/>
        <v>0.32998698698782997</v>
      </c>
      <c r="I145" s="138">
        <f t="shared" si="71"/>
        <v>0.31785379213121195</v>
      </c>
      <c r="J145" s="138">
        <f t="shared" si="71"/>
        <v>0.26653845188480102</v>
      </c>
      <c r="K145" s="138">
        <f t="shared" si="71"/>
        <v>0.25845639373773832</v>
      </c>
      <c r="L145" s="138">
        <f t="shared" si="71"/>
        <v>0.2122434984281456</v>
      </c>
      <c r="M145" s="138">
        <f t="shared" si="71"/>
        <v>0.21334411256419597</v>
      </c>
      <c r="N145" s="138">
        <f t="shared" ref="N145:O145" si="72">IF(N9="","",N9/N$57*100)</f>
        <v>0.20440011974211908</v>
      </c>
      <c r="O145" s="138">
        <f t="shared" si="72"/>
        <v>0.23877483685183176</v>
      </c>
      <c r="P145" s="122" t="str">
        <f t="shared" si="66"/>
        <v>水</v>
      </c>
    </row>
    <row r="146" spans="2:16">
      <c r="B146" s="119" t="s">
        <v>125</v>
      </c>
      <c r="C146" s="138">
        <f t="shared" si="63"/>
        <v>0.10179078251297759</v>
      </c>
      <c r="D146" s="138">
        <f t="shared" si="63"/>
        <v>9.8112363150797105E-2</v>
      </c>
      <c r="E146" s="138">
        <f t="shared" ref="E146:M146" si="73">IF(E10="","",E10/E$57*100)</f>
        <v>0.11070077402845453</v>
      </c>
      <c r="F146" s="138">
        <f t="shared" si="73"/>
        <v>0.12413589985680461</v>
      </c>
      <c r="G146" s="138">
        <f t="shared" si="73"/>
        <v>0.12226242129426358</v>
      </c>
      <c r="H146" s="138">
        <f t="shared" si="73"/>
        <v>0.10463823597594403</v>
      </c>
      <c r="I146" s="138">
        <f t="shared" si="73"/>
        <v>0.10591643838447017</v>
      </c>
      <c r="J146" s="138">
        <f t="shared" si="73"/>
        <v>0.10350672494360091</v>
      </c>
      <c r="K146" s="138">
        <f t="shared" si="73"/>
        <v>0.10806581561486465</v>
      </c>
      <c r="L146" s="138">
        <f t="shared" si="73"/>
        <v>0.10478235427531887</v>
      </c>
      <c r="M146" s="138">
        <f t="shared" si="73"/>
        <v>9.6357206841105852E-2</v>
      </c>
      <c r="N146" s="138">
        <f t="shared" ref="N146:O146" si="74">IF(N10="","",N10/N$57*100)</f>
        <v>0.11777252475843386</v>
      </c>
      <c r="O146" s="138">
        <f t="shared" si="74"/>
        <v>0.11186699488989166</v>
      </c>
      <c r="P146" s="121" t="str">
        <f t="shared" si="66"/>
        <v>2</v>
      </c>
    </row>
    <row r="147" spans="2:16">
      <c r="B147" s="119" t="s">
        <v>126</v>
      </c>
      <c r="C147" s="138">
        <f t="shared" si="63"/>
        <v>35.46769414706997</v>
      </c>
      <c r="D147" s="138">
        <f t="shared" si="63"/>
        <v>35.37332018989575</v>
      </c>
      <c r="E147" s="138">
        <f t="shared" ref="E147:M147" si="75">IF(E11="","",E11/E$57*100)</f>
        <v>36.623006162766742</v>
      </c>
      <c r="F147" s="138">
        <f t="shared" si="75"/>
        <v>35.817086755028008</v>
      </c>
      <c r="G147" s="138">
        <f t="shared" si="75"/>
        <v>35.927016412642303</v>
      </c>
      <c r="H147" s="138">
        <f t="shared" si="75"/>
        <v>37.479484084654239</v>
      </c>
      <c r="I147" s="138">
        <f t="shared" si="75"/>
        <v>38.256265310230454</v>
      </c>
      <c r="J147" s="138">
        <f t="shared" si="75"/>
        <v>39.406437864993613</v>
      </c>
      <c r="K147" s="138">
        <f t="shared" si="75"/>
        <v>35.357222092064035</v>
      </c>
      <c r="L147" s="138">
        <f t="shared" si="75"/>
        <v>39.501983197439316</v>
      </c>
      <c r="M147" s="138">
        <f t="shared" si="75"/>
        <v>39.667492048437232</v>
      </c>
      <c r="N147" s="138">
        <f t="shared" ref="N147:O147" si="76">IF(N11="","",N11/N$57*100)</f>
        <v>38.982970611234222</v>
      </c>
      <c r="O147" s="138">
        <f t="shared" si="76"/>
        <v>39.197792586163047</v>
      </c>
      <c r="P147" s="122" t="str">
        <f t="shared" si="66"/>
        <v>3</v>
      </c>
    </row>
    <row r="148" spans="2:16">
      <c r="B148" s="119" t="s">
        <v>258</v>
      </c>
      <c r="C148" s="138">
        <f t="shared" si="63"/>
        <v>2.3385906145755024</v>
      </c>
      <c r="D148" s="138">
        <f t="shared" si="63"/>
        <v>1.9747463279031694</v>
      </c>
      <c r="E148" s="138">
        <f t="shared" ref="E148:M148" si="77">IF(E12="","",E12/E$57*100)</f>
        <v>1.9405553365970785</v>
      </c>
      <c r="F148" s="138">
        <f t="shared" si="77"/>
        <v>1.9017297725977576</v>
      </c>
      <c r="G148" s="138">
        <f t="shared" si="77"/>
        <v>2.237763035271525</v>
      </c>
      <c r="H148" s="138">
        <f t="shared" si="77"/>
        <v>2.2625101218666126</v>
      </c>
      <c r="I148" s="138">
        <f t="shared" si="77"/>
        <v>2.3676340538297893</v>
      </c>
      <c r="J148" s="138">
        <f t="shared" si="77"/>
        <v>2.5109418927753224</v>
      </c>
      <c r="K148" s="138">
        <f t="shared" si="77"/>
        <v>2.5983919757903333</v>
      </c>
      <c r="L148" s="138">
        <f t="shared" si="77"/>
        <v>2.8116459496994697</v>
      </c>
      <c r="M148" s="138">
        <f t="shared" si="77"/>
        <v>2.4155935405086928</v>
      </c>
      <c r="N148" s="138">
        <f t="shared" ref="N148:O148" si="78">IF(N12="","",N12/N$57*100)</f>
        <v>2.664181522418072</v>
      </c>
      <c r="O148" s="138">
        <f t="shared" si="78"/>
        <v>2.5632249176922159</v>
      </c>
      <c r="P148" s="122" t="str">
        <f t="shared" si="66"/>
        <v>食</v>
      </c>
    </row>
    <row r="149" spans="2:16">
      <c r="B149" s="119" t="s">
        <v>215</v>
      </c>
      <c r="C149" s="138">
        <f t="shared" si="63"/>
        <v>0.19011513200833935</v>
      </c>
      <c r="D149" s="138">
        <f t="shared" si="63"/>
        <v>0.20185195360781405</v>
      </c>
      <c r="E149" s="138">
        <f t="shared" ref="E149:M149" si="79">IF(E13="","",E13/E$57*100)</f>
        <v>0.16185698705538101</v>
      </c>
      <c r="F149" s="138">
        <f t="shared" si="79"/>
        <v>0.17594547684368847</v>
      </c>
      <c r="G149" s="138">
        <f t="shared" si="79"/>
        <v>0.25464003429248327</v>
      </c>
      <c r="H149" s="138">
        <f t="shared" si="79"/>
        <v>0.15510471101837739</v>
      </c>
      <c r="I149" s="138">
        <f t="shared" si="79"/>
        <v>0.22342982130489886</v>
      </c>
      <c r="J149" s="138">
        <f t="shared" si="79"/>
        <v>0.10905625124202313</v>
      </c>
      <c r="K149" s="138">
        <f t="shared" si="79"/>
        <v>0.18360223690146676</v>
      </c>
      <c r="L149" s="138">
        <f t="shared" si="79"/>
        <v>0.24831786877858492</v>
      </c>
      <c r="M149" s="138">
        <f t="shared" si="79"/>
        <v>0.18527190675748229</v>
      </c>
      <c r="N149" s="138">
        <f t="shared" ref="N149:O149" si="80">IF(N13="","",N13/N$57*100)</f>
        <v>0.21726583222673232</v>
      </c>
      <c r="O149" s="138">
        <f t="shared" si="80"/>
        <v>0.12669662533639028</v>
      </c>
      <c r="P149" s="122" t="str">
        <f t="shared" si="66"/>
        <v>繊</v>
      </c>
    </row>
    <row r="150" spans="2:16">
      <c r="B150" s="119" t="s">
        <v>216</v>
      </c>
      <c r="C150" s="138">
        <f t="shared" si="63"/>
        <v>0.29318462626186204</v>
      </c>
      <c r="D150" s="138">
        <f t="shared" si="63"/>
        <v>0.27858085299497587</v>
      </c>
      <c r="E150" s="138">
        <f t="shared" ref="E150:M150" si="81">IF(E14="","",E14/E$57*100)</f>
        <v>0.21953323418983875</v>
      </c>
      <c r="F150" s="138">
        <f t="shared" si="81"/>
        <v>0.26377760205387329</v>
      </c>
      <c r="G150" s="138">
        <f t="shared" si="81"/>
        <v>0.30702581877890295</v>
      </c>
      <c r="H150" s="138">
        <f t="shared" si="81"/>
        <v>0.25008273734972691</v>
      </c>
      <c r="I150" s="138">
        <f t="shared" si="81"/>
        <v>0.25858052005853494</v>
      </c>
      <c r="J150" s="138">
        <f t="shared" si="81"/>
        <v>0.24272845108576135</v>
      </c>
      <c r="K150" s="138">
        <f t="shared" si="81"/>
        <v>0.2905715560783001</v>
      </c>
      <c r="L150" s="138">
        <f t="shared" si="81"/>
        <v>0.2511633389151377</v>
      </c>
      <c r="M150" s="138">
        <f t="shared" si="81"/>
        <v>0.2757332526441541</v>
      </c>
      <c r="N150" s="138">
        <f t="shared" ref="N150:O150" si="82">IF(N14="","",N14/N$57*100)</f>
        <v>0.2705600593227982</v>
      </c>
      <c r="O150" s="138">
        <f t="shared" si="82"/>
        <v>0.29420252606190828</v>
      </c>
      <c r="P150" s="122" t="str">
        <f t="shared" si="66"/>
        <v>パ</v>
      </c>
    </row>
    <row r="151" spans="2:16">
      <c r="B151" s="119" t="s">
        <v>259</v>
      </c>
      <c r="C151" s="138">
        <f t="shared" si="63"/>
        <v>4.1071421911471591</v>
      </c>
      <c r="D151" s="138">
        <f t="shared" si="63"/>
        <v>5.6021629737711622</v>
      </c>
      <c r="E151" s="138">
        <f t="shared" ref="E151:M151" si="83">IF(E15="","",E15/E$57*100)</f>
        <v>5.3347732483381858</v>
      </c>
      <c r="F151" s="138">
        <f t="shared" si="83"/>
        <v>5.5855019086326028</v>
      </c>
      <c r="G151" s="138">
        <f t="shared" si="83"/>
        <v>5.2998894022789429</v>
      </c>
      <c r="H151" s="138">
        <f t="shared" si="83"/>
        <v>5.4148542745946475</v>
      </c>
      <c r="I151" s="138">
        <f t="shared" si="83"/>
        <v>4.3386502828191791</v>
      </c>
      <c r="J151" s="138">
        <f t="shared" si="83"/>
        <v>4.4482446802263933</v>
      </c>
      <c r="K151" s="138">
        <f t="shared" si="83"/>
        <v>5.6649270141512611</v>
      </c>
      <c r="L151" s="138">
        <f t="shared" si="83"/>
        <v>6.5384260502195719</v>
      </c>
      <c r="M151" s="138">
        <f t="shared" si="83"/>
        <v>4.9739087802161421</v>
      </c>
      <c r="N151" s="138">
        <f t="shared" ref="N151:O151" si="84">IF(N15="","",N15/N$57*100)</f>
        <v>4.6333381363790869</v>
      </c>
      <c r="O151" s="138">
        <f t="shared" si="84"/>
        <v>5.2134599684464593</v>
      </c>
      <c r="P151" s="122" t="str">
        <f t="shared" si="66"/>
        <v>化</v>
      </c>
    </row>
    <row r="152" spans="2:16">
      <c r="B152" s="119" t="s">
        <v>260</v>
      </c>
      <c r="C152" s="138">
        <f t="shared" si="63"/>
        <v>0.17012194114835774</v>
      </c>
      <c r="D152" s="138">
        <f t="shared" si="63"/>
        <v>0.44016834015993239</v>
      </c>
      <c r="E152" s="138">
        <f t="shared" ref="E152:M152" si="85">IF(E16="","",E16/E$57*100)</f>
        <v>1.2745332170318542</v>
      </c>
      <c r="F152" s="138">
        <f t="shared" si="85"/>
        <v>1.7602984477068415</v>
      </c>
      <c r="G152" s="138">
        <f t="shared" si="85"/>
        <v>2.184906200191048</v>
      </c>
      <c r="H152" s="138">
        <f t="shared" si="85"/>
        <v>1.5450681261322625</v>
      </c>
      <c r="I152" s="138">
        <f t="shared" si="85"/>
        <v>1.7173461268875219</v>
      </c>
      <c r="J152" s="138">
        <f t="shared" si="85"/>
        <v>1.9160372790004772</v>
      </c>
      <c r="K152" s="138">
        <f t="shared" si="85"/>
        <v>1.6418937663081001</v>
      </c>
      <c r="L152" s="138">
        <f t="shared" si="85"/>
        <v>3.5273233591072608</v>
      </c>
      <c r="M152" s="138">
        <f t="shared" si="85"/>
        <v>3.0338100297781683</v>
      </c>
      <c r="N152" s="138">
        <f t="shared" ref="N152:O152" si="86">IF(N16="","",N16/N$57*100)</f>
        <v>2.4730963208784713</v>
      </c>
      <c r="O152" s="138">
        <f t="shared" si="86"/>
        <v>2.5590117018457219</v>
      </c>
      <c r="P152" s="122" t="str">
        <f t="shared" si="66"/>
        <v>石</v>
      </c>
    </row>
    <row r="153" spans="2:16">
      <c r="B153" s="119" t="s">
        <v>261</v>
      </c>
      <c r="C153" s="138">
        <f t="shared" si="63"/>
        <v>1.7832168018460337</v>
      </c>
      <c r="D153" s="138">
        <f t="shared" si="63"/>
        <v>1.6475859525869687</v>
      </c>
      <c r="E153" s="138">
        <f t="shared" ref="E153:M153" si="87">IF(E17="","",E17/E$57*100)</f>
        <v>1.2791595180360285</v>
      </c>
      <c r="F153" s="138">
        <f t="shared" si="87"/>
        <v>1.1941001764312316</v>
      </c>
      <c r="G153" s="138">
        <f t="shared" si="87"/>
        <v>1.1574332899388302</v>
      </c>
      <c r="H153" s="138">
        <f t="shared" si="87"/>
        <v>1.3459691602318402</v>
      </c>
      <c r="I153" s="138">
        <f t="shared" si="87"/>
        <v>1.3484147011645005</v>
      </c>
      <c r="J153" s="138">
        <f t="shared" si="87"/>
        <v>1.3890395243710556</v>
      </c>
      <c r="K153" s="138">
        <f t="shared" si="87"/>
        <v>1.4382621944719278</v>
      </c>
      <c r="L153" s="138">
        <f t="shared" si="87"/>
        <v>1.1799533652446659</v>
      </c>
      <c r="M153" s="138">
        <f t="shared" si="87"/>
        <v>1.1707528549282131</v>
      </c>
      <c r="N153" s="138">
        <f t="shared" ref="N153:O153" si="88">IF(N17="","",N17/N$57*100)</f>
        <v>1.1819063161894547</v>
      </c>
      <c r="O153" s="138">
        <f t="shared" si="88"/>
        <v>1.2689561363098723</v>
      </c>
      <c r="P153" s="122" t="str">
        <f t="shared" si="66"/>
        <v>窯</v>
      </c>
    </row>
    <row r="154" spans="2:16">
      <c r="B154" s="119" t="s">
        <v>176</v>
      </c>
      <c r="C154" s="138">
        <f t="shared" si="63"/>
        <v>1.44961955661736</v>
      </c>
      <c r="D154" s="138">
        <f t="shared" si="63"/>
        <v>0.95997849737142271</v>
      </c>
      <c r="E154" s="138">
        <f t="shared" ref="E154:M154" si="89">IF(E18="","",E18/E$57*100)</f>
        <v>0.89361325165793792</v>
      </c>
      <c r="F154" s="138">
        <f t="shared" si="89"/>
        <v>0.82040139191739914</v>
      </c>
      <c r="G154" s="138">
        <f t="shared" si="89"/>
        <v>0.99809422846499229</v>
      </c>
      <c r="H154" s="138">
        <f t="shared" si="89"/>
        <v>0.8107117409081247</v>
      </c>
      <c r="I154" s="138">
        <f t="shared" si="89"/>
        <v>1.173369329134752</v>
      </c>
      <c r="J154" s="138">
        <f t="shared" si="89"/>
        <v>0.98991114540610914</v>
      </c>
      <c r="K154" s="138">
        <f t="shared" si="89"/>
        <v>1.2209853336291436</v>
      </c>
      <c r="L154" s="138">
        <f t="shared" si="89"/>
        <v>1.3225721383231848</v>
      </c>
      <c r="M154" s="138">
        <f t="shared" si="89"/>
        <v>1.6163031835439661</v>
      </c>
      <c r="N154" s="138">
        <f t="shared" ref="N154:O154" si="90">IF(N18="","",N18/N$57*100)</f>
        <v>1.1685913979869365</v>
      </c>
      <c r="O154" s="138">
        <f t="shared" si="90"/>
        <v>1.1380018284689775</v>
      </c>
      <c r="P154" s="122" t="str">
        <f t="shared" si="66"/>
        <v>一</v>
      </c>
    </row>
    <row r="155" spans="2:16">
      <c r="B155" s="119" t="s">
        <v>262</v>
      </c>
      <c r="C155" s="138">
        <f t="shared" si="63"/>
        <v>1.517910755510848</v>
      </c>
      <c r="D155" s="138">
        <f t="shared" si="63"/>
        <v>1.4742541110205607</v>
      </c>
      <c r="E155" s="138">
        <f t="shared" ref="E155:M155" si="91">IF(E19="","",E19/E$57*100)</f>
        <v>1.3701985127967427</v>
      </c>
      <c r="F155" s="138">
        <f t="shared" si="91"/>
        <v>1.5642836306535779</v>
      </c>
      <c r="G155" s="138">
        <f t="shared" si="91"/>
        <v>2.4428559847101936</v>
      </c>
      <c r="H155" s="138">
        <f t="shared" si="91"/>
        <v>1.8111028410520171</v>
      </c>
      <c r="I155" s="138">
        <f t="shared" si="91"/>
        <v>1.6421110943174042</v>
      </c>
      <c r="J155" s="138">
        <f t="shared" si="91"/>
        <v>2.2167479177187164</v>
      </c>
      <c r="K155" s="138">
        <f t="shared" si="91"/>
        <v>1.9217927570562288</v>
      </c>
      <c r="L155" s="138">
        <f t="shared" si="91"/>
        <v>1.9276214786562953</v>
      </c>
      <c r="M155" s="138">
        <f t="shared" si="91"/>
        <v>1.6983335645549678</v>
      </c>
      <c r="N155" s="138">
        <f t="shared" ref="N155:O155" si="92">IF(N19="","",N19/N$57*100)</f>
        <v>2.1399584496229034</v>
      </c>
      <c r="O155" s="138">
        <f t="shared" si="92"/>
        <v>1.5240835866450617</v>
      </c>
      <c r="P155" s="122" t="str">
        <f t="shared" si="66"/>
        <v>金</v>
      </c>
    </row>
    <row r="156" spans="2:16">
      <c r="B156" s="119" t="s">
        <v>135</v>
      </c>
      <c r="C156" s="138">
        <f t="shared" si="63"/>
        <v>3.5406862099996319</v>
      </c>
      <c r="D156" s="138">
        <f t="shared" si="63"/>
        <v>3.3928738117447517</v>
      </c>
      <c r="E156" s="138">
        <f t="shared" ref="E156:M156" si="93">IF(E20="","",E20/E$57*100)</f>
        <v>3.4278348517302306</v>
      </c>
      <c r="F156" s="138">
        <f t="shared" si="93"/>
        <v>3.4427610912505604</v>
      </c>
      <c r="G156" s="138">
        <f t="shared" si="93"/>
        <v>3.6108755169470368</v>
      </c>
      <c r="H156" s="138">
        <f t="shared" si="93"/>
        <v>3.4450737682721422</v>
      </c>
      <c r="I156" s="138">
        <f t="shared" si="93"/>
        <v>3.6787620824722684</v>
      </c>
      <c r="J156" s="138">
        <f t="shared" si="93"/>
        <v>3.7662977037626022</v>
      </c>
      <c r="K156" s="138">
        <f t="shared" si="93"/>
        <v>3.688443451424781</v>
      </c>
      <c r="L156" s="138">
        <f t="shared" si="93"/>
        <v>3.3098294325191993</v>
      </c>
      <c r="M156" s="138">
        <f t="shared" si="93"/>
        <v>3.7158692737613372</v>
      </c>
      <c r="N156" s="138">
        <f t="shared" ref="N156:O156" si="94">IF(N20="","",N20/N$57*100)</f>
        <v>3.6093333890809145</v>
      </c>
      <c r="O156" s="138">
        <f t="shared" si="94"/>
        <v>3.7847573632339002</v>
      </c>
      <c r="P156" s="122" t="str">
        <f t="shared" si="66"/>
        <v>は</v>
      </c>
    </row>
    <row r="157" spans="2:16">
      <c r="B157" s="119" t="s">
        <v>136</v>
      </c>
      <c r="C157" s="138">
        <f t="shared" si="63"/>
        <v>6.1505102326243053</v>
      </c>
      <c r="D157" s="138">
        <f t="shared" si="63"/>
        <v>5.1735668610597854</v>
      </c>
      <c r="E157" s="138">
        <f t="shared" ref="E157:M157" si="95">IF(E21="","",E21/E$57*100)</f>
        <v>6.5203391383666887</v>
      </c>
      <c r="F157" s="138">
        <f t="shared" si="95"/>
        <v>5.8469657842037162</v>
      </c>
      <c r="G157" s="138">
        <f t="shared" si="95"/>
        <v>4.0071654232996998</v>
      </c>
      <c r="H157" s="138">
        <f t="shared" si="95"/>
        <v>5.582927486231795</v>
      </c>
      <c r="I157" s="138">
        <f t="shared" si="95"/>
        <v>8.4540680897359728</v>
      </c>
      <c r="J157" s="138">
        <f t="shared" si="95"/>
        <v>8.4640523101572676</v>
      </c>
      <c r="K157" s="138">
        <f t="shared" si="95"/>
        <v>3.4726407691264614</v>
      </c>
      <c r="L157" s="138">
        <f t="shared" si="95"/>
        <v>5.1328709543575872</v>
      </c>
      <c r="M157" s="138">
        <f t="shared" si="95"/>
        <v>8.0177080497573456</v>
      </c>
      <c r="N157" s="138">
        <f t="shared" ref="N157:O157" si="96">IF(N21="","",N21/N$57*100)</f>
        <v>7.0319930071339627</v>
      </c>
      <c r="O157" s="138">
        <f t="shared" si="96"/>
        <v>5.6681315466037256</v>
      </c>
      <c r="P157" s="122" t="str">
        <f t="shared" si="66"/>
        <v>子</v>
      </c>
    </row>
    <row r="158" spans="2:16">
      <c r="B158" s="119" t="s">
        <v>263</v>
      </c>
      <c r="C158" s="138">
        <f t="shared" si="63"/>
        <v>1.0724795126403319</v>
      </c>
      <c r="D158" s="138">
        <f t="shared" si="63"/>
        <v>1.719905753873022</v>
      </c>
      <c r="E158" s="138">
        <f t="shared" ref="E158:M158" si="97">IF(E22="","",E22/E$57*100)</f>
        <v>1.8355993099694119</v>
      </c>
      <c r="F158" s="138">
        <f t="shared" si="97"/>
        <v>1.7618579760543369</v>
      </c>
      <c r="G158" s="138">
        <f t="shared" si="97"/>
        <v>1.5786145013669144</v>
      </c>
      <c r="H158" s="138">
        <f t="shared" si="97"/>
        <v>1.6572973861253164</v>
      </c>
      <c r="I158" s="138">
        <f t="shared" si="97"/>
        <v>1.8530965467108442</v>
      </c>
      <c r="J158" s="138">
        <f t="shared" si="97"/>
        <v>2.3940334072272336</v>
      </c>
      <c r="K158" s="138">
        <f t="shared" si="97"/>
        <v>2.2717822367820704</v>
      </c>
      <c r="L158" s="138">
        <f t="shared" si="97"/>
        <v>2.5916280077601566</v>
      </c>
      <c r="M158" s="138">
        <f t="shared" si="97"/>
        <v>2.6311471473161681</v>
      </c>
      <c r="N158" s="138">
        <f t="shared" ref="N158:O158" si="98">IF(N22="","",N22/N$57*100)</f>
        <v>2.9199408292406659</v>
      </c>
      <c r="O158" s="138">
        <f t="shared" si="98"/>
        <v>2.9639250896892495</v>
      </c>
      <c r="P158" s="122" t="str">
        <f t="shared" si="66"/>
        <v>気</v>
      </c>
    </row>
    <row r="159" spans="2:16">
      <c r="B159" s="119" t="s">
        <v>138</v>
      </c>
      <c r="C159" s="138">
        <f t="shared" si="63"/>
        <v>1.2317990035638762</v>
      </c>
      <c r="D159" s="138">
        <f t="shared" si="63"/>
        <v>0.96082589160106524</v>
      </c>
      <c r="E159" s="138">
        <f t="shared" ref="E159:M159" si="99">IF(E23="","",E23/E$57*100)</f>
        <v>1.6690906026735699</v>
      </c>
      <c r="F159" s="138">
        <f t="shared" si="99"/>
        <v>1.0799861636599728</v>
      </c>
      <c r="G159" s="138">
        <f t="shared" si="99"/>
        <v>0.52012662831653711</v>
      </c>
      <c r="H159" s="138">
        <f t="shared" si="99"/>
        <v>0.66985072630220044</v>
      </c>
      <c r="I159" s="138">
        <f t="shared" si="99"/>
        <v>0.72626590691008408</v>
      </c>
      <c r="J159" s="138">
        <f t="shared" si="99"/>
        <v>0.74735539742092094</v>
      </c>
      <c r="K159" s="138">
        <f t="shared" si="99"/>
        <v>0.77845155453345849</v>
      </c>
      <c r="L159" s="138">
        <f t="shared" si="99"/>
        <v>0.1896226061291903</v>
      </c>
      <c r="M159" s="138">
        <f t="shared" si="99"/>
        <v>0.19685430815909241</v>
      </c>
      <c r="N159" s="138">
        <f t="shared" ref="N159:O159" si="100">IF(N23="","",N23/N$57*100)</f>
        <v>0.15912248699635831</v>
      </c>
      <c r="O159" s="138">
        <f t="shared" si="100"/>
        <v>0.17834464861557509</v>
      </c>
      <c r="P159" s="122" t="str">
        <f t="shared" si="66"/>
        <v>情</v>
      </c>
    </row>
    <row r="160" spans="2:16">
      <c r="B160" s="119" t="s">
        <v>264</v>
      </c>
      <c r="C160" s="138">
        <f t="shared" si="63"/>
        <v>8.3879361006431381</v>
      </c>
      <c r="D160" s="138">
        <f t="shared" si="63"/>
        <v>8.4942532768668659</v>
      </c>
      <c r="E160" s="138">
        <f t="shared" ref="E160:M160" si="101">IF(E24="","",E24/E$57*100)</f>
        <v>7.3364110097321351</v>
      </c>
      <c r="F160" s="138">
        <f t="shared" si="101"/>
        <v>6.9337525141003091</v>
      </c>
      <c r="G160" s="138">
        <f t="shared" si="101"/>
        <v>7.5098356603645886</v>
      </c>
      <c r="H160" s="138">
        <f t="shared" si="101"/>
        <v>8.7776297935782832</v>
      </c>
      <c r="I160" s="138">
        <f t="shared" si="101"/>
        <v>6.8022870706953915</v>
      </c>
      <c r="J160" s="138">
        <f t="shared" si="101"/>
        <v>6.366262288113445</v>
      </c>
      <c r="K160" s="138">
        <f t="shared" si="101"/>
        <v>6.1351046867790915</v>
      </c>
      <c r="L160" s="138">
        <f t="shared" si="101"/>
        <v>6.5378426693129139</v>
      </c>
      <c r="M160" s="138">
        <f t="shared" si="101"/>
        <v>6.4772719211773397</v>
      </c>
      <c r="N160" s="138">
        <f t="shared" ref="N160:O160" si="102">IF(N24="","",N24/N$57*100)</f>
        <v>6.9747595914347302</v>
      </c>
      <c r="O160" s="138">
        <f t="shared" si="102"/>
        <v>7.6375375965593477</v>
      </c>
      <c r="P160" s="122" t="str">
        <f t="shared" si="66"/>
        <v>輸</v>
      </c>
    </row>
    <row r="161" spans="2:16">
      <c r="B161" s="119" t="s">
        <v>224</v>
      </c>
      <c r="C161" s="138">
        <f t="shared" si="63"/>
        <v>0.24824323654728647</v>
      </c>
      <c r="D161" s="138">
        <f t="shared" si="63"/>
        <v>0.21051126339197346</v>
      </c>
      <c r="E161" s="138">
        <f t="shared" ref="E161:M161" si="103">IF(E25="","",E25/E$57*100)</f>
        <v>0.21657189316244149</v>
      </c>
      <c r="F161" s="138">
        <f t="shared" si="103"/>
        <v>0.22285915746097537</v>
      </c>
      <c r="G161" s="138">
        <f t="shared" si="103"/>
        <v>0.18851940616882898</v>
      </c>
      <c r="H161" s="138">
        <f t="shared" si="103"/>
        <v>0.16587169437069629</v>
      </c>
      <c r="I161" s="138">
        <f t="shared" si="103"/>
        <v>0.16160266755263145</v>
      </c>
      <c r="J161" s="138">
        <f t="shared" si="103"/>
        <v>0.15098856406122163</v>
      </c>
      <c r="K161" s="138">
        <f t="shared" si="103"/>
        <v>0.1467965064648821</v>
      </c>
      <c r="L161" s="138">
        <f t="shared" si="103"/>
        <v>0.15338155551970606</v>
      </c>
      <c r="M161" s="138">
        <f t="shared" si="103"/>
        <v>0.14728023469015272</v>
      </c>
      <c r="N161" s="138">
        <f t="shared" ref="N161:O161" si="104">IF(N25="","",N25/N$57*100)</f>
        <v>0.15438854981535918</v>
      </c>
      <c r="O161" s="138">
        <f t="shared" si="104"/>
        <v>0.15426595330289442</v>
      </c>
      <c r="P161" s="122" t="str">
        <f t="shared" si="66"/>
        <v>印</v>
      </c>
    </row>
    <row r="162" spans="2:16">
      <c r="B162" s="119" t="s">
        <v>140</v>
      </c>
      <c r="C162" s="138">
        <f t="shared" ref="C162:D181" si="105">IF(C26="","",C26/C$57*100)</f>
        <v>2.9861382319359322</v>
      </c>
      <c r="D162" s="138">
        <f t="shared" si="105"/>
        <v>2.8420543219422805</v>
      </c>
      <c r="E162" s="138">
        <f t="shared" ref="E162:M162" si="106">IF(E26="","",E26/E$57*100)</f>
        <v>3.1429360514292153</v>
      </c>
      <c r="F162" s="138">
        <f t="shared" si="106"/>
        <v>3.262865661461166</v>
      </c>
      <c r="G162" s="138">
        <f t="shared" si="106"/>
        <v>3.6292712822517803</v>
      </c>
      <c r="H162" s="138">
        <f t="shared" si="106"/>
        <v>3.5854295166201924</v>
      </c>
      <c r="I162" s="138">
        <f t="shared" si="106"/>
        <v>3.5106470166366819</v>
      </c>
      <c r="J162" s="138">
        <f t="shared" si="106"/>
        <v>3.6947410524250621</v>
      </c>
      <c r="K162" s="138">
        <f t="shared" si="106"/>
        <v>3.9035760525665264</v>
      </c>
      <c r="L162" s="138">
        <f t="shared" si="106"/>
        <v>3.7797844228963906</v>
      </c>
      <c r="M162" s="138">
        <f t="shared" si="106"/>
        <v>3.1116540006440094</v>
      </c>
      <c r="N162" s="138">
        <f t="shared" ref="N162:O162" si="107">IF(N26="","",N26/N$57*100)</f>
        <v>3.3845347225077753</v>
      </c>
      <c r="O162" s="138">
        <f t="shared" si="107"/>
        <v>4.1231930973517441</v>
      </c>
      <c r="P162" s="122" t="str">
        <f t="shared" si="66"/>
        <v>他</v>
      </c>
    </row>
    <row r="163" spans="2:16">
      <c r="B163" s="119" t="s">
        <v>208</v>
      </c>
      <c r="C163" s="138">
        <f t="shared" si="105"/>
        <v>2.8506081073521128</v>
      </c>
      <c r="D163" s="138">
        <f t="shared" si="105"/>
        <v>2.820075034110928</v>
      </c>
      <c r="E163" s="138">
        <f t="shared" ref="E163:M163" si="108">IF(E27="","",E27/E$57*100)</f>
        <v>2.6342590044784879</v>
      </c>
      <c r="F163" s="138">
        <f t="shared" si="108"/>
        <v>3.1231344781294044</v>
      </c>
      <c r="G163" s="138">
        <f t="shared" si="108"/>
        <v>3.7772679412634615</v>
      </c>
      <c r="H163" s="138">
        <f t="shared" si="108"/>
        <v>3.3118158078323248</v>
      </c>
      <c r="I163" s="138">
        <f t="shared" si="108"/>
        <v>3.4129262167330787</v>
      </c>
      <c r="J163" s="138">
        <f t="shared" si="108"/>
        <v>3.17952164925474</v>
      </c>
      <c r="K163" s="138">
        <f t="shared" si="108"/>
        <v>3.3849819705527353</v>
      </c>
      <c r="L163" s="138">
        <f t="shared" si="108"/>
        <v>3.2976498678761303</v>
      </c>
      <c r="M163" s="138">
        <f t="shared" si="108"/>
        <v>2.29894387338063</v>
      </c>
      <c r="N163" s="138">
        <f t="shared" ref="N163:O163" si="109">IF(N27="","",N27/N$57*100)</f>
        <v>2.1108752589123854</v>
      </c>
      <c r="O163" s="138">
        <f t="shared" si="109"/>
        <v>2.5866366131347394</v>
      </c>
      <c r="P163" s="122" t="str">
        <f t="shared" si="66"/>
        <v>4</v>
      </c>
    </row>
    <row r="164" spans="2:16">
      <c r="B164" s="119" t="s">
        <v>317</v>
      </c>
      <c r="C164" s="138">
        <f t="shared" si="105"/>
        <v>1.6057023084476492</v>
      </c>
      <c r="D164" s="138">
        <f t="shared" si="105"/>
        <v>1.5989005059870387</v>
      </c>
      <c r="E164" s="138">
        <f t="shared" ref="E164:M164" si="110">IF(E28="","",E28/E$57*100)</f>
        <v>1.376616869959127</v>
      </c>
      <c r="F164" s="138">
        <f t="shared" si="110"/>
        <v>1.9118667068564792</v>
      </c>
      <c r="G164" s="138">
        <f t="shared" si="110"/>
        <v>2.5492390425574376</v>
      </c>
      <c r="H164" s="138">
        <f t="shared" si="110"/>
        <v>2.1100520436275758</v>
      </c>
      <c r="I164" s="138">
        <f t="shared" si="110"/>
        <v>2.2268223048596423</v>
      </c>
      <c r="J164" s="138">
        <f t="shared" si="110"/>
        <v>1.969483131857896</v>
      </c>
      <c r="K164" s="138">
        <f t="shared" si="110"/>
        <v>2.066042955126127</v>
      </c>
      <c r="L164" s="138">
        <f t="shared" si="110"/>
        <v>2.0320228494823684</v>
      </c>
      <c r="M164" s="138">
        <f t="shared" si="110"/>
        <v>0.98029445115755987</v>
      </c>
      <c r="N164" s="138">
        <f t="shared" ref="N164:O164" si="111">IF(N28="","",N28/N$57*100)</f>
        <v>0.89727114437229905</v>
      </c>
      <c r="O164" s="138">
        <f t="shared" si="111"/>
        <v>1.437707103459684</v>
      </c>
      <c r="P164" s="122" t="str">
        <f t="shared" si="66"/>
        <v>電</v>
      </c>
    </row>
    <row r="165" spans="2:16">
      <c r="B165" s="119" t="s">
        <v>318</v>
      </c>
      <c r="C165" s="138">
        <f t="shared" si="105"/>
        <v>1.2449057989044636</v>
      </c>
      <c r="D165" s="138">
        <f t="shared" si="105"/>
        <v>1.221174528123889</v>
      </c>
      <c r="E165" s="138">
        <f t="shared" ref="E165:M165" si="112">IF(E29="","",E29/E$57*100)</f>
        <v>1.2576421345193611</v>
      </c>
      <c r="F165" s="138">
        <f t="shared" si="112"/>
        <v>1.2112677712729254</v>
      </c>
      <c r="G165" s="138">
        <f t="shared" si="112"/>
        <v>1.2280288987060239</v>
      </c>
      <c r="H165" s="138">
        <f t="shared" si="112"/>
        <v>1.2017637642047487</v>
      </c>
      <c r="I165" s="138">
        <f t="shared" si="112"/>
        <v>1.1861039118734369</v>
      </c>
      <c r="J165" s="138">
        <f t="shared" si="112"/>
        <v>1.2100385173968438</v>
      </c>
      <c r="K165" s="138">
        <f t="shared" si="112"/>
        <v>1.3189390154266083</v>
      </c>
      <c r="L165" s="138">
        <f t="shared" si="112"/>
        <v>1.2656270183937619</v>
      </c>
      <c r="M165" s="138">
        <f t="shared" si="112"/>
        <v>1.31864942222307</v>
      </c>
      <c r="N165" s="138">
        <f t="shared" ref="N165:O165" si="113">IF(N29="","",N29/N$57*100)</f>
        <v>1.2136041145400864</v>
      </c>
      <c r="O165" s="138">
        <f t="shared" si="113"/>
        <v>1.1489295096750554</v>
      </c>
      <c r="P165" s="121" t="str">
        <f t="shared" si="66"/>
        <v>ガ</v>
      </c>
    </row>
    <row r="166" spans="2:16">
      <c r="B166" s="119" t="s">
        <v>265</v>
      </c>
      <c r="C166" s="138">
        <f t="shared" si="105"/>
        <v>4.0471492986532498</v>
      </c>
      <c r="D166" s="138">
        <f t="shared" si="105"/>
        <v>4.2294505244244833</v>
      </c>
      <c r="E166" s="138">
        <f t="shared" ref="E166:M166" si="114">IF(E30="","",E30/E$57*100)</f>
        <v>4.6309527244146809</v>
      </c>
      <c r="F166" s="138">
        <f t="shared" si="114"/>
        <v>4.3738889958401499</v>
      </c>
      <c r="G166" s="138">
        <f t="shared" si="114"/>
        <v>4.5904004351515804</v>
      </c>
      <c r="H166" s="138">
        <f t="shared" si="114"/>
        <v>4.9282347476658206</v>
      </c>
      <c r="I166" s="138">
        <f t="shared" si="114"/>
        <v>5.134265685883233</v>
      </c>
      <c r="J166" s="138">
        <f t="shared" si="114"/>
        <v>4.7395027025732537</v>
      </c>
      <c r="K166" s="138">
        <f t="shared" si="114"/>
        <v>4.727970807853497</v>
      </c>
      <c r="L166" s="138">
        <f t="shared" si="114"/>
        <v>4.724004278920364</v>
      </c>
      <c r="M166" s="138">
        <f t="shared" si="114"/>
        <v>5.1746006310082979</v>
      </c>
      <c r="N166" s="138">
        <f t="shared" ref="N166:O166" si="115">IF(N30="","",N30/N$57*100)</f>
        <v>5.1632511482677188</v>
      </c>
      <c r="O166" s="138">
        <f t="shared" si="115"/>
        <v>4.1381450111077713</v>
      </c>
      <c r="P166" s="122" t="str">
        <f t="shared" si="66"/>
        <v>5</v>
      </c>
    </row>
    <row r="167" spans="2:16">
      <c r="B167" s="119" t="s">
        <v>266</v>
      </c>
      <c r="C167" s="138">
        <f t="shared" si="105"/>
        <v>7.7365656679750376</v>
      </c>
      <c r="D167" s="138">
        <f t="shared" si="105"/>
        <v>7.9640625403422556</v>
      </c>
      <c r="E167" s="138">
        <f t="shared" ref="E167:M167" si="116">IF(E31="","",E31/E$57*100)</f>
        <v>7.989647253445165</v>
      </c>
      <c r="F167" s="138">
        <f t="shared" si="116"/>
        <v>7.9640382989482896</v>
      </c>
      <c r="G167" s="138">
        <f t="shared" si="116"/>
        <v>7.8121881614077164</v>
      </c>
      <c r="H167" s="138">
        <f t="shared" si="116"/>
        <v>7.5766479890583387</v>
      </c>
      <c r="I167" s="138">
        <f t="shared" si="116"/>
        <v>7.5274501650620165</v>
      </c>
      <c r="J167" s="138">
        <f t="shared" si="116"/>
        <v>7.3734667706569601</v>
      </c>
      <c r="K167" s="138">
        <f t="shared" si="116"/>
        <v>7.6422999573219217</v>
      </c>
      <c r="L167" s="138">
        <f t="shared" si="116"/>
        <v>7.0042497513190067</v>
      </c>
      <c r="M167" s="138">
        <f t="shared" si="116"/>
        <v>7.1592962784092995</v>
      </c>
      <c r="N167" s="138">
        <f t="shared" ref="N167:O167" si="117">IF(N31="","",N31/N$57*100)</f>
        <v>7.2519310374774628</v>
      </c>
      <c r="O167" s="138">
        <f t="shared" si="117"/>
        <v>7.3576755677058223</v>
      </c>
      <c r="P167" s="121" t="str">
        <f t="shared" si="66"/>
        <v>6</v>
      </c>
    </row>
    <row r="168" spans="2:16">
      <c r="B168" s="119" t="s">
        <v>326</v>
      </c>
      <c r="C168" s="138">
        <f t="shared" si="105"/>
        <v>2.7049015684997886</v>
      </c>
      <c r="D168" s="138">
        <f t="shared" si="105"/>
        <v>2.6124369667788363</v>
      </c>
      <c r="E168" s="138">
        <f t="shared" ref="E168:M168" si="118">IF(E32="","",E32/E$57*100)</f>
        <v>2.5171017444332189</v>
      </c>
      <c r="F168" s="138">
        <f t="shared" si="118"/>
        <v>2.4782695064399571</v>
      </c>
      <c r="G168" s="138">
        <f t="shared" si="118"/>
        <v>2.3777890223890346</v>
      </c>
      <c r="H168" s="138">
        <f t="shared" si="118"/>
        <v>2.2171323998499122</v>
      </c>
      <c r="I168" s="138">
        <f t="shared" si="118"/>
        <v>2.2451406016341591</v>
      </c>
      <c r="J168" s="138">
        <f t="shared" si="118"/>
        <v>2.2534300562804868</v>
      </c>
      <c r="K168" s="138">
        <f t="shared" si="118"/>
        <v>2.259611126319923</v>
      </c>
      <c r="L168" s="138">
        <f t="shared" si="118"/>
        <v>1.9970914294796658</v>
      </c>
      <c r="M168" s="138">
        <f t="shared" si="118"/>
        <v>2.172223564070042</v>
      </c>
      <c r="N168" s="138">
        <f t="shared" ref="N168:O168" si="119">IF(N32="","",N32/N$57*100)</f>
        <v>2.2874246241443927</v>
      </c>
      <c r="O168" s="138">
        <f t="shared" si="119"/>
        <v>2.2132945524786605</v>
      </c>
      <c r="P168" s="122" t="str">
        <f t="shared" si="66"/>
        <v>卸</v>
      </c>
    </row>
    <row r="169" spans="2:16">
      <c r="B169" s="119" t="s">
        <v>325</v>
      </c>
      <c r="C169" s="138">
        <f t="shared" si="105"/>
        <v>5.0316640994752486</v>
      </c>
      <c r="D169" s="138">
        <f t="shared" si="105"/>
        <v>5.3516255735634184</v>
      </c>
      <c r="E169" s="138">
        <f t="shared" ref="E169:M169" si="120">IF(E33="","",E33/E$57*100)</f>
        <v>5.4725455090119457</v>
      </c>
      <c r="F169" s="138">
        <f t="shared" si="120"/>
        <v>5.485768792508332</v>
      </c>
      <c r="G169" s="138">
        <f t="shared" si="120"/>
        <v>5.4343991390186828</v>
      </c>
      <c r="H169" s="138">
        <f t="shared" si="120"/>
        <v>5.359515589208427</v>
      </c>
      <c r="I169" s="138">
        <f t="shared" si="120"/>
        <v>5.2823095634278578</v>
      </c>
      <c r="J169" s="138">
        <f t="shared" si="120"/>
        <v>5.1200367143764742</v>
      </c>
      <c r="K169" s="138">
        <f t="shared" si="120"/>
        <v>5.3826888310019996</v>
      </c>
      <c r="L169" s="138">
        <f t="shared" si="120"/>
        <v>5.0071583218393405</v>
      </c>
      <c r="M169" s="138">
        <f t="shared" si="120"/>
        <v>4.9870727143392575</v>
      </c>
      <c r="N169" s="138">
        <f t="shared" ref="N169:O169" si="121">IF(N33="","",N33/N$57*100)</f>
        <v>4.964506413333071</v>
      </c>
      <c r="O169" s="138">
        <f t="shared" si="121"/>
        <v>5.1443810152271627</v>
      </c>
      <c r="P169" s="121" t="str">
        <f t="shared" si="66"/>
        <v>小</v>
      </c>
    </row>
    <row r="170" spans="2:16">
      <c r="B170" s="119" t="s">
        <v>213</v>
      </c>
      <c r="C170" s="138">
        <f t="shared" si="105"/>
        <v>5.9046645805905413</v>
      </c>
      <c r="D170" s="138">
        <f t="shared" si="105"/>
        <v>5.7963618982425178</v>
      </c>
      <c r="E170" s="138">
        <f t="shared" ref="E170:M170" si="122">IF(E34="","",E34/E$57*100)</f>
        <v>5.553302422694701</v>
      </c>
      <c r="F170" s="138">
        <f t="shared" si="122"/>
        <v>5.7411862999780894</v>
      </c>
      <c r="G170" s="138">
        <f t="shared" si="122"/>
        <v>5.6522972269747367</v>
      </c>
      <c r="H170" s="138">
        <f t="shared" si="122"/>
        <v>5.5505062346848684</v>
      </c>
      <c r="I170" s="138">
        <f t="shared" si="122"/>
        <v>5.6663785423789959</v>
      </c>
      <c r="J170" s="138">
        <f t="shared" si="122"/>
        <v>5.7969983280037152</v>
      </c>
      <c r="K170" s="138">
        <f t="shared" si="122"/>
        <v>6.4003593584326239</v>
      </c>
      <c r="L170" s="138">
        <f t="shared" si="122"/>
        <v>4.9665121500979543</v>
      </c>
      <c r="M170" s="138">
        <f t="shared" si="122"/>
        <v>5.188857683335983</v>
      </c>
      <c r="N170" s="138">
        <f t="shared" ref="N170:O170" si="123">IF(N34="","",N34/N$57*100)</f>
        <v>5.1924725561222074</v>
      </c>
      <c r="O170" s="138">
        <f t="shared" si="123"/>
        <v>5.3955064663414074</v>
      </c>
      <c r="P170" s="121" t="str">
        <f t="shared" si="66"/>
        <v>7</v>
      </c>
    </row>
    <row r="171" spans="2:16">
      <c r="B171" s="119" t="s">
        <v>144</v>
      </c>
      <c r="C171" s="138">
        <f t="shared" si="105"/>
        <v>2.3074220158997147</v>
      </c>
      <c r="D171" s="138">
        <f t="shared" si="105"/>
        <v>2.1726261210595341</v>
      </c>
      <c r="E171" s="138">
        <f t="shared" ref="E171:M171" si="124">IF(E35="","",E35/E$57*100)</f>
        <v>2.1972260750017445</v>
      </c>
      <c r="F171" s="138">
        <f t="shared" si="124"/>
        <v>2.212970725096314</v>
      </c>
      <c r="G171" s="138">
        <f t="shared" si="124"/>
        <v>2.1251819432919548</v>
      </c>
      <c r="H171" s="138">
        <f t="shared" si="124"/>
        <v>2.3026426989206188</v>
      </c>
      <c r="I171" s="138">
        <f t="shared" si="124"/>
        <v>2.2883244191254164</v>
      </c>
      <c r="J171" s="138">
        <f t="shared" si="124"/>
        <v>2.2656459222610383</v>
      </c>
      <c r="K171" s="138">
        <f t="shared" si="124"/>
        <v>2.2542261104798134</v>
      </c>
      <c r="L171" s="138">
        <f t="shared" si="124"/>
        <v>1.3402878687131035</v>
      </c>
      <c r="M171" s="138">
        <f t="shared" si="124"/>
        <v>1.1307610091248623</v>
      </c>
      <c r="N171" s="138">
        <f t="shared" ref="N171:O171" si="125">IF(N35="","",N35/N$57*100)</f>
        <v>1.4055416551341737</v>
      </c>
      <c r="O171" s="138">
        <f t="shared" si="125"/>
        <v>1.8302365270472896</v>
      </c>
      <c r="P171" s="122" t="str">
        <f t="shared" si="66"/>
        <v>8</v>
      </c>
    </row>
    <row r="172" spans="2:16">
      <c r="B172" s="119" t="s">
        <v>143</v>
      </c>
      <c r="C172" s="138">
        <f t="shared" si="105"/>
        <v>2.3001227030474367</v>
      </c>
      <c r="D172" s="138">
        <f t="shared" si="105"/>
        <v>2.2847734511387854</v>
      </c>
      <c r="E172" s="138">
        <f t="shared" ref="E172:M172" si="126">IF(E36="","",E36/E$57*100)</f>
        <v>2.2278054162546104</v>
      </c>
      <c r="F172" s="138">
        <f t="shared" si="126"/>
        <v>2.2005839794510407</v>
      </c>
      <c r="G172" s="138">
        <f t="shared" si="126"/>
        <v>2.1307725700793125</v>
      </c>
      <c r="H172" s="138">
        <f t="shared" si="126"/>
        <v>2.0594412067971786</v>
      </c>
      <c r="I172" s="138">
        <f t="shared" si="126"/>
        <v>1.9604408371252671</v>
      </c>
      <c r="J172" s="138">
        <f t="shared" si="126"/>
        <v>1.9633579285575631</v>
      </c>
      <c r="K172" s="138">
        <f t="shared" si="126"/>
        <v>1.9815883628102036</v>
      </c>
      <c r="L172" s="138">
        <f t="shared" si="126"/>
        <v>2.0085566501553997</v>
      </c>
      <c r="M172" s="138">
        <f t="shared" si="126"/>
        <v>1.8675226790047925</v>
      </c>
      <c r="N172" s="138">
        <f t="shared" ref="N172:O172" si="127">IF(N36="","",N36/N$57*100)</f>
        <v>1.8041829345365596</v>
      </c>
      <c r="O172" s="138">
        <f t="shared" si="127"/>
        <v>1.6897885877211547</v>
      </c>
      <c r="P172" s="122" t="str">
        <f t="shared" si="66"/>
        <v>9</v>
      </c>
    </row>
    <row r="173" spans="2:16">
      <c r="B173" s="119" t="s">
        <v>319</v>
      </c>
      <c r="C173" s="138">
        <f t="shared" si="105"/>
        <v>1.779447266194218</v>
      </c>
      <c r="D173" s="138">
        <f t="shared" si="105"/>
        <v>1.7781508666261066</v>
      </c>
      <c r="E173" s="138">
        <f t="shared" ref="E173:M173" si="128">IF(E37="","",E37/E$57*100)</f>
        <v>1.7599770820165641</v>
      </c>
      <c r="F173" s="138">
        <f t="shared" si="128"/>
        <v>1.7219493899815388</v>
      </c>
      <c r="G173" s="138">
        <f t="shared" si="128"/>
        <v>1.671523033010482</v>
      </c>
      <c r="H173" s="138">
        <f t="shared" si="128"/>
        <v>1.6324310681485081</v>
      </c>
      <c r="I173" s="138">
        <f t="shared" si="128"/>
        <v>1.5507633900596889</v>
      </c>
      <c r="J173" s="138">
        <f t="shared" si="128"/>
        <v>1.5499757870252995</v>
      </c>
      <c r="K173" s="138">
        <f t="shared" si="128"/>
        <v>1.5297952804600314</v>
      </c>
      <c r="L173" s="138">
        <f t="shared" si="128"/>
        <v>1.5781167869046466</v>
      </c>
      <c r="M173" s="138">
        <f t="shared" si="128"/>
        <v>1.4409740008812393</v>
      </c>
      <c r="N173" s="138">
        <f t="shared" ref="N173:O173" si="129">IF(N37="","",N37/N$57*100)</f>
        <v>1.3760092587057509</v>
      </c>
      <c r="O173" s="138">
        <f t="shared" si="129"/>
        <v>1.2761263849140638</v>
      </c>
      <c r="P173" s="122" t="str">
        <f t="shared" si="66"/>
        <v>通</v>
      </c>
    </row>
    <row r="174" spans="2:16">
      <c r="B174" s="179" t="s">
        <v>320</v>
      </c>
      <c r="C174" s="138">
        <f t="shared" si="105"/>
        <v>0.52067543685321827</v>
      </c>
      <c r="D174" s="138">
        <f t="shared" si="105"/>
        <v>0.50662258451267872</v>
      </c>
      <c r="E174" s="138">
        <f t="shared" ref="E174:M174" si="130">IF(E38="","",E38/E$57*100)</f>
        <v>0.46782833423804637</v>
      </c>
      <c r="F174" s="138">
        <f t="shared" si="130"/>
        <v>0.4786345894695021</v>
      </c>
      <c r="G174" s="138">
        <f t="shared" si="130"/>
        <v>0.45924953706883065</v>
      </c>
      <c r="H174" s="138">
        <f t="shared" si="130"/>
        <v>0.42701013864867021</v>
      </c>
      <c r="I174" s="138">
        <f t="shared" si="130"/>
        <v>0.40967744706557835</v>
      </c>
      <c r="J174" s="138">
        <f t="shared" si="130"/>
        <v>0.41338214153226333</v>
      </c>
      <c r="K174" s="138">
        <f t="shared" si="130"/>
        <v>0.45179308235017196</v>
      </c>
      <c r="L174" s="138">
        <f t="shared" si="130"/>
        <v>0.43043986325075317</v>
      </c>
      <c r="M174" s="138">
        <f t="shared" si="130"/>
        <v>0.42654867812355324</v>
      </c>
      <c r="N174" s="138">
        <f t="shared" ref="N174:O174" si="131">IF(N38="","",N38/N$57*100)</f>
        <v>0.42817367583080884</v>
      </c>
      <c r="O174" s="138">
        <f t="shared" si="131"/>
        <v>0.41366220280709115</v>
      </c>
      <c r="P174" s="121" t="str">
        <f t="shared" ref="P174:P193" si="132">P38</f>
        <v>情</v>
      </c>
    </row>
    <row r="175" spans="2:16">
      <c r="B175" s="119" t="s">
        <v>267</v>
      </c>
      <c r="C175" s="138">
        <f t="shared" si="105"/>
        <v>3.5355846829514164</v>
      </c>
      <c r="D175" s="138">
        <f t="shared" si="105"/>
        <v>3.3527682317199519</v>
      </c>
      <c r="E175" s="138">
        <f t="shared" ref="E175:M175" si="133">IF(E39="","",E39/E$57*100)</f>
        <v>3.2746331146304613</v>
      </c>
      <c r="F175" s="138">
        <f t="shared" si="133"/>
        <v>3.2866548602700947</v>
      </c>
      <c r="G175" s="138">
        <f t="shared" si="133"/>
        <v>3.1806699678222863</v>
      </c>
      <c r="H175" s="138">
        <f t="shared" si="133"/>
        <v>2.9428511380942006</v>
      </c>
      <c r="I175" s="138">
        <f t="shared" si="133"/>
        <v>2.8192764203122747</v>
      </c>
      <c r="J175" s="138">
        <f t="shared" si="133"/>
        <v>2.8619091337603937</v>
      </c>
      <c r="K175" s="138">
        <f t="shared" si="133"/>
        <v>3.2139894426886286</v>
      </c>
      <c r="L175" s="138">
        <f t="shared" si="133"/>
        <v>3.0266515781346452</v>
      </c>
      <c r="M175" s="138">
        <f t="shared" si="133"/>
        <v>3.1292485521707527</v>
      </c>
      <c r="N175" s="138">
        <f t="shared" ref="N175:O175" si="134">IF(N39="","",N39/N$57*100)</f>
        <v>3.3324268592307913</v>
      </c>
      <c r="O175" s="138">
        <f t="shared" si="134"/>
        <v>3.5770647203314012</v>
      </c>
      <c r="P175" s="121" t="str">
        <f t="shared" si="132"/>
        <v>10</v>
      </c>
    </row>
    <row r="176" spans="2:16">
      <c r="B176" s="119" t="s">
        <v>268</v>
      </c>
      <c r="C176" s="138">
        <f t="shared" si="105"/>
        <v>9.4743082835479342</v>
      </c>
      <c r="D176" s="138">
        <f t="shared" si="105"/>
        <v>9.5651080129730772</v>
      </c>
      <c r="E176" s="138">
        <f t="shared" ref="E176:M176" si="135">IF(E40="","",E40/E$57*100)</f>
        <v>9.3773214911889937</v>
      </c>
      <c r="F176" s="138">
        <f t="shared" si="135"/>
        <v>9.4723323053229258</v>
      </c>
      <c r="G176" s="138">
        <f t="shared" si="135"/>
        <v>9.1324686001392816</v>
      </c>
      <c r="H176" s="138">
        <f t="shared" si="135"/>
        <v>8.7784839341570695</v>
      </c>
      <c r="I176" s="138">
        <f t="shared" si="135"/>
        <v>8.4430747899606438</v>
      </c>
      <c r="J176" s="138">
        <f t="shared" si="135"/>
        <v>8.2551391261637601</v>
      </c>
      <c r="K176" s="138">
        <f t="shared" si="135"/>
        <v>8.9991533829169015</v>
      </c>
      <c r="L176" s="138">
        <f t="shared" si="135"/>
        <v>9.0540002369240824</v>
      </c>
      <c r="M176" s="138">
        <f t="shared" si="135"/>
        <v>9.0010260193530769</v>
      </c>
      <c r="N176" s="138">
        <f t="shared" ref="N176:O176" si="136">IF(N40="","",N40/N$57*100)</f>
        <v>9.1236215287484175</v>
      </c>
      <c r="O176" s="138">
        <f t="shared" si="136"/>
        <v>9.4049205025088103</v>
      </c>
      <c r="P176" s="122" t="str">
        <f t="shared" si="132"/>
        <v>11</v>
      </c>
    </row>
    <row r="177" spans="2:16">
      <c r="B177" s="119" t="s">
        <v>321</v>
      </c>
      <c r="C177" s="138">
        <f t="shared" si="105"/>
        <v>8.4345025198613239</v>
      </c>
      <c r="D177" s="138">
        <f t="shared" si="105"/>
        <v>8.453843164540789</v>
      </c>
      <c r="E177" s="138">
        <f t="shared" ref="E177:M177" si="137">IF(E41="","",E41/E$57*100)</f>
        <v>8.1982502160317345</v>
      </c>
      <c r="F177" s="138">
        <f t="shared" si="137"/>
        <v>8.1459534457778844</v>
      </c>
      <c r="G177" s="138">
        <f t="shared" si="137"/>
        <v>7.8104527118506653</v>
      </c>
      <c r="H177" s="138">
        <f t="shared" si="137"/>
        <v>7.4860369068129025</v>
      </c>
      <c r="I177" s="138">
        <f t="shared" si="137"/>
        <v>7.1989048955357919</v>
      </c>
      <c r="J177" s="138">
        <f t="shared" si="137"/>
        <v>7.0467585585324191</v>
      </c>
      <c r="K177" s="138">
        <f t="shared" si="137"/>
        <v>7.7163743833578158</v>
      </c>
      <c r="L177" s="138">
        <f t="shared" si="137"/>
        <v>7.8376748580092537</v>
      </c>
      <c r="M177" s="138">
        <f t="shared" si="137"/>
        <v>7.8853593445849306</v>
      </c>
      <c r="N177" s="138">
        <f t="shared" ref="N177:O177" si="138">IF(N41="","",N41/N$57*100)</f>
        <v>8.0338945294921409</v>
      </c>
      <c r="O177" s="138">
        <f t="shared" si="138"/>
        <v>8.3432568091793406</v>
      </c>
      <c r="P177" s="122" t="str">
        <f t="shared" si="132"/>
        <v>住</v>
      </c>
    </row>
    <row r="178" spans="2:16">
      <c r="B178" s="119" t="s">
        <v>323</v>
      </c>
      <c r="C178" s="138">
        <f t="shared" si="105"/>
        <v>1.0398057636866112</v>
      </c>
      <c r="D178" s="138">
        <f t="shared" si="105"/>
        <v>1.1112648484322876</v>
      </c>
      <c r="E178" s="138">
        <f t="shared" ref="E178:M178" si="139">IF(E42="","",E42/E$57*100)</f>
        <v>1.1790712751572592</v>
      </c>
      <c r="F178" s="138">
        <f t="shared" si="139"/>
        <v>1.3263788595450421</v>
      </c>
      <c r="G178" s="138">
        <f t="shared" si="139"/>
        <v>1.3220158882886162</v>
      </c>
      <c r="H178" s="138">
        <f t="shared" si="139"/>
        <v>1.2924470273441677</v>
      </c>
      <c r="I178" s="138">
        <f t="shared" si="139"/>
        <v>1.2441698944248532</v>
      </c>
      <c r="J178" s="138">
        <f t="shared" si="139"/>
        <v>1.2083805676313402</v>
      </c>
      <c r="K178" s="138">
        <f t="shared" si="139"/>
        <v>1.2827789995590866</v>
      </c>
      <c r="L178" s="138">
        <f t="shared" si="139"/>
        <v>1.2163253789148283</v>
      </c>
      <c r="M178" s="138">
        <f t="shared" si="139"/>
        <v>1.1156666747681456</v>
      </c>
      <c r="N178" s="138">
        <f t="shared" ref="N178:O178" si="140">IF(N42="","",N42/N$57*100)</f>
        <v>1.0897269992562766</v>
      </c>
      <c r="O178" s="138">
        <f t="shared" si="140"/>
        <v>1.0616636933294676</v>
      </c>
      <c r="P178" s="121" t="str">
        <f t="shared" si="132"/>
        <v>他</v>
      </c>
    </row>
    <row r="179" spans="2:16">
      <c r="B179" s="119" t="s">
        <v>146</v>
      </c>
      <c r="C179" s="138">
        <f t="shared" si="105"/>
        <v>4.4094509584743689</v>
      </c>
      <c r="D179" s="138">
        <f t="shared" si="105"/>
        <v>4.3509324315646403</v>
      </c>
      <c r="E179" s="138">
        <f t="shared" ref="E179:M179" si="141">IF(E43="","",E43/E$57*100)</f>
        <v>4.2933598472913959</v>
      </c>
      <c r="F179" s="138">
        <f t="shared" si="141"/>
        <v>4.3120958808254457</v>
      </c>
      <c r="G179" s="138">
        <f t="shared" si="141"/>
        <v>4.2945434738791288</v>
      </c>
      <c r="H179" s="138">
        <f t="shared" si="141"/>
        <v>4.3588718559355968</v>
      </c>
      <c r="I179" s="138">
        <f t="shared" si="141"/>
        <v>4.2362164103614228</v>
      </c>
      <c r="J179" s="138">
        <f t="shared" si="141"/>
        <v>4.3467988789496337</v>
      </c>
      <c r="K179" s="138">
        <f t="shared" si="141"/>
        <v>4.7561873161921699</v>
      </c>
      <c r="L179" s="138">
        <f t="shared" si="141"/>
        <v>4.8363348677838616</v>
      </c>
      <c r="M179" s="138">
        <f t="shared" si="141"/>
        <v>4.896669513037935</v>
      </c>
      <c r="N179" s="138">
        <f t="shared" ref="N179:O179" si="142">IF(N43="","",N43/N$57*100)</f>
        <v>4.7877842766710996</v>
      </c>
      <c r="O179" s="138">
        <f t="shared" si="142"/>
        <v>4.7673037552982027</v>
      </c>
      <c r="P179" s="121" t="str">
        <f t="shared" si="132"/>
        <v>12</v>
      </c>
    </row>
    <row r="180" spans="2:16">
      <c r="B180" s="119" t="s">
        <v>145</v>
      </c>
      <c r="C180" s="138">
        <f t="shared" si="105"/>
        <v>5.4219775383626843</v>
      </c>
      <c r="D180" s="138">
        <f t="shared" si="105"/>
        <v>5.3764383358501382</v>
      </c>
      <c r="E180" s="138">
        <f t="shared" ref="E180:M180" si="143">IF(E44="","",E44/E$57*100)</f>
        <v>5.015927057976322</v>
      </c>
      <c r="F180" s="138">
        <f t="shared" si="143"/>
        <v>5.1399242069223119</v>
      </c>
      <c r="G180" s="138">
        <f t="shared" si="143"/>
        <v>5.0918461885932871</v>
      </c>
      <c r="H180" s="138">
        <f t="shared" si="143"/>
        <v>4.9249625471386356</v>
      </c>
      <c r="I180" s="138">
        <f t="shared" si="143"/>
        <v>4.8787149981809401</v>
      </c>
      <c r="J180" s="138">
        <f t="shared" si="143"/>
        <v>4.8932199756235324</v>
      </c>
      <c r="K180" s="138">
        <f t="shared" si="143"/>
        <v>5.2473446206676666</v>
      </c>
      <c r="L180" s="138">
        <f t="shared" si="143"/>
        <v>4.9486416451817794</v>
      </c>
      <c r="M180" s="138">
        <f t="shared" si="143"/>
        <v>4.9457784298240792</v>
      </c>
      <c r="N180" s="138">
        <f t="shared" ref="N180:O180" si="144">IF(N44="","",N44/N$57*100)</f>
        <v>4.9672707562124865</v>
      </c>
      <c r="O180" s="138">
        <f t="shared" si="144"/>
        <v>4.7141772156401691</v>
      </c>
      <c r="P180" s="121" t="str">
        <f t="shared" si="132"/>
        <v>13</v>
      </c>
    </row>
    <row r="181" spans="2:16">
      <c r="B181" s="119" t="s">
        <v>147</v>
      </c>
      <c r="C181" s="138">
        <f t="shared" si="105"/>
        <v>3.6941582586929753</v>
      </c>
      <c r="D181" s="138">
        <f t="shared" si="105"/>
        <v>3.6027627699993312</v>
      </c>
      <c r="E181" s="138">
        <f t="shared" ref="E181:M181" si="145">IF(E45="","",E45/E$57*100)</f>
        <v>3.4231958411079129</v>
      </c>
      <c r="F181" s="138">
        <f t="shared" si="145"/>
        <v>3.4991725551644799</v>
      </c>
      <c r="G181" s="138">
        <f t="shared" si="145"/>
        <v>3.4011216458408584</v>
      </c>
      <c r="H181" s="138">
        <f t="shared" si="145"/>
        <v>3.2770967978269701</v>
      </c>
      <c r="I181" s="138">
        <f t="shared" si="145"/>
        <v>3.1653970392153177</v>
      </c>
      <c r="J181" s="138">
        <f t="shared" si="145"/>
        <v>3.1099798674238892</v>
      </c>
      <c r="K181" s="138">
        <f t="shared" si="145"/>
        <v>3.2764410064813907</v>
      </c>
      <c r="L181" s="138">
        <f t="shared" si="145"/>
        <v>3.285803663751151</v>
      </c>
      <c r="M181" s="138">
        <f t="shared" si="145"/>
        <v>3.2158490975902212</v>
      </c>
      <c r="N181" s="138">
        <f t="shared" ref="N181:O181" si="146">IF(N45="","",N45/N$57*100)</f>
        <v>3.1940139076393885</v>
      </c>
      <c r="O181" s="138">
        <f t="shared" si="146"/>
        <v>3.0896767985429165</v>
      </c>
      <c r="P181" s="122" t="str">
        <f t="shared" si="132"/>
        <v>14</v>
      </c>
    </row>
    <row r="182" spans="2:16">
      <c r="B182" s="119" t="s">
        <v>269</v>
      </c>
      <c r="C182" s="138">
        <f t="shared" ref="C182:D184" si="147">IF(C46="","",C46/C$57*100)</f>
        <v>6.438833090289303</v>
      </c>
      <c r="D182" s="138">
        <f t="shared" si="147"/>
        <v>6.7480253397355732</v>
      </c>
      <c r="E182" s="138">
        <f t="shared" ref="E182:M182" si="148">IF(E46="","",E46/E$57*100)</f>
        <v>6.6756633816963964</v>
      </c>
      <c r="F182" s="138">
        <f t="shared" si="148"/>
        <v>6.7288534986740176</v>
      </c>
      <c r="G182" s="138">
        <f t="shared" si="148"/>
        <v>6.9591031395026244</v>
      </c>
      <c r="H182" s="138">
        <f t="shared" si="148"/>
        <v>6.9073987702059885</v>
      </c>
      <c r="I182" s="138">
        <f t="shared" si="148"/>
        <v>6.6322333764939332</v>
      </c>
      <c r="J182" s="138">
        <f t="shared" si="148"/>
        <v>6.6368304790116222</v>
      </c>
      <c r="K182" s="138">
        <f t="shared" si="148"/>
        <v>7.2051755606538581</v>
      </c>
      <c r="L182" s="138">
        <f t="shared" si="148"/>
        <v>7.014322001258436</v>
      </c>
      <c r="M182" s="138">
        <f t="shared" si="148"/>
        <v>7.0158303285180708</v>
      </c>
      <c r="N182" s="138">
        <f t="shared" ref="N182:O182" si="149">IF(N46="","",N46/N$57*100)</f>
        <v>6.9917257458571429</v>
      </c>
      <c r="O182" s="138">
        <f t="shared" si="149"/>
        <v>6.8382827688142882</v>
      </c>
      <c r="P182" s="121" t="str">
        <f t="shared" si="132"/>
        <v>15</v>
      </c>
    </row>
    <row r="183" spans="2:16">
      <c r="B183" s="119" t="s">
        <v>270</v>
      </c>
      <c r="C183" s="138">
        <f t="shared" si="147"/>
        <v>4.505580777552642</v>
      </c>
      <c r="D183" s="138">
        <f t="shared" si="147"/>
        <v>4.5150091392791722</v>
      </c>
      <c r="E183" s="138">
        <f t="shared" ref="E183:M183" si="150">IF(E47="","",E47/E$57*100)</f>
        <v>4.2185637445178648</v>
      </c>
      <c r="F183" s="138">
        <f t="shared" si="150"/>
        <v>4.162151065119513</v>
      </c>
      <c r="G183" s="138">
        <f t="shared" si="150"/>
        <v>4.0426181785366042</v>
      </c>
      <c r="H183" s="138">
        <f t="shared" si="150"/>
        <v>3.9696604454355149</v>
      </c>
      <c r="I183" s="138">
        <f t="shared" si="150"/>
        <v>3.9200574669812118</v>
      </c>
      <c r="J183" s="138">
        <f t="shared" si="150"/>
        <v>3.7950239861579615</v>
      </c>
      <c r="K183" s="138">
        <f t="shared" si="150"/>
        <v>4.0072802490167776</v>
      </c>
      <c r="L183" s="138">
        <f t="shared" si="150"/>
        <v>3.5616713982033059</v>
      </c>
      <c r="M183" s="138">
        <f t="shared" si="150"/>
        <v>3.6010802333644563</v>
      </c>
      <c r="N183" s="138">
        <f t="shared" ref="N183:O183" si="151">IF(N47="","",N47/N$57*100)</f>
        <v>3.5386813923211848</v>
      </c>
      <c r="O183" s="138">
        <f t="shared" si="151"/>
        <v>3.4665539585108296</v>
      </c>
      <c r="P183" s="122" t="str">
        <f t="shared" si="132"/>
        <v>16</v>
      </c>
    </row>
    <row r="184" spans="2:16">
      <c r="B184" s="9"/>
      <c r="C184" s="16" t="str">
        <f t="shared" si="147"/>
        <v/>
      </c>
      <c r="D184" s="16" t="str">
        <f t="shared" si="147"/>
        <v/>
      </c>
      <c r="E184" s="16" t="str">
        <f t="shared" ref="E184:M184" si="152">IF(E48="","",E48/E$57*100)</f>
        <v/>
      </c>
      <c r="F184" s="16" t="str">
        <f t="shared" si="152"/>
        <v/>
      </c>
      <c r="G184" s="16" t="str">
        <f t="shared" si="152"/>
        <v/>
      </c>
      <c r="H184" s="16" t="str">
        <f t="shared" si="152"/>
        <v/>
      </c>
      <c r="I184" s="16" t="str">
        <f t="shared" si="152"/>
        <v/>
      </c>
      <c r="J184" s="16" t="str">
        <f t="shared" si="152"/>
        <v/>
      </c>
      <c r="K184" s="16" t="str">
        <f t="shared" si="152"/>
        <v/>
      </c>
      <c r="L184" s="16" t="str">
        <f t="shared" si="152"/>
        <v/>
      </c>
      <c r="M184" s="16" t="str">
        <f t="shared" si="152"/>
        <v/>
      </c>
      <c r="N184" s="16" t="str">
        <f t="shared" ref="N184:O184" si="153">IF(N48="","",N48/N$57*100)</f>
        <v/>
      </c>
      <c r="O184" s="16" t="str">
        <f t="shared" si="153"/>
        <v/>
      </c>
      <c r="P184" s="81"/>
    </row>
    <row r="185" spans="2:16">
      <c r="B185" s="8"/>
      <c r="C185" s="21"/>
      <c r="D185" s="21"/>
      <c r="E185" s="21"/>
      <c r="F185" s="21"/>
      <c r="G185" s="21"/>
      <c r="H185" s="21"/>
      <c r="I185" s="21"/>
      <c r="J185" s="21"/>
      <c r="K185" s="21"/>
      <c r="L185" s="21"/>
      <c r="M185" s="21"/>
      <c r="N185" s="21"/>
      <c r="O185" s="21"/>
      <c r="P185" s="82"/>
    </row>
    <row r="186" spans="2:16" ht="31.5">
      <c r="B186" s="123" t="s">
        <v>313</v>
      </c>
      <c r="C186" s="139">
        <f>IF(C50="","",C50/C$57*100)</f>
        <v>99.303341859854257</v>
      </c>
      <c r="D186" s="139">
        <f>IF(D50="","",D50/D$57*100)</f>
        <v>99.378952713415899</v>
      </c>
      <c r="E186" s="139">
        <f t="shared" ref="E186:M186" si="154">IF(E50="","",E50/E$57*100)</f>
        <v>99.245773130520021</v>
      </c>
      <c r="F186" s="139">
        <f t="shared" si="154"/>
        <v>99.108972426771828</v>
      </c>
      <c r="G186" s="139">
        <f t="shared" si="154"/>
        <v>99.262334769707081</v>
      </c>
      <c r="H186" s="139">
        <f t="shared" si="154"/>
        <v>99.526120400859</v>
      </c>
      <c r="I186" s="139">
        <f t="shared" si="154"/>
        <v>99.474329890468667</v>
      </c>
      <c r="J186" s="139">
        <f t="shared" si="154"/>
        <v>99.651922657564512</v>
      </c>
      <c r="K186" s="139">
        <f t="shared" si="154"/>
        <v>99.521732620318247</v>
      </c>
      <c r="L186" s="139">
        <f t="shared" si="154"/>
        <v>99.541212586978816</v>
      </c>
      <c r="M186" s="139">
        <f t="shared" si="154"/>
        <v>99.240224703238752</v>
      </c>
      <c r="N186" s="139">
        <f t="shared" ref="N186:O186" si="155">IF(N50="","",N50/N$57*100)</f>
        <v>98.775223332988944</v>
      </c>
      <c r="O186" s="139">
        <f t="shared" si="155"/>
        <v>99.055228033915611</v>
      </c>
      <c r="P186" s="122" t="str">
        <f t="shared" si="132"/>
        <v>17</v>
      </c>
    </row>
    <row r="187" spans="2:16">
      <c r="B187" s="9"/>
      <c r="C187" s="16"/>
      <c r="D187" s="16"/>
      <c r="E187" s="16"/>
      <c r="F187" s="16"/>
      <c r="G187" s="16"/>
      <c r="H187" s="16"/>
      <c r="I187" s="16"/>
      <c r="J187" s="16"/>
      <c r="K187" s="16"/>
      <c r="L187" s="16"/>
      <c r="M187" s="16"/>
      <c r="N187" s="16"/>
      <c r="O187" s="16"/>
      <c r="P187" s="81"/>
    </row>
    <row r="188" spans="2:16">
      <c r="B188" s="8"/>
      <c r="C188" s="21"/>
      <c r="D188" s="21"/>
      <c r="E188" s="21"/>
      <c r="F188" s="21"/>
      <c r="G188" s="21"/>
      <c r="H188" s="21"/>
      <c r="I188" s="21"/>
      <c r="J188" s="21"/>
      <c r="K188" s="21"/>
      <c r="L188" s="21"/>
      <c r="M188" s="21"/>
      <c r="N188" s="21"/>
      <c r="O188" s="21"/>
      <c r="P188" s="80"/>
    </row>
    <row r="189" spans="2:16">
      <c r="B189" s="119" t="s">
        <v>150</v>
      </c>
      <c r="C189" s="139">
        <f>IF(C53="","",C53/C$57*100)</f>
        <v>1.2267773959994437</v>
      </c>
      <c r="D189" s="139">
        <f>IF(D53="","",D53/D$57*100)</f>
        <v>1.2416841165882053</v>
      </c>
      <c r="E189" s="139">
        <f t="shared" ref="E189:M189" si="156">IF(E53="","",E53/E$57*100)</f>
        <v>1.3487319677526484</v>
      </c>
      <c r="F189" s="139">
        <f t="shared" si="156"/>
        <v>1.7644529289604158</v>
      </c>
      <c r="G189" s="139">
        <f t="shared" si="156"/>
        <v>1.7140167550217091</v>
      </c>
      <c r="H189" s="139">
        <f t="shared" si="156"/>
        <v>1.4996543136685712</v>
      </c>
      <c r="I189" s="139">
        <f t="shared" si="156"/>
        <v>1.6401840745046223</v>
      </c>
      <c r="J189" s="139">
        <f t="shared" si="156"/>
        <v>1.7611456248662991</v>
      </c>
      <c r="K189" s="139">
        <f t="shared" si="156"/>
        <v>1.7342796828591169</v>
      </c>
      <c r="L189" s="139">
        <f t="shared" si="156"/>
        <v>1.7659535331154983</v>
      </c>
      <c r="M189" s="139">
        <f t="shared" si="156"/>
        <v>2.0541667979765221</v>
      </c>
      <c r="N189" s="139">
        <f t="shared" ref="N189:O189" si="157">IF(N53="","",N53/N$57*100)</f>
        <v>2.6358239717134007</v>
      </c>
      <c r="O189" s="139">
        <f t="shared" si="157"/>
        <v>2.3483064428630125</v>
      </c>
      <c r="P189" s="122" t="str">
        <f t="shared" si="132"/>
        <v>18</v>
      </c>
    </row>
    <row r="190" spans="2:16">
      <c r="B190" s="119" t="s">
        <v>151</v>
      </c>
      <c r="C190" s="139">
        <f>IF(C54="","",C54/C$57*100)</f>
        <v>0.53011925585370268</v>
      </c>
      <c r="D190" s="139">
        <f>IF(D54="","",D54/D$57*100)</f>
        <v>0.62063683000411118</v>
      </c>
      <c r="E190" s="139">
        <f t="shared" ref="E190:M190" si="158">IF(E54="","",E54/E$57*100)</f>
        <v>0.59450509827267384</v>
      </c>
      <c r="F190" s="139">
        <f t="shared" si="158"/>
        <v>0.873425355732251</v>
      </c>
      <c r="G190" s="139">
        <f t="shared" si="158"/>
        <v>0.97635152472879261</v>
      </c>
      <c r="H190" s="139">
        <f t="shared" si="158"/>
        <v>1.0257747145275717</v>
      </c>
      <c r="I190" s="139">
        <f t="shared" si="158"/>
        <v>1.1145139649732805</v>
      </c>
      <c r="J190" s="139">
        <f t="shared" si="158"/>
        <v>1.4130682824308214</v>
      </c>
      <c r="K190" s="139">
        <f t="shared" si="158"/>
        <v>1.2560123031773665</v>
      </c>
      <c r="L190" s="139">
        <f t="shared" si="158"/>
        <v>1.3071661200943172</v>
      </c>
      <c r="M190" s="139">
        <f t="shared" si="158"/>
        <v>1.29439150121528</v>
      </c>
      <c r="N190" s="139">
        <f t="shared" ref="N190:O190" si="159">IF(N54="","",N54/N$57*100)</f>
        <v>1.4110473047023431</v>
      </c>
      <c r="O190" s="139">
        <f t="shared" si="159"/>
        <v>1.4035344767786218</v>
      </c>
      <c r="P190" s="122" t="str">
        <f t="shared" si="132"/>
        <v>19</v>
      </c>
    </row>
    <row r="191" spans="2:16">
      <c r="B191" s="9"/>
      <c r="C191" s="16"/>
      <c r="D191" s="16"/>
      <c r="E191" s="16"/>
      <c r="F191" s="16"/>
      <c r="G191" s="16"/>
      <c r="H191" s="16"/>
      <c r="I191" s="16"/>
      <c r="J191" s="16"/>
      <c r="K191" s="16"/>
      <c r="L191" s="16"/>
      <c r="M191" s="16"/>
      <c r="N191" s="16"/>
      <c r="O191" s="16"/>
      <c r="P191" s="81"/>
    </row>
    <row r="192" spans="2:16">
      <c r="B192" s="11"/>
      <c r="C192" s="21"/>
      <c r="D192" s="21"/>
      <c r="E192" s="21"/>
      <c r="F192" s="21"/>
      <c r="G192" s="21"/>
      <c r="H192" s="21"/>
      <c r="I192" s="21"/>
      <c r="J192" s="21"/>
      <c r="K192" s="21"/>
      <c r="L192" s="21"/>
      <c r="M192" s="21"/>
      <c r="N192" s="21"/>
      <c r="O192" s="21"/>
      <c r="P192" s="82"/>
    </row>
    <row r="193" spans="2:16">
      <c r="B193" s="119" t="s">
        <v>152</v>
      </c>
      <c r="C193" s="139">
        <f>IF(C57="","",C57/C$57*100)</f>
        <v>100</v>
      </c>
      <c r="D193" s="139">
        <f>IF(D57="","",D57/D$57*100)</f>
        <v>100</v>
      </c>
      <c r="E193" s="139">
        <f t="shared" ref="E193:M193" si="160">IF(E57="","",E57/E$57*100)</f>
        <v>100</v>
      </c>
      <c r="F193" s="139">
        <f t="shared" si="160"/>
        <v>100</v>
      </c>
      <c r="G193" s="139">
        <f t="shared" si="160"/>
        <v>100</v>
      </c>
      <c r="H193" s="139">
        <f t="shared" si="160"/>
        <v>100</v>
      </c>
      <c r="I193" s="139">
        <f t="shared" si="160"/>
        <v>100</v>
      </c>
      <c r="J193" s="139">
        <f t="shared" si="160"/>
        <v>100</v>
      </c>
      <c r="K193" s="139">
        <f t="shared" si="160"/>
        <v>100</v>
      </c>
      <c r="L193" s="139">
        <f t="shared" si="160"/>
        <v>100</v>
      </c>
      <c r="M193" s="139">
        <f t="shared" si="160"/>
        <v>100</v>
      </c>
      <c r="N193" s="139">
        <f t="shared" ref="N193:O193" si="161">IF(N57="","",N57/N$57*100)</f>
        <v>100</v>
      </c>
      <c r="O193" s="139">
        <f t="shared" si="161"/>
        <v>100</v>
      </c>
      <c r="P193" s="122" t="str">
        <f t="shared" si="132"/>
        <v>20</v>
      </c>
    </row>
    <row r="194" spans="2:16">
      <c r="B194" s="9"/>
      <c r="C194" s="16"/>
      <c r="D194" s="16"/>
      <c r="E194" s="16"/>
      <c r="F194" s="16"/>
      <c r="G194" s="16"/>
      <c r="H194" s="16"/>
      <c r="I194" s="16"/>
      <c r="J194" s="16"/>
      <c r="K194" s="16"/>
      <c r="L194" s="16"/>
      <c r="M194" s="16"/>
      <c r="N194" s="16"/>
      <c r="O194" s="16"/>
      <c r="P194" s="81"/>
    </row>
    <row r="195" spans="2:16">
      <c r="B195" s="119" t="s">
        <v>53</v>
      </c>
      <c r="C195" s="19"/>
      <c r="D195" s="19"/>
      <c r="E195" s="19"/>
      <c r="F195" s="19"/>
      <c r="G195" s="19"/>
      <c r="H195" s="19"/>
      <c r="I195" s="19"/>
      <c r="J195" s="19"/>
      <c r="K195" s="19"/>
      <c r="L195" s="19"/>
      <c r="M195" s="19"/>
      <c r="N195" s="19"/>
      <c r="O195" s="19"/>
      <c r="P195" s="80"/>
    </row>
    <row r="196" spans="2:16">
      <c r="B196" s="119" t="s">
        <v>54</v>
      </c>
      <c r="C196" s="139">
        <f t="shared" ref="C196:D198" si="162">IF(C60="","",C60/C$57*100)</f>
        <v>1.1074309668818987</v>
      </c>
      <c r="D196" s="139">
        <f t="shared" si="162"/>
        <v>1.1291263299289711</v>
      </c>
      <c r="E196" s="139">
        <f t="shared" ref="E196:M196" si="163">IF(E60="","",E60/E$57*100)</f>
        <v>1.0002088190260949</v>
      </c>
      <c r="F196" s="139">
        <f t="shared" si="163"/>
        <v>0.95076262214494456</v>
      </c>
      <c r="G196" s="139">
        <f t="shared" si="163"/>
        <v>1.0225764632876804</v>
      </c>
      <c r="H196" s="139">
        <f t="shared" si="163"/>
        <v>1.0533839064756969</v>
      </c>
      <c r="I196" s="139">
        <f t="shared" si="163"/>
        <v>1.0273917740399785</v>
      </c>
      <c r="J196" s="139">
        <f t="shared" si="163"/>
        <v>0.92458331922924686</v>
      </c>
      <c r="K196" s="139">
        <f t="shared" si="163"/>
        <v>0.95944656657116179</v>
      </c>
      <c r="L196" s="139">
        <f t="shared" si="163"/>
        <v>0.86576107694496507</v>
      </c>
      <c r="M196" s="139">
        <f t="shared" si="163"/>
        <v>0.8509111198379673</v>
      </c>
      <c r="N196" s="139">
        <f t="shared" ref="N196:O196" si="164">IF(N60="","",N60/N$57*100)</f>
        <v>0.81070113986526826</v>
      </c>
      <c r="O196" s="139">
        <f t="shared" si="164"/>
        <v>0.88959996015787446</v>
      </c>
      <c r="P196" s="80"/>
    </row>
    <row r="197" spans="2:16">
      <c r="B197" s="119" t="s">
        <v>55</v>
      </c>
      <c r="C197" s="138">
        <f t="shared" si="162"/>
        <v>39.616634228236194</v>
      </c>
      <c r="D197" s="138">
        <f t="shared" si="162"/>
        <v>39.700883077471033</v>
      </c>
      <c r="E197" s="138">
        <f t="shared" ref="E197:M197" si="165">IF(E61="","",E61/E$57*100)</f>
        <v>41.364659661209878</v>
      </c>
      <c r="F197" s="138">
        <f t="shared" si="165"/>
        <v>40.315111650724958</v>
      </c>
      <c r="G197" s="138">
        <f t="shared" si="165"/>
        <v>40.639679269088148</v>
      </c>
      <c r="H197" s="138">
        <f t="shared" si="165"/>
        <v>42.512357068295998</v>
      </c>
      <c r="I197" s="138">
        <f t="shared" si="165"/>
        <v>43.496447434498158</v>
      </c>
      <c r="J197" s="138">
        <f t="shared" si="165"/>
        <v>44.24944729251046</v>
      </c>
      <c r="K197" s="138">
        <f t="shared" si="165"/>
        <v>40.193258715532401</v>
      </c>
      <c r="L197" s="138">
        <f t="shared" si="165"/>
        <v>44.330769830634999</v>
      </c>
      <c r="M197" s="138">
        <f t="shared" si="165"/>
        <v>44.938449886286634</v>
      </c>
      <c r="N197" s="138">
        <f t="shared" ref="N197:O197" si="166">IF(N61="","",N61/N$57*100)</f>
        <v>44.26399428426037</v>
      </c>
      <c r="O197" s="138">
        <f t="shared" si="166"/>
        <v>43.447804592160708</v>
      </c>
      <c r="P197" s="80"/>
    </row>
    <row r="198" spans="2:16">
      <c r="B198" s="125" t="s">
        <v>56</v>
      </c>
      <c r="C198" s="140">
        <f t="shared" si="162"/>
        <v>58.57927666473617</v>
      </c>
      <c r="D198" s="140">
        <f t="shared" si="162"/>
        <v>58.5489433060159</v>
      </c>
      <c r="E198" s="140">
        <f t="shared" ref="E198:M198" si="167">IF(E62="","",E62/E$57*100)</f>
        <v>56.880904650284059</v>
      </c>
      <c r="F198" s="140">
        <f t="shared" si="167"/>
        <v>57.843098153901927</v>
      </c>
      <c r="G198" s="140">
        <f t="shared" si="167"/>
        <v>57.600079037331255</v>
      </c>
      <c r="H198" s="140">
        <f t="shared" si="167"/>
        <v>55.9603794260873</v>
      </c>
      <c r="I198" s="140">
        <f t="shared" si="167"/>
        <v>54.950490681930518</v>
      </c>
      <c r="J198" s="140">
        <f t="shared" si="167"/>
        <v>54.477892045824802</v>
      </c>
      <c r="K198" s="140">
        <f t="shared" si="167"/>
        <v>58.369027338214693</v>
      </c>
      <c r="L198" s="140">
        <f t="shared" si="167"/>
        <v>54.344681679398853</v>
      </c>
      <c r="M198" s="140">
        <f t="shared" si="167"/>
        <v>53.450863697114158</v>
      </c>
      <c r="N198" s="140">
        <f t="shared" ref="N198:O198" si="168">IF(N62="","",N62/N$57*100)</f>
        <v>53.700527908863307</v>
      </c>
      <c r="O198" s="140">
        <f t="shared" si="168"/>
        <v>54.71782348159703</v>
      </c>
      <c r="P198" s="81"/>
    </row>
    <row r="199" spans="2:16">
      <c r="B199" s="17"/>
      <c r="C199" s="7"/>
      <c r="D199" s="7"/>
      <c r="E199" s="7"/>
      <c r="F199" s="7"/>
      <c r="G199" s="17"/>
      <c r="H199" s="17"/>
      <c r="I199" s="17"/>
      <c r="J199" s="17"/>
      <c r="K199" s="17"/>
      <c r="L199" s="17"/>
      <c r="M199" s="17"/>
      <c r="N199" s="17"/>
      <c r="O199" s="17"/>
      <c r="P199" s="64"/>
    </row>
    <row r="200" spans="2:16" s="24" customFormat="1" ht="15">
      <c r="B200" s="127" t="s">
        <v>90</v>
      </c>
      <c r="C200" s="38"/>
      <c r="D200" s="38"/>
      <c r="E200" s="38"/>
      <c r="F200" s="38"/>
      <c r="G200" s="38"/>
      <c r="H200" s="38"/>
      <c r="I200" s="38"/>
      <c r="J200" s="38"/>
      <c r="K200" s="38"/>
      <c r="L200" s="38"/>
      <c r="M200" s="38"/>
      <c r="N200" s="38"/>
      <c r="O200" s="38"/>
      <c r="P200" s="83"/>
    </row>
    <row r="201" spans="2:16" s="24" customFormat="1" ht="15">
      <c r="B201" s="141" t="s">
        <v>91</v>
      </c>
      <c r="C201" s="23"/>
      <c r="D201" s="23"/>
      <c r="E201" s="23"/>
      <c r="F201" s="23"/>
      <c r="G201" s="38"/>
      <c r="H201" s="38"/>
      <c r="I201" s="38"/>
      <c r="J201" s="38"/>
      <c r="K201" s="38"/>
      <c r="L201" s="38"/>
      <c r="M201" s="38"/>
      <c r="N201" s="38"/>
      <c r="O201" s="38"/>
      <c r="P201" s="86"/>
    </row>
    <row r="202" spans="2:16" s="24" customFormat="1" ht="15">
      <c r="B202" s="127" t="s">
        <v>271</v>
      </c>
      <c r="C202" s="23"/>
      <c r="D202" s="23"/>
      <c r="E202" s="23"/>
      <c r="F202" s="23"/>
      <c r="G202" s="38"/>
      <c r="H202" s="38"/>
      <c r="I202" s="38"/>
      <c r="J202" s="38"/>
      <c r="K202" s="38"/>
      <c r="L202" s="38"/>
      <c r="M202" s="38"/>
      <c r="N202" s="38"/>
      <c r="O202" s="38"/>
      <c r="P202" s="86"/>
    </row>
  </sheetData>
  <phoneticPr fontId="3"/>
  <pageMargins left="0.70866141732283472" right="0.31496062992125984" top="0.9055118110236221" bottom="0.51181102362204722" header="0.70866141732283472" footer="0.19685039370078741"/>
  <pageSetup paperSize="9" scale="62" firstPageNumber="28" fitToWidth="2" fitToHeight="3" pageOrder="overThenDown" orientation="portrait" useFirstPageNumber="1" horizontalDpi="300" verticalDpi="300" r:id="rId1"/>
  <headerFooter alignWithMargins="0"/>
  <rowBreaks count="2" manualBreakCount="2">
    <brk id="70" max="29" man="1"/>
    <brk id="137" max="29" man="1"/>
  </rowBreaks>
  <colBreaks count="1" manualBreakCount="1">
    <brk id="8" max="19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2:P135"/>
  <sheetViews>
    <sheetView showGridLines="0" zoomScaleNormal="100" zoomScaleSheetLayoutView="100" workbookViewId="0">
      <pane xSplit="2" ySplit="4" topLeftCell="C5" activePane="bottomRight" state="frozen"/>
      <selection pane="topRight"/>
      <selection pane="bottomLeft"/>
      <selection pane="bottomRight" activeCell="C6" sqref="C6"/>
    </sheetView>
  </sheetViews>
  <sheetFormatPr defaultRowHeight="17.25"/>
  <cols>
    <col min="1" max="1" width="3.875" style="1" customWidth="1"/>
    <col min="2" max="2" width="55.625" style="1" customWidth="1"/>
    <col min="3" max="6" width="15.875" style="1" customWidth="1"/>
    <col min="7" max="15" width="15.875" style="13" customWidth="1"/>
    <col min="16" max="16" width="6.875" style="7" bestFit="1" customWidth="1"/>
    <col min="17" max="16384" width="9" style="1"/>
  </cols>
  <sheetData>
    <row r="2" spans="2:16" s="22" customFormat="1" ht="30" customHeight="1">
      <c r="B2" s="142" t="s">
        <v>310</v>
      </c>
      <c r="G2" s="25"/>
      <c r="H2" s="25"/>
      <c r="I2" s="25"/>
      <c r="J2" s="25"/>
      <c r="K2" s="25"/>
      <c r="L2" s="25"/>
      <c r="M2" s="25"/>
      <c r="N2" s="25"/>
      <c r="O2" s="25"/>
      <c r="P2" s="65"/>
    </row>
    <row r="3" spans="2:16">
      <c r="B3" s="5"/>
      <c r="C3" s="114" t="s">
        <v>33</v>
      </c>
      <c r="D3" s="6"/>
      <c r="E3" s="6"/>
      <c r="F3" s="6"/>
      <c r="G3" s="6"/>
      <c r="H3" s="6"/>
      <c r="I3" s="6"/>
      <c r="J3" s="6"/>
      <c r="K3" s="6"/>
      <c r="L3" s="6"/>
      <c r="M3" s="115"/>
      <c r="N3" s="115"/>
      <c r="O3" s="115" t="s">
        <v>34</v>
      </c>
    </row>
    <row r="4" spans="2:16" s="7" customFormat="1" ht="30" customHeight="1">
      <c r="B4" s="116" t="s">
        <v>312</v>
      </c>
      <c r="C4" s="117" t="str">
        <f>'生産(名目)'!C4</f>
        <v>平成２３年度</v>
      </c>
      <c r="D4" s="117" t="str">
        <f>'生産(名目)'!D4</f>
        <v>平成２４年度</v>
      </c>
      <c r="E4" s="117" t="str">
        <f>'生産(名目)'!E4</f>
        <v>平成２５年度</v>
      </c>
      <c r="F4" s="117" t="str">
        <f>'生産(名目)'!F4</f>
        <v>平成２６年度</v>
      </c>
      <c r="G4" s="117" t="str">
        <f>'生産(名目)'!G4</f>
        <v>平成２７年度</v>
      </c>
      <c r="H4" s="117" t="str">
        <f>'生産(名目)'!H4</f>
        <v>平成２８年度</v>
      </c>
      <c r="I4" s="117" t="str">
        <f>'生産(名目)'!I4</f>
        <v>平成２９年度</v>
      </c>
      <c r="J4" s="117" t="str">
        <f>'生産(名目)'!J4</f>
        <v>平成３０年度</v>
      </c>
      <c r="K4" s="117" t="str">
        <f>'生産(名目)'!K4</f>
        <v>令和元年度</v>
      </c>
      <c r="L4" s="117" t="str">
        <f>'生産(名目)'!L4</f>
        <v>令和２年度</v>
      </c>
      <c r="M4" s="117" t="str">
        <f>'生産(名目)'!M4</f>
        <v>令和３年度</v>
      </c>
      <c r="N4" s="117" t="str">
        <f>'生産(名目)'!N4</f>
        <v>令和４年度</v>
      </c>
      <c r="O4" s="117" t="str">
        <f>'生産(名目)'!O4</f>
        <v>令和５年度</v>
      </c>
      <c r="P4" s="118" t="s">
        <v>36</v>
      </c>
    </row>
    <row r="5" spans="2:16" s="7" customFormat="1">
      <c r="B5" s="8"/>
      <c r="C5" s="29"/>
      <c r="D5" s="29"/>
      <c r="E5" s="29"/>
      <c r="F5" s="29"/>
      <c r="G5" s="12"/>
      <c r="H5" s="12"/>
      <c r="I5" s="12"/>
      <c r="J5" s="12"/>
      <c r="K5" s="12"/>
      <c r="L5" s="12"/>
      <c r="M5" s="12"/>
      <c r="N5" s="12"/>
      <c r="O5" s="12"/>
      <c r="P5" s="80"/>
    </row>
    <row r="6" spans="2:16" s="7" customFormat="1">
      <c r="B6" s="119" t="s">
        <v>254</v>
      </c>
      <c r="C6" s="120">
        <f>[2]原稿用!C6</f>
        <v>96148.732270779132</v>
      </c>
      <c r="D6" s="120">
        <f>[2]原稿用!D6</f>
        <v>96125.428732588131</v>
      </c>
      <c r="E6" s="120">
        <f>[2]原稿用!E6</f>
        <v>91275.946968309392</v>
      </c>
      <c r="F6" s="120">
        <f>[2]原稿用!F6</f>
        <v>84171.516898899761</v>
      </c>
      <c r="G6" s="120">
        <f>[2]原稿用!G6</f>
        <v>81338.056166415103</v>
      </c>
      <c r="H6" s="120">
        <f>[2]原稿用!H6</f>
        <v>71770.220555704524</v>
      </c>
      <c r="I6" s="120">
        <f>[2]原稿用!I6</f>
        <v>69379.219849822548</v>
      </c>
      <c r="J6" s="120">
        <f>[2]原稿用!J6</f>
        <v>66750.323826826716</v>
      </c>
      <c r="K6" s="120">
        <f>[2]原稿用!K6</f>
        <v>67366.118277698944</v>
      </c>
      <c r="L6" s="120">
        <f>[2]原稿用!L6</f>
        <v>59039.096565566353</v>
      </c>
      <c r="M6" s="120">
        <f>[2]原稿用!M6</f>
        <v>66365.146762009157</v>
      </c>
      <c r="N6" s="120">
        <f>[2]原稿用!N6</f>
        <v>65650.786977373398</v>
      </c>
      <c r="O6" s="120">
        <f>[2]原稿用!O6</f>
        <v>72993.500234306193</v>
      </c>
      <c r="P6" s="121">
        <v>1</v>
      </c>
    </row>
    <row r="7" spans="2:16" s="7" customFormat="1">
      <c r="B7" s="119" t="s">
        <v>255</v>
      </c>
      <c r="C7" s="120">
        <f>[2]原稿用!C7</f>
        <v>64170.427345648161</v>
      </c>
      <c r="D7" s="120">
        <f>[2]原稿用!D7</f>
        <v>60400.717028964282</v>
      </c>
      <c r="E7" s="120">
        <f>[2]原稿用!E7</f>
        <v>59646.463302089498</v>
      </c>
      <c r="F7" s="120">
        <f>[2]原稿用!F7</f>
        <v>53095.534212908446</v>
      </c>
      <c r="G7" s="120">
        <f>[2]原稿用!G7</f>
        <v>49714.028885714099</v>
      </c>
      <c r="H7" s="120">
        <f>[2]原稿用!H7</f>
        <v>45220.497716275138</v>
      </c>
      <c r="I7" s="120">
        <f>[2]原稿用!I7</f>
        <v>46891.003115838641</v>
      </c>
      <c r="J7" s="120">
        <f>[2]原稿用!J7</f>
        <v>44248.877396775293</v>
      </c>
      <c r="K7" s="120">
        <f>[2]原稿用!K7</f>
        <v>47061.530404745907</v>
      </c>
      <c r="L7" s="120">
        <f>[2]原稿用!L7</f>
        <v>43803.13138943426</v>
      </c>
      <c r="M7" s="120">
        <f>[2]原稿用!M7</f>
        <v>48940.911220035377</v>
      </c>
      <c r="N7" s="120">
        <f>[2]原稿用!N7</f>
        <v>47221.838250047258</v>
      </c>
      <c r="O7" s="120">
        <f>[2]原稿用!O7</f>
        <v>54562.722626029194</v>
      </c>
      <c r="P7" s="122" t="s">
        <v>50</v>
      </c>
    </row>
    <row r="8" spans="2:16" s="7" customFormat="1">
      <c r="B8" s="119" t="s">
        <v>256</v>
      </c>
      <c r="C8" s="120">
        <f>[2]原稿用!C8</f>
        <v>4439.329280145058</v>
      </c>
      <c r="D8" s="120">
        <f>[2]原稿用!D8</f>
        <v>4238.4695281499507</v>
      </c>
      <c r="E8" s="120">
        <f>[2]原稿用!E8</f>
        <v>3785.7583072080006</v>
      </c>
      <c r="F8" s="120">
        <f>[2]原稿用!F8</f>
        <v>4636.5571175063014</v>
      </c>
      <c r="G8" s="120">
        <f>[2]原稿用!G8</f>
        <v>4397.0554091035947</v>
      </c>
      <c r="H8" s="120">
        <f>[2]原稿用!H8</f>
        <v>4042.4803116618496</v>
      </c>
      <c r="I8" s="120">
        <f>[2]原稿用!I8</f>
        <v>3815.0318587785969</v>
      </c>
      <c r="J8" s="120">
        <f>[2]原稿用!J8</f>
        <v>3583.6186908254663</v>
      </c>
      <c r="K8" s="120">
        <f>[2]原稿用!K8</f>
        <v>3740.1807871852252</v>
      </c>
      <c r="L8" s="120">
        <f>[2]原稿用!L8</f>
        <v>3497.4115200306255</v>
      </c>
      <c r="M8" s="120">
        <f>[2]原稿用!M8</f>
        <v>3463.4475397152287</v>
      </c>
      <c r="N8" s="120">
        <f>[2]原稿用!N8</f>
        <v>6062.9505343090304</v>
      </c>
      <c r="O8" s="120">
        <f>[2]原稿用!O8</f>
        <v>6021.6970628602676</v>
      </c>
      <c r="P8" s="122" t="s">
        <v>51</v>
      </c>
    </row>
    <row r="9" spans="2:16" s="7" customFormat="1">
      <c r="B9" s="119" t="s">
        <v>257</v>
      </c>
      <c r="C9" s="120">
        <f>[2]原稿用!C9</f>
        <v>28308.110131274945</v>
      </c>
      <c r="D9" s="120">
        <f>[2]原稿用!D9</f>
        <v>32289.412363173607</v>
      </c>
      <c r="E9" s="120">
        <f>[2]原稿用!E9</f>
        <v>28106.983319255367</v>
      </c>
      <c r="F9" s="120">
        <f>[2]原稿用!F9</f>
        <v>26477.155203877275</v>
      </c>
      <c r="G9" s="120">
        <f>[2]原稿用!G9</f>
        <v>27226.971871597394</v>
      </c>
      <c r="H9" s="120">
        <f>[2]原稿用!H9</f>
        <v>22491.6577824083</v>
      </c>
      <c r="I9" s="120">
        <f>[2]原稿用!I9</f>
        <v>18611.287998327578</v>
      </c>
      <c r="J9" s="120">
        <f>[2]原稿用!J9</f>
        <v>18685.444979497726</v>
      </c>
      <c r="K9" s="120">
        <f>[2]原稿用!K9</f>
        <v>16418.053206506796</v>
      </c>
      <c r="L9" s="120">
        <f>[2]原稿用!L9</f>
        <v>11953.518059989827</v>
      </c>
      <c r="M9" s="120">
        <f>[2]原稿用!M9</f>
        <v>14025.265383457207</v>
      </c>
      <c r="N9" s="120">
        <f>[2]原稿用!N9</f>
        <v>11975.657978260291</v>
      </c>
      <c r="O9" s="120">
        <f>[2]原稿用!O9</f>
        <v>12564.493065392939</v>
      </c>
      <c r="P9" s="122" t="s">
        <v>52</v>
      </c>
    </row>
    <row r="10" spans="2:16" s="7" customFormat="1">
      <c r="B10" s="119" t="s">
        <v>125</v>
      </c>
      <c r="C10" s="120">
        <f>[2]原稿用!C10</f>
        <v>9372.993736265169</v>
      </c>
      <c r="D10" s="120">
        <f>[2]原稿用!D10</f>
        <v>8828.3931045676218</v>
      </c>
      <c r="E10" s="120">
        <f>[2]原稿用!E10</f>
        <v>9970.0265267144423</v>
      </c>
      <c r="F10" s="120">
        <f>[2]原稿用!F10</f>
        <v>10025.082875336839</v>
      </c>
      <c r="G10" s="120">
        <f>[2]原稿用!G10</f>
        <v>10134.862240783828</v>
      </c>
      <c r="H10" s="120">
        <f>[2]原稿用!H10</f>
        <v>9198.077630326281</v>
      </c>
      <c r="I10" s="120">
        <f>[2]原稿用!I10</f>
        <v>9501.0536655014203</v>
      </c>
      <c r="J10" s="120">
        <f>[2]原稿用!J10</f>
        <v>8942.2802342838932</v>
      </c>
      <c r="K10" s="120">
        <f>[2]原稿用!K10</f>
        <v>8819.1305068997372</v>
      </c>
      <c r="L10" s="120">
        <f>[2]原稿用!L10</f>
        <v>8523.789129951685</v>
      </c>
      <c r="M10" s="120">
        <f>[2]原稿用!M10</f>
        <v>6972.3404735823451</v>
      </c>
      <c r="N10" s="120">
        <f>[2]原稿用!N10</f>
        <v>5776.7215667280043</v>
      </c>
      <c r="O10" s="120">
        <f>[2]原稿用!O10</f>
        <v>6472.568691945874</v>
      </c>
      <c r="P10" s="121" t="s">
        <v>177</v>
      </c>
    </row>
    <row r="11" spans="2:16" s="7" customFormat="1">
      <c r="B11" s="119" t="s">
        <v>126</v>
      </c>
      <c r="C11" s="120">
        <f>[2]原稿用!C11</f>
        <v>2908821.8221612703</v>
      </c>
      <c r="D11" s="120">
        <f>[2]原稿用!D11</f>
        <v>2928645.4996020501</v>
      </c>
      <c r="E11" s="120">
        <f>[2]原稿用!E11</f>
        <v>3114509.9792733886</v>
      </c>
      <c r="F11" s="120">
        <f>[2]原稿用!F11</f>
        <v>3068324.5208981936</v>
      </c>
      <c r="G11" s="120">
        <f>[2]原稿用!G11</f>
        <v>2865497.9845013125</v>
      </c>
      <c r="H11" s="120">
        <f>[2]原稿用!H11</f>
        <v>3140941.9135132614</v>
      </c>
      <c r="I11" s="120">
        <f>[2]原稿用!I11</f>
        <v>3372060.3018707</v>
      </c>
      <c r="J11" s="120">
        <f>[2]原稿用!J11</f>
        <v>3644770.0895121647</v>
      </c>
      <c r="K11" s="120">
        <f>[2]原稿用!K11</f>
        <v>3158206.0439538788</v>
      </c>
      <c r="L11" s="120">
        <f>[2]原稿用!L11</f>
        <v>3566797.5775065781</v>
      </c>
      <c r="M11" s="120">
        <f>[2]原稿用!M11</f>
        <v>3891023.2814559089</v>
      </c>
      <c r="N11" s="120">
        <f>[2]原稿用!N11</f>
        <v>4026679.4900366617</v>
      </c>
      <c r="O11" s="120">
        <f>[2]原稿用!O11</f>
        <v>3894111.3802949786</v>
      </c>
      <c r="P11" s="122" t="s">
        <v>178</v>
      </c>
    </row>
    <row r="12" spans="2:16" s="7" customFormat="1">
      <c r="B12" s="119" t="s">
        <v>258</v>
      </c>
      <c r="C12" s="120">
        <f>[2]原稿用!C12</f>
        <v>178557.90969703879</v>
      </c>
      <c r="D12" s="120">
        <f>[2]原稿用!D12</f>
        <v>154878.35018289083</v>
      </c>
      <c r="E12" s="120">
        <f>[2]原稿用!E12</f>
        <v>161386.28576011318</v>
      </c>
      <c r="F12" s="120">
        <f>[2]原稿用!F12</f>
        <v>155117.56252784742</v>
      </c>
      <c r="G12" s="120">
        <f>[2]原稿用!G12</f>
        <v>176673.34337222495</v>
      </c>
      <c r="H12" s="120">
        <f>[2]原稿用!H12</f>
        <v>183718.96945736083</v>
      </c>
      <c r="I12" s="120">
        <f>[2]原稿用!I12</f>
        <v>204042.01081909853</v>
      </c>
      <c r="J12" s="120">
        <f>[2]原稿用!J12</f>
        <v>219335.41258077667</v>
      </c>
      <c r="K12" s="120">
        <f>[2]原稿用!K12</f>
        <v>210774.42072784711</v>
      </c>
      <c r="L12" s="120">
        <f>[2]原稿用!L12</f>
        <v>227162.38286539953</v>
      </c>
      <c r="M12" s="120">
        <f>[2]原稿用!M12</f>
        <v>207961.74658437329</v>
      </c>
      <c r="N12" s="120">
        <f>[2]原稿用!N12</f>
        <v>229381.71397337015</v>
      </c>
      <c r="O12" s="120">
        <f>[2]原稿用!O12</f>
        <v>210025.20196470627</v>
      </c>
      <c r="P12" s="122" t="s">
        <v>40</v>
      </c>
    </row>
    <row r="13" spans="2:16" s="7" customFormat="1">
      <c r="B13" s="119" t="s">
        <v>215</v>
      </c>
      <c r="C13" s="120">
        <f>[2]原稿用!C13</f>
        <v>15605.629619293628</v>
      </c>
      <c r="D13" s="120">
        <f>[2]原稿用!D13</f>
        <v>16456.229934964031</v>
      </c>
      <c r="E13" s="120">
        <f>[2]原稿用!E13</f>
        <v>13852.054610266738</v>
      </c>
      <c r="F13" s="120">
        <f>[2]原稿用!F13</f>
        <v>14485.960061023226</v>
      </c>
      <c r="G13" s="120">
        <f>[2]原稿用!G13</f>
        <v>20402.096042905381</v>
      </c>
      <c r="H13" s="120">
        <f>[2]原稿用!H13</f>
        <v>12200.668365538499</v>
      </c>
      <c r="I13" s="120">
        <f>[2]原稿用!I13</f>
        <v>18912.158794014911</v>
      </c>
      <c r="J13" s="120">
        <f>[2]原稿用!J13</f>
        <v>9968.7965095112995</v>
      </c>
      <c r="K13" s="120">
        <f>[2]原稿用!K13</f>
        <v>15017.194980655946</v>
      </c>
      <c r="L13" s="120">
        <f>[2]原稿用!L13</f>
        <v>20256.869047787593</v>
      </c>
      <c r="M13" s="120">
        <f>[2]原稿用!M13</f>
        <v>16846.461818924665</v>
      </c>
      <c r="N13" s="120">
        <f>[2]原稿用!N13</f>
        <v>20762.726333608018</v>
      </c>
      <c r="O13" s="120">
        <f>[2]原稿用!O13</f>
        <v>9678.5052546404386</v>
      </c>
      <c r="P13" s="122" t="s">
        <v>41</v>
      </c>
    </row>
    <row r="14" spans="2:16" s="7" customFormat="1">
      <c r="B14" s="119" t="s">
        <v>216</v>
      </c>
      <c r="C14" s="120">
        <f>[2]原稿用!C14</f>
        <v>20904.715073330757</v>
      </c>
      <c r="D14" s="120">
        <f>[2]原稿用!D14</f>
        <v>19502.187857938272</v>
      </c>
      <c r="E14" s="120">
        <f>[2]原稿用!E14</f>
        <v>17646.1550615253</v>
      </c>
      <c r="F14" s="120">
        <f>[2]原稿用!F14</f>
        <v>21399.689318093602</v>
      </c>
      <c r="G14" s="120">
        <f>[2]原稿用!G14</f>
        <v>24682.467677624176</v>
      </c>
      <c r="H14" s="120">
        <f>[2]原稿用!H14</f>
        <v>19392.10635833245</v>
      </c>
      <c r="I14" s="120">
        <f>[2]原稿用!I14</f>
        <v>22630.429823595656</v>
      </c>
      <c r="J14" s="120">
        <f>[2]原稿用!J14</f>
        <v>22138.879222739797</v>
      </c>
      <c r="K14" s="120">
        <f>[2]原稿用!K14</f>
        <v>22124.27808719407</v>
      </c>
      <c r="L14" s="120">
        <f>[2]原稿用!L14</f>
        <v>17619.571035952191</v>
      </c>
      <c r="M14" s="120">
        <f>[2]原稿用!M14</f>
        <v>21818.20992525962</v>
      </c>
      <c r="N14" s="120">
        <f>[2]原稿用!N14</f>
        <v>25284.822719495489</v>
      </c>
      <c r="O14" s="120">
        <f>[2]原稿用!O14</f>
        <v>20717.608144714151</v>
      </c>
      <c r="P14" s="122" t="s">
        <v>120</v>
      </c>
    </row>
    <row r="15" spans="2:16" s="7" customFormat="1">
      <c r="B15" s="119" t="s">
        <v>259</v>
      </c>
      <c r="C15" s="120">
        <f>[2]原稿用!C15</f>
        <v>304322.54360154166</v>
      </c>
      <c r="D15" s="120">
        <f>[2]原稿用!D15</f>
        <v>443143.63883068593</v>
      </c>
      <c r="E15" s="120">
        <f>[2]原稿用!E15</f>
        <v>446018.74701248197</v>
      </c>
      <c r="F15" s="120">
        <f>[2]原稿用!F15</f>
        <v>466164.71101989079</v>
      </c>
      <c r="G15" s="120">
        <f>[2]原稿用!G15</f>
        <v>426008.49304016167</v>
      </c>
      <c r="H15" s="120">
        <f>[2]原稿用!H15</f>
        <v>463987.28530553263</v>
      </c>
      <c r="I15" s="120">
        <f>[2]原稿用!I15</f>
        <v>396503.51215949544</v>
      </c>
      <c r="J15" s="120">
        <f>[2]原稿用!J15</f>
        <v>455542.45116164791</v>
      </c>
      <c r="K15" s="120">
        <f>[2]原稿用!K15</f>
        <v>560611.98803114484</v>
      </c>
      <c r="L15" s="120">
        <f>[2]原稿用!L15</f>
        <v>650263.49907975947</v>
      </c>
      <c r="M15" s="120">
        <f>[2]原稿用!M15</f>
        <v>563401.04023808404</v>
      </c>
      <c r="N15" s="120">
        <f>[2]原稿用!N15</f>
        <v>594358.97569742438</v>
      </c>
      <c r="O15" s="120">
        <f>[2]原稿用!O15</f>
        <v>684875.77540700906</v>
      </c>
      <c r="P15" s="122" t="s">
        <v>42</v>
      </c>
    </row>
    <row r="16" spans="2:16" s="7" customFormat="1">
      <c r="B16" s="119" t="s">
        <v>260</v>
      </c>
      <c r="C16" s="120">
        <f>[2]原稿用!C16</f>
        <v>25510.140656213807</v>
      </c>
      <c r="D16" s="120">
        <f>[2]原稿用!D16</f>
        <v>92413.173472702634</v>
      </c>
      <c r="E16" s="120">
        <f>[2]原稿用!E16</f>
        <v>341852.43523492513</v>
      </c>
      <c r="F16" s="120">
        <f>[2]原稿用!F16</f>
        <v>378463.94440449629</v>
      </c>
      <c r="G16" s="120">
        <f>[2]原稿用!G16</f>
        <v>156739.55103734403</v>
      </c>
      <c r="H16" s="120">
        <f>[2]原稿用!H16</f>
        <v>111684.93515747509</v>
      </c>
      <c r="I16" s="120">
        <f>[2]原稿用!I16</f>
        <v>124475.85418921793</v>
      </c>
      <c r="J16" s="120">
        <f>[2]原稿用!J16</f>
        <v>142067.68374003068</v>
      </c>
      <c r="K16" s="120">
        <f>[2]原稿用!K16</f>
        <v>112579.16307319129</v>
      </c>
      <c r="L16" s="120">
        <f>[2]原稿用!L16</f>
        <v>253688.96012984577</v>
      </c>
      <c r="M16" s="120">
        <f>[2]原稿用!M16</f>
        <v>214766.26326673961</v>
      </c>
      <c r="N16" s="120">
        <f>[2]原稿用!N16</f>
        <v>262505.90057825006</v>
      </c>
      <c r="O16" s="120">
        <f>[2]原稿用!O16</f>
        <v>176457.29556317563</v>
      </c>
      <c r="P16" s="122" t="s">
        <v>43</v>
      </c>
    </row>
    <row r="17" spans="2:16" s="7" customFormat="1">
      <c r="B17" s="119" t="s">
        <v>261</v>
      </c>
      <c r="C17" s="120">
        <f>[2]原稿用!C17</f>
        <v>139570.50061162261</v>
      </c>
      <c r="D17" s="120">
        <f>[2]原稿用!D17</f>
        <v>131951.82815444772</v>
      </c>
      <c r="E17" s="120">
        <f>[2]原稿用!E17</f>
        <v>109771.29903311202</v>
      </c>
      <c r="F17" s="120">
        <f>[2]原稿用!F17</f>
        <v>100970.52081107312</v>
      </c>
      <c r="G17" s="120">
        <f>[2]原稿用!G17</f>
        <v>92314.930006623559</v>
      </c>
      <c r="H17" s="120">
        <f>[2]原稿用!H17</f>
        <v>110416.73402355314</v>
      </c>
      <c r="I17" s="120">
        <f>[2]原稿用!I17</f>
        <v>118206.03502225409</v>
      </c>
      <c r="J17" s="120">
        <f>[2]原稿用!J17</f>
        <v>115135.24765514073</v>
      </c>
      <c r="K17" s="120">
        <f>[2]原稿用!K17</f>
        <v>108290.737727014</v>
      </c>
      <c r="L17" s="120">
        <f>[2]原稿用!L17</f>
        <v>86725.146617380349</v>
      </c>
      <c r="M17" s="120">
        <f>[2]原稿用!M17</f>
        <v>96203.092360277849</v>
      </c>
      <c r="N17" s="120">
        <f>[2]原稿用!N17</f>
        <v>98820.886015352182</v>
      </c>
      <c r="O17" s="120">
        <f>[2]原稿用!O17</f>
        <v>84949.092932043917</v>
      </c>
      <c r="P17" s="122" t="s">
        <v>44</v>
      </c>
    </row>
    <row r="18" spans="2:16" s="7" customFormat="1">
      <c r="B18" s="119" t="s">
        <v>176</v>
      </c>
      <c r="C18" s="120">
        <f>[2]原稿用!C18</f>
        <v>130796.35406986601</v>
      </c>
      <c r="D18" s="120">
        <f>[2]原稿用!D18</f>
        <v>86470.238581364174</v>
      </c>
      <c r="E18" s="120">
        <f>[2]原稿用!E18</f>
        <v>91213.778763616938</v>
      </c>
      <c r="F18" s="120">
        <f>[2]原稿用!F18</f>
        <v>74370.83906944326</v>
      </c>
      <c r="G18" s="120">
        <f>[2]原稿用!G18</f>
        <v>76565.70800787292</v>
      </c>
      <c r="H18" s="120">
        <f>[2]原稿用!H18</f>
        <v>64246.741195563874</v>
      </c>
      <c r="I18" s="120">
        <f>[2]原稿用!I18</f>
        <v>93550.082332103702</v>
      </c>
      <c r="J18" s="120">
        <f>[2]原稿用!J18</f>
        <v>74351.110299782129</v>
      </c>
      <c r="K18" s="120">
        <f>[2]原稿用!K18</f>
        <v>86078.619601124665</v>
      </c>
      <c r="L18" s="120">
        <f>[2]原稿用!L18</f>
        <v>91202.455976319834</v>
      </c>
      <c r="M18" s="120">
        <f>[2]原稿用!M18</f>
        <v>108358.67918906827</v>
      </c>
      <c r="N18" s="120">
        <f>[2]原稿用!N18</f>
        <v>64863.978871884603</v>
      </c>
      <c r="O18" s="120">
        <f>[2]原稿用!O18</f>
        <v>58166.390302113679</v>
      </c>
      <c r="P18" s="122" t="s">
        <v>198</v>
      </c>
    </row>
    <row r="19" spans="2:16" s="7" customFormat="1">
      <c r="B19" s="119" t="s">
        <v>262</v>
      </c>
      <c r="C19" s="120">
        <f>[2]原稿用!C19</f>
        <v>144594.8324449092</v>
      </c>
      <c r="D19" s="120">
        <f>[2]原稿用!D19</f>
        <v>125387.85698064492</v>
      </c>
      <c r="E19" s="120">
        <f>[2]原稿用!E19</f>
        <v>119207.32774591623</v>
      </c>
      <c r="F19" s="120">
        <f>[2]原稿用!F19</f>
        <v>130059.71618924332</v>
      </c>
      <c r="G19" s="120">
        <f>[2]原稿用!G19</f>
        <v>192128.49661319674</v>
      </c>
      <c r="H19" s="120">
        <f>[2]原稿用!H19</f>
        <v>142070.41923966407</v>
      </c>
      <c r="I19" s="120">
        <f>[2]原稿用!I19</f>
        <v>137859.16087891351</v>
      </c>
      <c r="J19" s="120">
        <f>[2]原稿用!J19</f>
        <v>184415.0461952062</v>
      </c>
      <c r="K19" s="120">
        <f>[2]原稿用!K19</f>
        <v>144793.34520054332</v>
      </c>
      <c r="L19" s="120">
        <f>[2]原稿用!L19</f>
        <v>143957.65821314862</v>
      </c>
      <c r="M19" s="120">
        <f>[2]原稿用!M19</f>
        <v>145280.39736571134</v>
      </c>
      <c r="N19" s="120">
        <f>[2]原稿用!N19</f>
        <v>178660.50620518049</v>
      </c>
      <c r="O19" s="120">
        <f>[2]原稿用!O19</f>
        <v>111346.54420462479</v>
      </c>
      <c r="P19" s="122" t="s">
        <v>45</v>
      </c>
    </row>
    <row r="20" spans="2:16" s="7" customFormat="1">
      <c r="B20" s="119" t="s">
        <v>135</v>
      </c>
      <c r="C20" s="120">
        <f>[2]原稿用!C20</f>
        <v>306764.39227301348</v>
      </c>
      <c r="D20" s="120">
        <f>[2]原稿用!D20</f>
        <v>276764.82412838936</v>
      </c>
      <c r="E20" s="120">
        <f>[2]原稿用!E20</f>
        <v>285094.11473864818</v>
      </c>
      <c r="F20" s="120">
        <f>[2]原稿用!F20</f>
        <v>281708.64626717655</v>
      </c>
      <c r="G20" s="120">
        <f>[2]原稿用!G20</f>
        <v>287529.74988526467</v>
      </c>
      <c r="H20" s="120">
        <f>[2]原稿用!H20</f>
        <v>279573.61694295664</v>
      </c>
      <c r="I20" s="120">
        <f>[2]原稿用!I20</f>
        <v>318948.3746062768</v>
      </c>
      <c r="J20" s="120">
        <f>[2]原稿用!J20</f>
        <v>335949.27091853978</v>
      </c>
      <c r="K20" s="120">
        <f>[2]原稿用!K20</f>
        <v>312416.77244196925</v>
      </c>
      <c r="L20" s="120">
        <f>[2]原稿用!L20</f>
        <v>285191.67292545096</v>
      </c>
      <c r="M20" s="120">
        <f>[2]原稿用!M20</f>
        <v>351560.08355556795</v>
      </c>
      <c r="N20" s="120">
        <f>[2]原稿用!N20</f>
        <v>361817.78265266324</v>
      </c>
      <c r="O20" s="120">
        <f>[2]原稿用!O20</f>
        <v>370430.06815407152</v>
      </c>
      <c r="P20" s="122" t="s">
        <v>197</v>
      </c>
    </row>
    <row r="21" spans="2:16" s="7" customFormat="1">
      <c r="B21" s="119" t="s">
        <v>136</v>
      </c>
      <c r="C21" s="120">
        <f>[2]原稿用!C21</f>
        <v>390181.41621232883</v>
      </c>
      <c r="D21" s="120">
        <f>[2]原稿用!D21</f>
        <v>368117.39695141977</v>
      </c>
      <c r="E21" s="120">
        <f>[2]原稿用!E21</f>
        <v>454060.15779585141</v>
      </c>
      <c r="F21" s="120">
        <f>[2]原稿用!F21</f>
        <v>479299.77555437415</v>
      </c>
      <c r="G21" s="120">
        <f>[2]原稿用!G21</f>
        <v>331630.03962086397</v>
      </c>
      <c r="H21" s="120">
        <f>[2]原稿用!H21</f>
        <v>508443.12317404436</v>
      </c>
      <c r="I21" s="120">
        <f>[2]原稿用!I21</f>
        <v>762931.82353906985</v>
      </c>
      <c r="J21" s="120">
        <f>[2]原稿用!J21</f>
        <v>831918.99209435296</v>
      </c>
      <c r="K21" s="120">
        <f>[2]原稿用!K21</f>
        <v>382215.40237741417</v>
      </c>
      <c r="L21" s="120">
        <f>[2]原稿用!L21</f>
        <v>600822.07381236856</v>
      </c>
      <c r="M21" s="120">
        <f>[2]原稿用!M21</f>
        <v>1034071.1983448125</v>
      </c>
      <c r="N21" s="120">
        <f>[2]原稿用!N21</f>
        <v>921847.890295221</v>
      </c>
      <c r="O21" s="120">
        <f>[2]原稿用!O21</f>
        <v>799197.73713762674</v>
      </c>
      <c r="P21" s="122" t="s">
        <v>196</v>
      </c>
    </row>
    <row r="22" spans="2:16" s="7" customFormat="1">
      <c r="B22" s="119" t="s">
        <v>263</v>
      </c>
      <c r="C22" s="120">
        <f>[2]原稿用!C22</f>
        <v>76948.118297562221</v>
      </c>
      <c r="D22" s="120">
        <f>[2]原稿用!D22</f>
        <v>127851.98447322371</v>
      </c>
      <c r="E22" s="120">
        <f>[2]原稿用!E22</f>
        <v>141181.1034614802</v>
      </c>
      <c r="F22" s="120">
        <f>[2]原稿用!F22</f>
        <v>142359.87593021512</v>
      </c>
      <c r="G22" s="120">
        <f>[2]原稿用!G22</f>
        <v>125188.70519914449</v>
      </c>
      <c r="H22" s="120">
        <f>[2]原稿用!H22</f>
        <v>142287.53307035504</v>
      </c>
      <c r="I22" s="120">
        <f>[2]原稿用!I22</f>
        <v>179755.75146686641</v>
      </c>
      <c r="J22" s="120">
        <f>[2]原稿用!J22</f>
        <v>237413.68733855546</v>
      </c>
      <c r="K22" s="120">
        <f>[2]原稿用!K22</f>
        <v>220542.80418050144</v>
      </c>
      <c r="L22" s="120">
        <f>[2]原稿用!L22</f>
        <v>255690.93054126779</v>
      </c>
      <c r="M22" s="120">
        <f>[2]原稿用!M22</f>
        <v>293910.56574816717</v>
      </c>
      <c r="N22" s="120">
        <f>[2]原稿用!N22</f>
        <v>336432.48449977726</v>
      </c>
      <c r="O22" s="120">
        <f>[2]原稿用!O22</f>
        <v>331708.8843950475</v>
      </c>
      <c r="P22" s="122" t="s">
        <v>195</v>
      </c>
    </row>
    <row r="23" spans="2:16" s="7" customFormat="1">
      <c r="B23" s="119" t="s">
        <v>138</v>
      </c>
      <c r="C23" s="120">
        <f>[2]原稿用!C23</f>
        <v>93447.077133935978</v>
      </c>
      <c r="D23" s="120">
        <f>[2]原稿用!D23</f>
        <v>76225.715759462328</v>
      </c>
      <c r="E23" s="120">
        <f>[2]原稿用!E23</f>
        <v>137800.71523811738</v>
      </c>
      <c r="F23" s="120">
        <f>[2]原稿用!F23</f>
        <v>87647.966971422313</v>
      </c>
      <c r="G23" s="120">
        <f>[2]原稿用!G23</f>
        <v>40944.571761566403</v>
      </c>
      <c r="H23" s="120">
        <f>[2]原稿用!H23</f>
        <v>55274.333948072257</v>
      </c>
      <c r="I23" s="120">
        <f>[2]原稿用!I23</f>
        <v>64264.315853612119</v>
      </c>
      <c r="J23" s="120">
        <f>[2]原稿用!J23</f>
        <v>67451.177129749689</v>
      </c>
      <c r="K23" s="120">
        <f>[2]原稿用!K23</f>
        <v>67051.685925909565</v>
      </c>
      <c r="L23" s="120">
        <f>[2]原稿用!L23</f>
        <v>16831.006700879596</v>
      </c>
      <c r="M23" s="120">
        <f>[2]原稿用!M23</f>
        <v>17879.914621988719</v>
      </c>
      <c r="N23" s="120">
        <f>[2]原稿用!N23</f>
        <v>14437.801157826505</v>
      </c>
      <c r="O23" s="120">
        <f>[2]原稿用!O23</f>
        <v>15364.31692671185</v>
      </c>
      <c r="P23" s="122" t="s">
        <v>194</v>
      </c>
    </row>
    <row r="24" spans="2:16" s="7" customFormat="1">
      <c r="B24" s="119" t="s">
        <v>264</v>
      </c>
      <c r="C24" s="120">
        <f>[2]原稿用!C24</f>
        <v>819880.11981929315</v>
      </c>
      <c r="D24" s="120">
        <f>[2]原稿用!D24</f>
        <v>764179.00022776192</v>
      </c>
      <c r="E24" s="120">
        <f>[2]原稿用!E24</f>
        <v>627960.91770156985</v>
      </c>
      <c r="F24" s="120">
        <f>[2]原稿用!F24</f>
        <v>576601.35237914545</v>
      </c>
      <c r="G24" s="120">
        <f>[2]原稿用!G24</f>
        <v>605032.13828198239</v>
      </c>
      <c r="H24" s="120">
        <f>[2]原稿用!H24</f>
        <v>756135.51506407734</v>
      </c>
      <c r="I24" s="120">
        <f>[2]原稿用!I24</f>
        <v>627839.7814198517</v>
      </c>
      <c r="J24" s="120">
        <f>[2]原稿用!J24</f>
        <v>619841.2010086634</v>
      </c>
      <c r="K24" s="120">
        <f>[2]原稿用!K24</f>
        <v>591438.53431407618</v>
      </c>
      <c r="L24" s="120">
        <f>[2]原稿用!L24</f>
        <v>632442.08450739109</v>
      </c>
      <c r="M24" s="120">
        <f>[2]原稿用!M24</f>
        <v>677712.1271533909</v>
      </c>
      <c r="N24" s="120">
        <f>[2]原稿用!N24</f>
        <v>717853.19034578186</v>
      </c>
      <c r="O24" s="120">
        <f>[2]原稿用!O24</f>
        <v>767399.16709132027</v>
      </c>
      <c r="P24" s="122" t="s">
        <v>47</v>
      </c>
    </row>
    <row r="25" spans="2:16" s="7" customFormat="1">
      <c r="B25" s="119" t="s">
        <v>224</v>
      </c>
      <c r="C25" s="120">
        <f>[2]原稿用!C25</f>
        <v>17815.238993847983</v>
      </c>
      <c r="D25" s="120">
        <f>[2]原稿用!D25</f>
        <v>15815.552832073414</v>
      </c>
      <c r="E25" s="120">
        <f>[2]原稿用!E25</f>
        <v>17163.97286212508</v>
      </c>
      <c r="F25" s="120">
        <f>[2]原稿用!F25</f>
        <v>17509.123235502342</v>
      </c>
      <c r="G25" s="120">
        <f>[2]原稿用!G25</f>
        <v>15197.704529894985</v>
      </c>
      <c r="H25" s="120">
        <f>[2]原稿用!H25</f>
        <v>13149.617483646149</v>
      </c>
      <c r="I25" s="120">
        <f>[2]原稿用!I25</f>
        <v>13264.263216045529</v>
      </c>
      <c r="J25" s="120">
        <f>[2]原稿用!J25</f>
        <v>12680.492210620943</v>
      </c>
      <c r="K25" s="120">
        <f>[2]原稿用!K25</f>
        <v>11749.303307295148</v>
      </c>
      <c r="L25" s="120">
        <f>[2]原稿用!L25</f>
        <v>11868.506591674271</v>
      </c>
      <c r="M25" s="120">
        <f>[2]原稿用!M25</f>
        <v>11692.209548599611</v>
      </c>
      <c r="N25" s="120">
        <f>[2]原稿用!N25</f>
        <v>12803.600798725385</v>
      </c>
      <c r="O25" s="120">
        <f>[2]原稿用!O25</f>
        <v>12735.38030626392</v>
      </c>
      <c r="P25" s="122" t="s">
        <v>193</v>
      </c>
    </row>
    <row r="26" spans="2:16" s="7" customFormat="1">
      <c r="B26" s="119" t="s">
        <v>140</v>
      </c>
      <c r="C26" s="120">
        <f>[2]原稿用!C26</f>
        <v>232040.09034612618</v>
      </c>
      <c r="D26" s="120">
        <f>[2]原稿用!D26</f>
        <v>219685.03849119775</v>
      </c>
      <c r="E26" s="120">
        <f>[2]原稿用!E26</f>
        <v>260166.65133212952</v>
      </c>
      <c r="F26" s="120">
        <f>[2]原稿用!F26</f>
        <v>269241.21538897394</v>
      </c>
      <c r="G26" s="120">
        <f>[2]原稿用!G26</f>
        <v>294459.98942464183</v>
      </c>
      <c r="H26" s="120">
        <f>[2]原稿用!H26</f>
        <v>292327.02345052717</v>
      </c>
      <c r="I26" s="120">
        <f>[2]原稿用!I26</f>
        <v>312136.15339176293</v>
      </c>
      <c r="J26" s="120">
        <f>[2]原稿用!J26</f>
        <v>344420.66466718976</v>
      </c>
      <c r="K26" s="120">
        <f>[2]原稿用!K26</f>
        <v>332607.03297971439</v>
      </c>
      <c r="L26" s="120">
        <f>[2]原稿用!L26</f>
        <v>311965.6207131421</v>
      </c>
      <c r="M26" s="120">
        <f>[2]原稿用!M26</f>
        <v>270127.09168525349</v>
      </c>
      <c r="N26" s="120">
        <f>[2]原稿用!N26</f>
        <v>300301.79136622208</v>
      </c>
      <c r="O26" s="120">
        <f>[2]原稿用!O26</f>
        <v>362770.40813008731</v>
      </c>
      <c r="P26" s="122" t="s">
        <v>48</v>
      </c>
    </row>
    <row r="27" spans="2:16" s="7" customFormat="1">
      <c r="B27" s="119" t="s">
        <v>208</v>
      </c>
      <c r="C27" s="120">
        <f>[2]原稿用!C27</f>
        <v>300218.71409716632</v>
      </c>
      <c r="D27" s="120">
        <f>[2]原稿用!D27</f>
        <v>284565.33450220339</v>
      </c>
      <c r="E27" s="120">
        <f>[2]原稿用!E27</f>
        <v>267220.34908950573</v>
      </c>
      <c r="F27" s="120">
        <f>[2]原稿用!F27</f>
        <v>287981.90373790829</v>
      </c>
      <c r="G27" s="120">
        <f>[2]原稿用!G27</f>
        <v>324349.48774228414</v>
      </c>
      <c r="H27" s="120">
        <f>[2]原稿用!H27</f>
        <v>261745.21216230062</v>
      </c>
      <c r="I27" s="120">
        <f>[2]原稿用!I27</f>
        <v>285591.76028005726</v>
      </c>
      <c r="J27" s="120">
        <f>[2]原稿用!J27</f>
        <v>270352.81811045797</v>
      </c>
      <c r="K27" s="120">
        <f>[2]原稿用!K27</f>
        <v>268393.20875774586</v>
      </c>
      <c r="L27" s="120">
        <f>[2]原稿用!L27</f>
        <v>254221.67287705452</v>
      </c>
      <c r="M27" s="120">
        <f>[2]原稿用!M27</f>
        <v>193875.25087073393</v>
      </c>
      <c r="N27" s="120">
        <f>[2]原稿用!N27</f>
        <v>230222.29762292258</v>
      </c>
      <c r="O27" s="120">
        <f>[2]原稿用!O27</f>
        <v>366864.22316707927</v>
      </c>
      <c r="P27" s="122" t="s">
        <v>179</v>
      </c>
    </row>
    <row r="28" spans="2:16" s="7" customFormat="1">
      <c r="B28" s="119" t="s">
        <v>317</v>
      </c>
      <c r="C28" s="120">
        <f>[2]原稿用!C28</f>
        <v>206465.17650471369</v>
      </c>
      <c r="D28" s="120">
        <f>[2]原稿用!D28</f>
        <v>187556.18576766987</v>
      </c>
      <c r="E28" s="120">
        <f>[2]原稿用!E28</f>
        <v>157113.63675240189</v>
      </c>
      <c r="F28" s="120">
        <f>[2]原稿用!F28</f>
        <v>187242.70361572833</v>
      </c>
      <c r="G28" s="120">
        <f>[2]原稿用!G28</f>
        <v>218062.33161225286</v>
      </c>
      <c r="H28" s="120">
        <f>[2]原稿用!H28</f>
        <v>161379.644950068</v>
      </c>
      <c r="I28" s="120">
        <f>[2]原稿用!I28</f>
        <v>183427.68137491602</v>
      </c>
      <c r="J28" s="120">
        <f>[2]原稿用!J28</f>
        <v>165630.29579013833</v>
      </c>
      <c r="K28" s="120">
        <f>[2]原稿用!K28</f>
        <v>160148.93793631851</v>
      </c>
      <c r="L28" s="120">
        <f>[2]原稿用!L28</f>
        <v>150035.78467594058</v>
      </c>
      <c r="M28" s="120">
        <f>[2]原稿用!M28</f>
        <v>92188.942265006597</v>
      </c>
      <c r="N28" s="120">
        <f>[2]原稿用!N28</f>
        <v>135644.43448319842</v>
      </c>
      <c r="O28" s="120">
        <f>[2]原稿用!O28</f>
        <v>310843.97038448096</v>
      </c>
      <c r="P28" s="122" t="s">
        <v>46</v>
      </c>
    </row>
    <row r="29" spans="2:16" s="7" customFormat="1">
      <c r="B29" s="119" t="s">
        <v>318</v>
      </c>
      <c r="C29" s="120">
        <f>[2]原稿用!C29</f>
        <v>97777.007006956075</v>
      </c>
      <c r="D29" s="120">
        <f>[2]原稿用!D29</f>
        <v>97653.446494729273</v>
      </c>
      <c r="E29" s="120">
        <f>[2]原稿用!E29</f>
        <v>104660.88686514583</v>
      </c>
      <c r="F29" s="120">
        <f>[2]原稿用!F29</f>
        <v>99724.201043048786</v>
      </c>
      <c r="G29" s="120">
        <f>[2]原稿用!G29</f>
        <v>106287.15613003129</v>
      </c>
      <c r="H29" s="120">
        <f>[2]原稿用!H29</f>
        <v>100538.0222645238</v>
      </c>
      <c r="I29" s="120">
        <f>[2]原稿用!I29</f>
        <v>101662.92019434183</v>
      </c>
      <c r="J29" s="120">
        <f>[2]原稿用!J29</f>
        <v>104572.85729229536</v>
      </c>
      <c r="K29" s="120">
        <f>[2]原稿用!K29</f>
        <v>108213.92383407499</v>
      </c>
      <c r="L29" s="120">
        <f>[2]原稿用!L29</f>
        <v>104254.01267316322</v>
      </c>
      <c r="M29" s="120">
        <f>[2]原稿用!M29</f>
        <v>104308.9554431185</v>
      </c>
      <c r="N29" s="120">
        <f>[2]原稿用!N29</f>
        <v>101849.83097634405</v>
      </c>
      <c r="O29" s="120">
        <f>[2]原稿用!O29</f>
        <v>109732.50716810818</v>
      </c>
      <c r="P29" s="121" t="s">
        <v>199</v>
      </c>
    </row>
    <row r="30" spans="2:16" s="7" customFormat="1">
      <c r="B30" s="119" t="s">
        <v>265</v>
      </c>
      <c r="C30" s="120">
        <f>[2]原稿用!C30</f>
        <v>317318.80836483464</v>
      </c>
      <c r="D30" s="120">
        <f>[2]原稿用!D30</f>
        <v>333935.18653394107</v>
      </c>
      <c r="E30" s="120">
        <f>[2]原稿用!E30</f>
        <v>377668.51445846976</v>
      </c>
      <c r="F30" s="120">
        <f>[2]原稿用!F30</f>
        <v>345129.25720476964</v>
      </c>
      <c r="G30" s="120">
        <f>[2]原稿用!G30</f>
        <v>370496.10922269447</v>
      </c>
      <c r="H30" s="120">
        <f>[2]原稿用!H30</f>
        <v>406952.76135730307</v>
      </c>
      <c r="I30" s="120">
        <f>[2]原稿用!I30</f>
        <v>435434.4596793133</v>
      </c>
      <c r="J30" s="120">
        <f>[2]原稿用!J30</f>
        <v>402813.8255359382</v>
      </c>
      <c r="K30" s="120">
        <f>[2]原稿用!K30</f>
        <v>369791.07785173925</v>
      </c>
      <c r="L30" s="120">
        <f>[2]原稿用!L30</f>
        <v>375938.83209485997</v>
      </c>
      <c r="M30" s="120">
        <f>[2]原稿用!M30</f>
        <v>409224.36876413639</v>
      </c>
      <c r="N30" s="120">
        <f>[2]原稿用!N30</f>
        <v>409301.04438143683</v>
      </c>
      <c r="O30" s="120">
        <f>[2]原稿用!O30</f>
        <v>340468.00703048089</v>
      </c>
      <c r="P30" s="122" t="s">
        <v>180</v>
      </c>
    </row>
    <row r="31" spans="2:16" s="7" customFormat="1">
      <c r="B31" s="119" t="s">
        <v>266</v>
      </c>
      <c r="C31" s="120">
        <f>[2]原稿用!C31</f>
        <v>593119.41127780546</v>
      </c>
      <c r="D31" s="120">
        <f>[2]原稿用!D31</f>
        <v>618402.46137773455</v>
      </c>
      <c r="E31" s="120">
        <f>[2]原稿用!E31</f>
        <v>646359.81793643592</v>
      </c>
      <c r="F31" s="120">
        <f>[2]原稿用!F31</f>
        <v>621762.87360895216</v>
      </c>
      <c r="G31" s="120">
        <f>[2]原稿用!G31</f>
        <v>630845.84584584588</v>
      </c>
      <c r="H31" s="120">
        <f>[2]原稿用!H31</f>
        <v>620148.31407124398</v>
      </c>
      <c r="I31" s="120">
        <f>[2]原稿用!I31</f>
        <v>638999.45771596557</v>
      </c>
      <c r="J31" s="120">
        <f>[2]原稿用!J31</f>
        <v>627427.83454140637</v>
      </c>
      <c r="K31" s="120">
        <f>[2]原稿用!K31</f>
        <v>607269.09479274077</v>
      </c>
      <c r="L31" s="120">
        <f>[2]原稿用!L31</f>
        <v>554117.21816675924</v>
      </c>
      <c r="M31" s="120">
        <f>[2]原稿用!M31</f>
        <v>568676.27620420652</v>
      </c>
      <c r="N31" s="120">
        <f>[2]原稿用!N31</f>
        <v>566324.90085875138</v>
      </c>
      <c r="O31" s="120">
        <f>[2]原稿用!O31</f>
        <v>560093.60798311583</v>
      </c>
      <c r="P31" s="121" t="s">
        <v>181</v>
      </c>
    </row>
    <row r="32" spans="2:16" s="7" customFormat="1">
      <c r="B32" s="119" t="s">
        <v>326</v>
      </c>
      <c r="C32" s="120">
        <f>[2]原稿用!C32</f>
        <v>202854.2618657955</v>
      </c>
      <c r="D32" s="120">
        <f>[2]原稿用!D32</f>
        <v>199767.07386804209</v>
      </c>
      <c r="E32" s="120">
        <f>[2]原稿用!E32</f>
        <v>198237.26940244611</v>
      </c>
      <c r="F32" s="120">
        <f>[2]原稿用!F32</f>
        <v>189280.35519106055</v>
      </c>
      <c r="G32" s="120">
        <f>[2]原稿用!G32</f>
        <v>192010.01001001001</v>
      </c>
      <c r="H32" s="120">
        <f>[2]原稿用!H32</f>
        <v>184739.9173372502</v>
      </c>
      <c r="I32" s="120">
        <f>[2]原稿用!I32</f>
        <v>196834.92590900301</v>
      </c>
      <c r="J32" s="120">
        <f>[2]原稿用!J32</f>
        <v>198202.33219547238</v>
      </c>
      <c r="K32" s="120">
        <f>[2]原稿用!K32</f>
        <v>184659.739368615</v>
      </c>
      <c r="L32" s="120">
        <f>[2]原稿用!L32</f>
        <v>159744.46213785309</v>
      </c>
      <c r="M32" s="120">
        <f>[2]原稿用!M32</f>
        <v>170505.8200934107</v>
      </c>
      <c r="N32" s="120">
        <f>[2]原稿用!N32</f>
        <v>167797.98414620312</v>
      </c>
      <c r="O32" s="120">
        <f>[2]原稿用!O32</f>
        <v>156255.99125919916</v>
      </c>
      <c r="P32" s="122" t="s">
        <v>200</v>
      </c>
    </row>
    <row r="33" spans="2:16" s="7" customFormat="1">
      <c r="B33" s="119" t="s">
        <v>325</v>
      </c>
      <c r="C33" s="120">
        <f>[2]原稿用!C33</f>
        <v>389628.35702735651</v>
      </c>
      <c r="D33" s="120">
        <f>[2]原稿用!D33</f>
        <v>418353.26694121206</v>
      </c>
      <c r="E33" s="120">
        <f>[2]原稿用!E33</f>
        <v>448063.21028412413</v>
      </c>
      <c r="F33" s="120">
        <f>[2]原稿用!F33</f>
        <v>432481.39318797586</v>
      </c>
      <c r="G33" s="120">
        <f>[2]原稿用!G33</f>
        <v>438835.83583583572</v>
      </c>
      <c r="H33" s="120">
        <f>[2]原稿用!H33</f>
        <v>435408.39673399366</v>
      </c>
      <c r="I33" s="120">
        <f>[2]原稿用!I33</f>
        <v>442326.55078810838</v>
      </c>
      <c r="J33" s="120">
        <f>[2]原稿用!J33</f>
        <v>429605.90206432471</v>
      </c>
      <c r="K33" s="120">
        <f>[2]原稿用!K33</f>
        <v>422647.25512152317</v>
      </c>
      <c r="L33" s="120">
        <f>[2]原稿用!L33</f>
        <v>394064.37204092706</v>
      </c>
      <c r="M33" s="120">
        <f>[2]原稿用!M33</f>
        <v>397959.69708983123</v>
      </c>
      <c r="N33" s="120">
        <f>[2]原稿用!N33</f>
        <v>398350.31634402106</v>
      </c>
      <c r="O33" s="120">
        <f>[2]原稿用!O33</f>
        <v>404572.69078404887</v>
      </c>
      <c r="P33" s="121" t="s">
        <v>201</v>
      </c>
    </row>
    <row r="34" spans="2:16" s="7" customFormat="1">
      <c r="B34" s="119" t="s">
        <v>213</v>
      </c>
      <c r="C34" s="120">
        <f>[2]原稿用!C34</f>
        <v>478914.4326357352</v>
      </c>
      <c r="D34" s="120">
        <f>[2]原稿用!D34</f>
        <v>468727.87312502862</v>
      </c>
      <c r="E34" s="120">
        <f>[2]原稿用!E34</f>
        <v>468991.60125844047</v>
      </c>
      <c r="F34" s="120">
        <f>[2]原稿用!F34</f>
        <v>463012.96499393851</v>
      </c>
      <c r="G34" s="120">
        <f>[2]原稿用!G34</f>
        <v>458144.40039588063</v>
      </c>
      <c r="H34" s="120">
        <f>[2]原稿用!H34</f>
        <v>458662.84973143338</v>
      </c>
      <c r="I34" s="120">
        <f>[2]原稿用!I34</f>
        <v>484091.23915544903</v>
      </c>
      <c r="J34" s="120">
        <f>[2]原稿用!J34</f>
        <v>487650.58100161562</v>
      </c>
      <c r="K34" s="120">
        <f>[2]原稿用!K34</f>
        <v>498820.33290618198</v>
      </c>
      <c r="L34" s="120">
        <f>[2]原稿用!L34</f>
        <v>383030.24815410207</v>
      </c>
      <c r="M34" s="120">
        <f>[2]原稿用!M34</f>
        <v>415451.85321368993</v>
      </c>
      <c r="N34" s="120">
        <f>[2]原稿用!N34</f>
        <v>418048.2374950528</v>
      </c>
      <c r="O34" s="120">
        <f>[2]原稿用!O34</f>
        <v>438347.20729610021</v>
      </c>
      <c r="P34" s="121" t="s">
        <v>182</v>
      </c>
    </row>
    <row r="35" spans="2:16" s="7" customFormat="1">
      <c r="B35" s="119" t="s">
        <v>144</v>
      </c>
      <c r="C35" s="120">
        <f>[2]原稿用!C35</f>
        <v>178568.21534147637</v>
      </c>
      <c r="D35" s="120">
        <f>[2]原稿用!D35</f>
        <v>169581.59682429562</v>
      </c>
      <c r="E35" s="120">
        <f>[2]原稿用!E35</f>
        <v>183442.47059821713</v>
      </c>
      <c r="F35" s="120">
        <f>[2]原稿用!F35</f>
        <v>178324.43450134306</v>
      </c>
      <c r="G35" s="120">
        <f>[2]原稿用!G35</f>
        <v>169684.12495190947</v>
      </c>
      <c r="H35" s="120">
        <f>[2]原稿用!H35</f>
        <v>181841.39546515251</v>
      </c>
      <c r="I35" s="120">
        <f>[2]原稿用!I35</f>
        <v>187844.2488595238</v>
      </c>
      <c r="J35" s="120">
        <f>[2]原稿用!J35</f>
        <v>186162.75398348155</v>
      </c>
      <c r="K35" s="120">
        <f>[2]原稿用!K35</f>
        <v>169217.96586481587</v>
      </c>
      <c r="L35" s="120">
        <f>[2]原稿用!L35</f>
        <v>103606.68427113388</v>
      </c>
      <c r="M35" s="120">
        <f>[2]原稿用!M35</f>
        <v>92633.755004037273</v>
      </c>
      <c r="N35" s="120">
        <f>[2]原稿用!N35</f>
        <v>113574.25910992328</v>
      </c>
      <c r="O35" s="120">
        <f>[2]原稿用!O35</f>
        <v>130143.73011535758</v>
      </c>
      <c r="P35" s="122" t="s">
        <v>183</v>
      </c>
    </row>
    <row r="36" spans="2:16" s="7" customFormat="1">
      <c r="B36" s="119" t="s">
        <v>143</v>
      </c>
      <c r="C36" s="120">
        <f>[2]原稿用!C36</f>
        <v>169956.79431425434</v>
      </c>
      <c r="D36" s="120">
        <f>[2]原稿用!D36</f>
        <v>170182.33287780505</v>
      </c>
      <c r="E36" s="120">
        <f>[2]原稿用!E36</f>
        <v>176864.82982944199</v>
      </c>
      <c r="F36" s="120">
        <f>[2]原稿用!F36</f>
        <v>171759.74304122626</v>
      </c>
      <c r="G36" s="120">
        <f>[2]原稿用!G36</f>
        <v>172241.37850474444</v>
      </c>
      <c r="H36" s="120">
        <f>[2]原稿用!H36</f>
        <v>171297.84449016166</v>
      </c>
      <c r="I36" s="120">
        <f>[2]原稿用!I36</f>
        <v>173511.73601998555</v>
      </c>
      <c r="J36" s="120">
        <f>[2]原稿用!J36</f>
        <v>179734.6729411436</v>
      </c>
      <c r="K36" s="120">
        <f>[2]原稿用!K36</f>
        <v>174232.95974747208</v>
      </c>
      <c r="L36" s="120">
        <f>[2]原稿用!L36</f>
        <v>183594.96762156472</v>
      </c>
      <c r="M36" s="120">
        <f>[2]原稿用!M36</f>
        <v>179724.91717314866</v>
      </c>
      <c r="N36" s="120">
        <f>[2]原稿用!N36</f>
        <v>180715.61426318833</v>
      </c>
      <c r="O36" s="120">
        <f>[2]原稿用!O36</f>
        <v>174022.60951437248</v>
      </c>
      <c r="P36" s="122" t="s">
        <v>184</v>
      </c>
    </row>
    <row r="37" spans="2:16" s="7" customFormat="1">
      <c r="B37" s="119" t="s">
        <v>319</v>
      </c>
      <c r="C37" s="120">
        <f>[2]原稿用!C37</f>
        <v>130945.48506523205</v>
      </c>
      <c r="D37" s="120">
        <f>[2]原稿用!D37</f>
        <v>131732.12936304283</v>
      </c>
      <c r="E37" s="120">
        <f>[2]原稿用!E37</f>
        <v>139275.25874956144</v>
      </c>
      <c r="F37" s="120">
        <f>[2]原稿用!F37</f>
        <v>134497.2073770774</v>
      </c>
      <c r="G37" s="120">
        <f>[2]原稿用!G37</f>
        <v>135254.47887183906</v>
      </c>
      <c r="H37" s="120">
        <f>[2]原稿用!H37</f>
        <v>136416.21124819262</v>
      </c>
      <c r="I37" s="120">
        <f>[2]原稿用!I37</f>
        <v>138854.66071931878</v>
      </c>
      <c r="J37" s="120">
        <f>[2]原稿用!J37</f>
        <v>144836.95014718379</v>
      </c>
      <c r="K37" s="120">
        <f>[2]原稿用!K37</f>
        <v>138754.85994898449</v>
      </c>
      <c r="L37" s="120">
        <f>[2]原稿用!L37</f>
        <v>150037.41799792062</v>
      </c>
      <c r="M37" s="120">
        <f>[2]原稿用!M37</f>
        <v>144951.48039742681</v>
      </c>
      <c r="N37" s="120">
        <f>[2]原稿用!N37</f>
        <v>144548.16381879512</v>
      </c>
      <c r="O37" s="120">
        <f>[2]原稿用!O37</f>
        <v>138856.40293614651</v>
      </c>
      <c r="P37" s="122" t="s">
        <v>202</v>
      </c>
    </row>
    <row r="38" spans="2:16" s="7" customFormat="1">
      <c r="B38" s="179" t="s">
        <v>320</v>
      </c>
      <c r="C38" s="120">
        <f>[2]原稿用!C38</f>
        <v>39069.358062452127</v>
      </c>
      <c r="D38" s="120">
        <f>[2]原稿用!D38</f>
        <v>38496.268154982718</v>
      </c>
      <c r="E38" s="120">
        <f>[2]原稿用!E38</f>
        <v>37576.576593848236</v>
      </c>
      <c r="F38" s="120">
        <f>[2]原稿用!F38</f>
        <v>37261.281598252928</v>
      </c>
      <c r="G38" s="120">
        <f>[2]原稿用!G38</f>
        <v>36986.899632905392</v>
      </c>
      <c r="H38" s="120">
        <f>[2]原稿用!H38</f>
        <v>34890.549951919696</v>
      </c>
      <c r="I38" s="120">
        <f>[2]原稿用!I38</f>
        <v>34681.118140385355</v>
      </c>
      <c r="J38" s="120">
        <f>[2]原稿用!J38</f>
        <v>34977.309625718466</v>
      </c>
      <c r="K38" s="120">
        <f>[2]原稿用!K38</f>
        <v>35399.429213063086</v>
      </c>
      <c r="L38" s="120">
        <f>[2]原稿用!L38</f>
        <v>33995.655837894948</v>
      </c>
      <c r="M38" s="120">
        <f>[2]原稿用!M38</f>
        <v>34876.723865084983</v>
      </c>
      <c r="N38" s="120">
        <f>[2]原稿用!N38</f>
        <v>36046.268280177203</v>
      </c>
      <c r="O38" s="120">
        <f>[2]原稿用!O38</f>
        <v>34982.334342121932</v>
      </c>
      <c r="P38" s="121" t="s">
        <v>194</v>
      </c>
    </row>
    <row r="39" spans="2:16" s="7" customFormat="1">
      <c r="B39" s="119" t="s">
        <v>267</v>
      </c>
      <c r="C39" s="120">
        <f>[2]原稿用!C39</f>
        <v>229463.38528961947</v>
      </c>
      <c r="D39" s="120">
        <f>[2]原稿用!D39</f>
        <v>232213.07142721972</v>
      </c>
      <c r="E39" s="120">
        <f>[2]原稿用!E39</f>
        <v>247350.44359589586</v>
      </c>
      <c r="F39" s="120">
        <f>[2]原稿用!F39</f>
        <v>250305.00269273797</v>
      </c>
      <c r="G39" s="120">
        <f>[2]原稿用!G39</f>
        <v>256843.84384384379</v>
      </c>
      <c r="H39" s="120">
        <f>[2]原稿用!H39</f>
        <v>247976.36229877404</v>
      </c>
      <c r="I39" s="120">
        <f>[2]原稿用!I39</f>
        <v>250070.71439631842</v>
      </c>
      <c r="J39" s="120">
        <f>[2]原稿用!J39</f>
        <v>252510.78651868028</v>
      </c>
      <c r="K39" s="120">
        <f>[2]原稿用!K39</f>
        <v>265628.07502582675</v>
      </c>
      <c r="L39" s="120">
        <f>[2]原稿用!L39</f>
        <v>268086.01280556421</v>
      </c>
      <c r="M39" s="120">
        <f>[2]原稿用!M39</f>
        <v>295044.05363882543</v>
      </c>
      <c r="N39" s="120">
        <f>[2]原稿用!N39</f>
        <v>316365.01478453801</v>
      </c>
      <c r="O39" s="120">
        <f>[2]原稿用!O39</f>
        <v>325184.97119675577</v>
      </c>
      <c r="P39" s="121" t="s">
        <v>185</v>
      </c>
    </row>
    <row r="40" spans="2:16" s="7" customFormat="1">
      <c r="B40" s="119" t="s">
        <v>268</v>
      </c>
      <c r="C40" s="120">
        <f>[2]原稿用!C40</f>
        <v>701180.86475672456</v>
      </c>
      <c r="D40" s="120">
        <f>[2]原稿用!D40</f>
        <v>715705.01369008154</v>
      </c>
      <c r="E40" s="120">
        <f>[2]原稿用!E40</f>
        <v>735796.43121957849</v>
      </c>
      <c r="F40" s="120">
        <f>[2]原稿用!F40</f>
        <v>741348.77002567868</v>
      </c>
      <c r="G40" s="120">
        <f>[2]原稿用!G40</f>
        <v>736131.73583594384</v>
      </c>
      <c r="H40" s="120">
        <f>[2]原稿用!H40</f>
        <v>729569.93557588407</v>
      </c>
      <c r="I40" s="120">
        <f>[2]原稿用!I40</f>
        <v>726703.06314776442</v>
      </c>
      <c r="J40" s="120">
        <f>[2]原稿用!J40</f>
        <v>720437.84496159945</v>
      </c>
      <c r="K40" s="120">
        <f>[2]原稿用!K40</f>
        <v>744322.16639369691</v>
      </c>
      <c r="L40" s="120">
        <f>[2]原稿用!L40</f>
        <v>761689.2824100483</v>
      </c>
      <c r="M40" s="120">
        <f>[2]原稿用!M40</f>
        <v>770947.96153132257</v>
      </c>
      <c r="N40" s="120">
        <f>[2]原稿用!N40</f>
        <v>794434.81710913812</v>
      </c>
      <c r="O40" s="120">
        <f>[2]原稿用!O40</f>
        <v>861137.37745089515</v>
      </c>
      <c r="P40" s="122" t="s">
        <v>186</v>
      </c>
    </row>
    <row r="41" spans="2:16" s="7" customFormat="1">
      <c r="B41" s="119" t="s">
        <v>321</v>
      </c>
      <c r="C41" s="120">
        <f>[2]原稿用!C41</f>
        <v>623500.73299064033</v>
      </c>
      <c r="D41" s="120">
        <f>[2]原稿用!D41</f>
        <v>630025.86373503681</v>
      </c>
      <c r="E41" s="120">
        <f>[2]原稿用!E41</f>
        <v>639669.77114470617</v>
      </c>
      <c r="F41" s="120">
        <f>[2]原稿用!F41</f>
        <v>637037.99633976584</v>
      </c>
      <c r="G41" s="120">
        <f>[2]原稿用!G41</f>
        <v>629959.81281281286</v>
      </c>
      <c r="H41" s="120">
        <f>[2]原稿用!H41</f>
        <v>624705.28238409711</v>
      </c>
      <c r="I41" s="120">
        <f>[2]原稿用!I41</f>
        <v>623921.83821322618</v>
      </c>
      <c r="J41" s="120">
        <f>[2]原稿用!J41</f>
        <v>620825.67447265622</v>
      </c>
      <c r="K41" s="120">
        <f>[2]原稿用!K41</f>
        <v>646173.87267525168</v>
      </c>
      <c r="L41" s="120">
        <f>[2]原稿用!L41</f>
        <v>667541.08872189024</v>
      </c>
      <c r="M41" s="120">
        <f>[2]原稿用!M41</f>
        <v>685337.31456799281</v>
      </c>
      <c r="N41" s="120">
        <f>[2]原稿用!N41</f>
        <v>711332.78075860383</v>
      </c>
      <c r="O41" s="120">
        <f>[2]原稿用!O41</f>
        <v>779129.63194599946</v>
      </c>
      <c r="P41" s="122" t="s">
        <v>203</v>
      </c>
    </row>
    <row r="42" spans="2:16" s="7" customFormat="1">
      <c r="B42" s="119" t="s">
        <v>323</v>
      </c>
      <c r="C42" s="120">
        <f>[2]原稿用!C42</f>
        <v>77136.783745283334</v>
      </c>
      <c r="D42" s="120">
        <f>[2]原稿用!D42</f>
        <v>85147.125097871191</v>
      </c>
      <c r="E42" s="120">
        <f>[2]原稿用!E42</f>
        <v>95805.933806710789</v>
      </c>
      <c r="F42" s="120">
        <f>[2]原稿用!F42</f>
        <v>104296.42111436413</v>
      </c>
      <c r="G42" s="120">
        <f>[2]原稿用!G42</f>
        <v>106171.92302313114</v>
      </c>
      <c r="H42" s="120">
        <f>[2]原稿用!H42</f>
        <v>104866.19840325092</v>
      </c>
      <c r="I42" s="120">
        <f>[2]原稿用!I42</f>
        <v>102829.06343257325</v>
      </c>
      <c r="J42" s="120">
        <f>[2]原稿用!J42</f>
        <v>99765.493592440398</v>
      </c>
      <c r="K42" s="120">
        <f>[2]原稿用!K42</f>
        <v>98606.39121537203</v>
      </c>
      <c r="L42" s="120">
        <f>[2]原稿用!L42</f>
        <v>95133.113995803942</v>
      </c>
      <c r="M42" s="120">
        <f>[2]原稿用!M42</f>
        <v>87398.420496950726</v>
      </c>
      <c r="N42" s="120">
        <f>[2]原稿用!N42</f>
        <v>85449.116488814339</v>
      </c>
      <c r="O42" s="120">
        <f>[2]原稿用!O42</f>
        <v>85475.205946987087</v>
      </c>
      <c r="P42" s="121" t="s">
        <v>204</v>
      </c>
    </row>
    <row r="43" spans="2:16" s="7" customFormat="1">
      <c r="B43" s="119" t="s">
        <v>146</v>
      </c>
      <c r="C43" s="120">
        <f>[2]原稿用!C43</f>
        <v>350446.7823147857</v>
      </c>
      <c r="D43" s="120">
        <f>[2]原稿用!D43</f>
        <v>347539.05627989833</v>
      </c>
      <c r="E43" s="120">
        <f>[2]原稿用!E43</f>
        <v>358811.99795107025</v>
      </c>
      <c r="F43" s="120">
        <f>[2]原稿用!F43</f>
        <v>342455.98936040013</v>
      </c>
      <c r="G43" s="120">
        <f>[2]原稿用!G43</f>
        <v>347269.94031674799</v>
      </c>
      <c r="H43" s="120">
        <f>[2]原稿用!H43</f>
        <v>361306.24260370346</v>
      </c>
      <c r="I43" s="120">
        <f>[2]原稿用!I43</f>
        <v>359169.56862195005</v>
      </c>
      <c r="J43" s="120">
        <f>[2]原稿用!J43</f>
        <v>362104.39945923642</v>
      </c>
      <c r="K43" s="120">
        <f>[2]原稿用!K43</f>
        <v>371571.24631068873</v>
      </c>
      <c r="L43" s="120">
        <f>[2]原稿用!L43</f>
        <v>383705.53215302742</v>
      </c>
      <c r="M43" s="120">
        <f>[2]原稿用!M43</f>
        <v>383960.43212903925</v>
      </c>
      <c r="N43" s="120">
        <f>[2]原稿用!N43</f>
        <v>377221.43016018753</v>
      </c>
      <c r="O43" s="120">
        <f>[2]原稿用!O43</f>
        <v>376566.04478969332</v>
      </c>
      <c r="P43" s="121" t="s">
        <v>187</v>
      </c>
    </row>
    <row r="44" spans="2:16" s="7" customFormat="1">
      <c r="B44" s="119" t="s">
        <v>145</v>
      </c>
      <c r="C44" s="120">
        <f>[2]原稿用!C44</f>
        <v>412252.88655396126</v>
      </c>
      <c r="D44" s="120">
        <f>[2]原稿用!D44</f>
        <v>416626.30775094428</v>
      </c>
      <c r="E44" s="120">
        <f>[2]原稿用!E44</f>
        <v>407191.43834860018</v>
      </c>
      <c r="F44" s="120">
        <f>[2]原稿用!F44</f>
        <v>403140.13537439046</v>
      </c>
      <c r="G44" s="120">
        <f>[2]原稿用!G44</f>
        <v>410608.58958958962</v>
      </c>
      <c r="H44" s="120">
        <f>[2]原稿用!H44</f>
        <v>409436.20013441442</v>
      </c>
      <c r="I44" s="120">
        <f>[2]原稿用!I44</f>
        <v>416012.193027195</v>
      </c>
      <c r="J44" s="120">
        <f>[2]原稿用!J44</f>
        <v>416705.62659812602</v>
      </c>
      <c r="K44" s="120">
        <f>[2]原稿用!K44</f>
        <v>419126.08626312559</v>
      </c>
      <c r="L44" s="120">
        <f>[2]原稿用!L44</f>
        <v>408904.91979859187</v>
      </c>
      <c r="M44" s="120">
        <f>[2]原稿用!M44</f>
        <v>412072.20606171229</v>
      </c>
      <c r="N44" s="120">
        <f>[2]原稿用!N44</f>
        <v>410228.85510085849</v>
      </c>
      <c r="O44" s="120">
        <f>[2]原稿用!O44</f>
        <v>394117.65050708054</v>
      </c>
      <c r="P44" s="121" t="s">
        <v>188</v>
      </c>
    </row>
    <row r="45" spans="2:16" s="7" customFormat="1">
      <c r="B45" s="119" t="s">
        <v>147</v>
      </c>
      <c r="C45" s="120">
        <f>[2]原稿用!C45</f>
        <v>279815.6054540195</v>
      </c>
      <c r="D45" s="120">
        <f>[2]原稿用!D45</f>
        <v>278546.22206033347</v>
      </c>
      <c r="E45" s="120">
        <f>[2]原稿用!E45</f>
        <v>277677.45794969687</v>
      </c>
      <c r="F45" s="120">
        <f>[2]原稿用!F45</f>
        <v>275512.34807151987</v>
      </c>
      <c r="G45" s="120">
        <f>[2]原稿用!G45</f>
        <v>274756.84147058422</v>
      </c>
      <c r="H45" s="120">
        <f>[2]原稿用!H45</f>
        <v>271317.5717162636</v>
      </c>
      <c r="I45" s="120">
        <f>[2]原稿用!I45</f>
        <v>269905.25810935639</v>
      </c>
      <c r="J45" s="120">
        <f>[2]原稿用!J45</f>
        <v>266319.1658629094</v>
      </c>
      <c r="K45" s="120">
        <f>[2]原稿用!K45</f>
        <v>265322.20687750593</v>
      </c>
      <c r="L45" s="120">
        <f>[2]原稿用!L45</f>
        <v>273482.68015457265</v>
      </c>
      <c r="M45" s="120">
        <f>[2]原稿用!M45</f>
        <v>269954.45620547613</v>
      </c>
      <c r="N45" s="120">
        <f>[2]原稿用!N45</f>
        <v>268012.58637236722</v>
      </c>
      <c r="O45" s="120">
        <f>[2]原稿用!O45</f>
        <v>263714.17030764103</v>
      </c>
      <c r="P45" s="122" t="s">
        <v>189</v>
      </c>
    </row>
    <row r="46" spans="2:16" s="7" customFormat="1">
      <c r="B46" s="119" t="s">
        <v>269</v>
      </c>
      <c r="C46" s="120">
        <f>[2]原稿用!C46</f>
        <v>481413.32758870063</v>
      </c>
      <c r="D46" s="120">
        <f>[2]原稿用!D46</f>
        <v>505285.67713667476</v>
      </c>
      <c r="E46" s="120">
        <f>[2]原稿用!E46</f>
        <v>523237.34055600181</v>
      </c>
      <c r="F46" s="120">
        <f>[2]原稿用!F46</f>
        <v>523704.72235120536</v>
      </c>
      <c r="G46" s="120">
        <f>[2]原稿用!G46</f>
        <v>559201.93395523401</v>
      </c>
      <c r="H46" s="120">
        <f>[2]原稿用!H46</f>
        <v>570083.15235988714</v>
      </c>
      <c r="I46" s="120">
        <f>[2]原稿用!I46</f>
        <v>563239.83243773866</v>
      </c>
      <c r="J46" s="120">
        <f>[2]原稿用!J46</f>
        <v>571157.40821480181</v>
      </c>
      <c r="K46" s="120">
        <f>[2]原稿用!K46</f>
        <v>586899.73998703831</v>
      </c>
      <c r="L46" s="120">
        <f>[2]原稿用!L46</f>
        <v>583067.23195754131</v>
      </c>
      <c r="M46" s="120">
        <f>[2]原稿用!M46</f>
        <v>602995.02544427547</v>
      </c>
      <c r="N46" s="120">
        <f>[2]原稿用!N46</f>
        <v>616642.68657951674</v>
      </c>
      <c r="O46" s="120">
        <f>[2]原稿用!O46</f>
        <v>630523.28827581869</v>
      </c>
      <c r="P46" s="121" t="s">
        <v>190</v>
      </c>
    </row>
    <row r="47" spans="2:16" s="7" customFormat="1">
      <c r="B47" s="119" t="s">
        <v>270</v>
      </c>
      <c r="C47" s="120">
        <f>[2]原稿用!C47</f>
        <v>353803.81146131532</v>
      </c>
      <c r="D47" s="120">
        <f>[2]原稿用!D47</f>
        <v>357787.00383132836</v>
      </c>
      <c r="E47" s="120">
        <f>[2]原稿用!E47</f>
        <v>345009.20800919167</v>
      </c>
      <c r="F47" s="120">
        <f>[2]原稿用!F47</f>
        <v>330080.71124810621</v>
      </c>
      <c r="G47" s="120">
        <f>[2]原稿用!G47</f>
        <v>325695.92199596536</v>
      </c>
      <c r="H47" s="120">
        <f>[2]原稿用!H47</f>
        <v>329257.05448982737</v>
      </c>
      <c r="I47" s="120">
        <f>[2]原稿用!I47</f>
        <v>333680.15257908084</v>
      </c>
      <c r="J47" s="120">
        <f>[2]原稿用!J47</f>
        <v>325031.15064463287</v>
      </c>
      <c r="K47" s="120">
        <f>[2]原稿用!K47</f>
        <v>321722.74195489322</v>
      </c>
      <c r="L47" s="120">
        <f>[2]原稿用!L47</f>
        <v>289160.47737506026</v>
      </c>
      <c r="M47" s="120">
        <f>[2]原稿用!M47</f>
        <v>294424.45097670984</v>
      </c>
      <c r="N47" s="120">
        <f>[2]原稿用!N47</f>
        <v>284295.93986256357</v>
      </c>
      <c r="O47" s="120">
        <f>[2]原稿用!O47</f>
        <v>277896.40152671776</v>
      </c>
      <c r="P47" s="122" t="s">
        <v>191</v>
      </c>
    </row>
    <row r="48" spans="2:16" s="7" customFormat="1">
      <c r="B48" s="9"/>
      <c r="C48" s="109"/>
      <c r="D48" s="109"/>
      <c r="E48" s="109"/>
      <c r="F48" s="109"/>
      <c r="G48" s="109"/>
      <c r="H48" s="109"/>
      <c r="I48" s="109"/>
      <c r="J48" s="109"/>
      <c r="K48" s="109"/>
      <c r="L48" s="109"/>
      <c r="M48" s="109"/>
      <c r="N48" s="109"/>
      <c r="O48" s="109"/>
      <c r="P48" s="81"/>
    </row>
    <row r="49" spans="2:16" s="7" customFormat="1">
      <c r="B49" s="8"/>
      <c r="C49" s="10"/>
      <c r="D49" s="10"/>
      <c r="E49" s="10"/>
      <c r="F49" s="10"/>
      <c r="G49" s="10"/>
      <c r="H49" s="10"/>
      <c r="I49" s="10"/>
      <c r="J49" s="10"/>
      <c r="K49" s="10"/>
      <c r="L49" s="10"/>
      <c r="M49" s="10"/>
      <c r="N49" s="10"/>
      <c r="O49" s="10"/>
      <c r="P49" s="82"/>
    </row>
    <row r="50" spans="2:16" s="7" customFormat="1">
      <c r="B50" s="123" t="s">
        <v>219</v>
      </c>
      <c r="C50" s="120">
        <f>[2]原稿用!C50</f>
        <v>7843958.6623378871</v>
      </c>
      <c r="D50" s="120">
        <f>[2]原稿用!D50</f>
        <v>7923166.4481700696</v>
      </c>
      <c r="E50" s="120">
        <f>[2]原稿用!E50</f>
        <v>8225091.1338430718</v>
      </c>
      <c r="F50" s="120">
        <f>[2]原稿用!F50</f>
        <v>8088006.1828964595</v>
      </c>
      <c r="G50" s="120">
        <f>[2]原稿用!G50</f>
        <v>7993241.0565797826</v>
      </c>
      <c r="H50" s="120">
        <f>[2]原稿用!H50</f>
        <v>8248016.4766427772</v>
      </c>
      <c r="I50" s="120">
        <f>[2]原稿用!I50</f>
        <v>8580380.5689981151</v>
      </c>
      <c r="J50" s="120">
        <f>[2]原稿用!J50</f>
        <v>8786036.2158651222</v>
      </c>
      <c r="K50" s="120">
        <f>[2]原稿用!K50</f>
        <v>8315356.7168846494</v>
      </c>
      <c r="L50" s="120">
        <f>[2]原稿用!L50</f>
        <v>8427737.9147266466</v>
      </c>
      <c r="M50" s="120">
        <f>[2]原稿用!M50</f>
        <v>8804743.9781107698</v>
      </c>
      <c r="N50" s="120">
        <f>[2]原稿用!N50</f>
        <v>9023179.9092802908</v>
      </c>
      <c r="O50" s="120">
        <f>[2]原稿用!O50</f>
        <v>9041321.8053181693</v>
      </c>
      <c r="P50" s="122" t="s">
        <v>192</v>
      </c>
    </row>
    <row r="51" spans="2:16" s="7" customFormat="1">
      <c r="B51" s="9"/>
      <c r="C51" s="109"/>
      <c r="D51" s="109"/>
      <c r="E51" s="109"/>
      <c r="F51" s="109"/>
      <c r="G51" s="109"/>
      <c r="H51" s="109"/>
      <c r="I51" s="109"/>
      <c r="J51" s="109"/>
      <c r="K51" s="109"/>
      <c r="L51" s="109"/>
      <c r="M51" s="109"/>
      <c r="N51" s="109"/>
      <c r="O51" s="109"/>
      <c r="P51" s="81"/>
    </row>
    <row r="52" spans="2:16" s="7" customFormat="1">
      <c r="B52" s="8"/>
      <c r="C52" s="29"/>
      <c r="D52" s="29"/>
      <c r="E52" s="29"/>
      <c r="F52" s="29"/>
      <c r="G52" s="29"/>
      <c r="H52" s="29"/>
      <c r="I52" s="29"/>
      <c r="J52" s="29"/>
      <c r="K52" s="29"/>
      <c r="L52" s="29"/>
      <c r="M52" s="29"/>
      <c r="N52" s="29"/>
      <c r="O52" s="29"/>
      <c r="P52" s="80"/>
    </row>
    <row r="53" spans="2:16" s="7" customFormat="1">
      <c r="B53" s="119" t="s">
        <v>150</v>
      </c>
      <c r="C53" s="120">
        <f>[2]原稿用!C53</f>
        <v>134281.09468318237</v>
      </c>
      <c r="D53" s="120">
        <f>[2]原稿用!D53</f>
        <v>133628.32163242236</v>
      </c>
      <c r="E53" s="120">
        <f>[2]原稿用!E53</f>
        <v>135840.83969176549</v>
      </c>
      <c r="F53" s="120">
        <f>[2]原稿用!F53</f>
        <v>135672.74808205318</v>
      </c>
      <c r="G53" s="120">
        <f>[2]原稿用!G53</f>
        <v>143286.0103626943</v>
      </c>
      <c r="H53" s="120">
        <f>[2]原稿用!H53</f>
        <v>142271.14297323761</v>
      </c>
      <c r="I53" s="120">
        <f>[2]原稿用!I53</f>
        <v>148051.16046152546</v>
      </c>
      <c r="J53" s="120">
        <f>[2]原稿用!J53</f>
        <v>151177.78455957165</v>
      </c>
      <c r="K53" s="120">
        <f>[2]原稿用!K53</f>
        <v>142158.82994096848</v>
      </c>
      <c r="L53" s="120">
        <f>[2]原稿用!L53</f>
        <v>147815.66049815813</v>
      </c>
      <c r="M53" s="120">
        <f>[2]原稿用!M53</f>
        <v>140742.74472105788</v>
      </c>
      <c r="N53" s="120">
        <f>[2]原稿用!N53</f>
        <v>144675.13874636532</v>
      </c>
      <c r="O53" s="120">
        <f>[2]原稿用!O53</f>
        <v>139506.91909389215</v>
      </c>
      <c r="P53" s="122" t="s">
        <v>205</v>
      </c>
    </row>
    <row r="54" spans="2:16" s="7" customFormat="1">
      <c r="B54" s="119" t="s">
        <v>151</v>
      </c>
      <c r="C54" s="120">
        <f>[2]原稿用!C54</f>
        <v>64403.735494814187</v>
      </c>
      <c r="D54" s="120">
        <f>[2]原稿用!D54</f>
        <v>76903.519135803363</v>
      </c>
      <c r="E54" s="120">
        <f>[2]原稿用!E54</f>
        <v>77109.11333560638</v>
      </c>
      <c r="F54" s="120">
        <f>[2]原稿用!F54</f>
        <v>75596.186483709898</v>
      </c>
      <c r="G54" s="120">
        <f>[2]原稿用!G54</f>
        <v>78894.165041398737</v>
      </c>
      <c r="H54" s="120">
        <f>[2]原稿用!H54</f>
        <v>84244.236498854079</v>
      </c>
      <c r="I54" s="120">
        <f>[2]原稿用!I54</f>
        <v>93560.476701248117</v>
      </c>
      <c r="J54" s="120">
        <f>[2]原稿用!J54</f>
        <v>117010.60605714245</v>
      </c>
      <c r="K54" s="120">
        <f>[2]原稿用!K54</f>
        <v>92770.712080852187</v>
      </c>
      <c r="L54" s="120">
        <f>[2]原稿用!L54</f>
        <v>84646.638959566859</v>
      </c>
      <c r="M54" s="120">
        <f>[2]原稿用!M54</f>
        <v>84727.052784044135</v>
      </c>
      <c r="N54" s="120">
        <f>[2]原稿用!N54</f>
        <v>88787.969639061455</v>
      </c>
      <c r="O54" s="120">
        <f>[2]原稿用!O54</f>
        <v>88566.481198269859</v>
      </c>
      <c r="P54" s="122" t="s">
        <v>206</v>
      </c>
    </row>
    <row r="55" spans="2:16" s="7" customFormat="1">
      <c r="B55" s="9"/>
      <c r="C55" s="109"/>
      <c r="D55" s="109"/>
      <c r="E55" s="109"/>
      <c r="F55" s="109"/>
      <c r="G55" s="109"/>
      <c r="H55" s="109"/>
      <c r="I55" s="109"/>
      <c r="J55" s="109"/>
      <c r="K55" s="109"/>
      <c r="L55" s="109"/>
      <c r="M55" s="109"/>
      <c r="N55" s="109"/>
      <c r="O55" s="109"/>
      <c r="P55" s="81"/>
    </row>
    <row r="56" spans="2:16" s="7" customFormat="1">
      <c r="B56" s="11"/>
      <c r="C56" s="10"/>
      <c r="D56" s="10"/>
      <c r="E56" s="10"/>
      <c r="F56" s="10"/>
      <c r="G56" s="10"/>
      <c r="H56" s="10"/>
      <c r="I56" s="10"/>
      <c r="J56" s="10"/>
      <c r="K56" s="10"/>
      <c r="L56" s="10"/>
      <c r="M56" s="10"/>
      <c r="N56" s="10"/>
      <c r="O56" s="10"/>
      <c r="P56" s="82"/>
    </row>
    <row r="57" spans="2:16" s="7" customFormat="1">
      <c r="B57" s="119" t="s">
        <v>221</v>
      </c>
      <c r="C57" s="120">
        <f>[2]原稿用!C57</f>
        <v>7909067.3650048235</v>
      </c>
      <c r="D57" s="120">
        <f>[2]原稿用!D57</f>
        <v>7979767.0696800621</v>
      </c>
      <c r="E57" s="120">
        <f>[2]原稿用!E57</f>
        <v>8283468.2699896935</v>
      </c>
      <c r="F57" s="120">
        <f>[2]原稿用!F57</f>
        <v>8147279.6184603442</v>
      </c>
      <c r="G57" s="120">
        <f>[2]原稿用!G57</f>
        <v>8057632.9019010812</v>
      </c>
      <c r="H57" s="120">
        <f>[2]原稿用!H57</f>
        <v>8306253.0820723502</v>
      </c>
      <c r="I57" s="120">
        <f>[2]原稿用!I57</f>
        <v>8635016.1269078068</v>
      </c>
      <c r="J57" s="120">
        <f>[2]原稿用!J57</f>
        <v>8819763.0106945895</v>
      </c>
      <c r="K57" s="120">
        <f>[2]原稿用!K57</f>
        <v>8365472.9165567774</v>
      </c>
      <c r="L57" s="120">
        <f>[2]原稿用!L57</f>
        <v>8492965.0666506235</v>
      </c>
      <c r="M57" s="120">
        <f>[2]原稿用!M57</f>
        <v>8863863.9243601542</v>
      </c>
      <c r="N57" s="120">
        <f>[2]原稿用!N57</f>
        <v>9081684.0298452731</v>
      </c>
      <c r="O57" s="120">
        <f>[2]原稿用!O57</f>
        <v>9091488.3326028772</v>
      </c>
      <c r="P57" s="122" t="s">
        <v>207</v>
      </c>
    </row>
    <row r="58" spans="2:16" s="7" customFormat="1">
      <c r="B58" s="9"/>
      <c r="C58" s="109"/>
      <c r="D58" s="109"/>
      <c r="E58" s="109"/>
      <c r="F58" s="109"/>
      <c r="G58" s="109"/>
      <c r="H58" s="109"/>
      <c r="I58" s="109"/>
      <c r="J58" s="109"/>
      <c r="K58" s="109"/>
      <c r="L58" s="109"/>
      <c r="M58" s="109"/>
      <c r="N58" s="109"/>
      <c r="O58" s="109"/>
      <c r="P58" s="30"/>
    </row>
    <row r="59" spans="2:16" s="7" customFormat="1">
      <c r="B59" s="11"/>
      <c r="C59" s="10"/>
      <c r="D59" s="10"/>
      <c r="E59" s="10"/>
      <c r="F59" s="10"/>
      <c r="G59" s="10"/>
      <c r="H59" s="10"/>
      <c r="I59" s="10"/>
      <c r="J59" s="10"/>
      <c r="K59" s="10"/>
      <c r="L59" s="10"/>
      <c r="M59" s="10"/>
      <c r="N59" s="10"/>
      <c r="O59" s="10"/>
      <c r="P59" s="31"/>
    </row>
    <row r="60" spans="2:16" s="7" customFormat="1">
      <c r="B60" s="119" t="s">
        <v>211</v>
      </c>
      <c r="C60" s="120">
        <f>[2]原稿用!C60</f>
        <v>-4769</v>
      </c>
      <c r="D60" s="120">
        <f>[2]原稿用!D60</f>
        <v>-124</v>
      </c>
      <c r="E60" s="120">
        <f>[2]原稿用!E60</f>
        <v>-355</v>
      </c>
      <c r="F60" s="120">
        <f>[2]原稿用!F60</f>
        <v>-803</v>
      </c>
      <c r="G60" s="120">
        <f>[2]原稿用!G60</f>
        <v>0</v>
      </c>
      <c r="H60" s="120">
        <f>[2]原稿用!H60</f>
        <v>210</v>
      </c>
      <c r="I60" s="120">
        <f>[2]原稿用!I60</f>
        <v>145</v>
      </c>
      <c r="J60" s="120">
        <f>[2]原稿用!J60</f>
        <v>-440</v>
      </c>
      <c r="K60" s="120">
        <f>[2]原稿用!K60</f>
        <v>728</v>
      </c>
      <c r="L60" s="120">
        <f>[2]原稿用!L60</f>
        <v>2058</v>
      </c>
      <c r="M60" s="120">
        <f>[2]原稿用!M60</f>
        <v>3104</v>
      </c>
      <c r="N60" s="120">
        <f>[2]原稿用!N60</f>
        <v>2617</v>
      </c>
      <c r="O60" s="120">
        <f>[2]原稿用!O60</f>
        <v>-774</v>
      </c>
      <c r="P60" s="143">
        <v>21</v>
      </c>
    </row>
    <row r="61" spans="2:16" s="7" customFormat="1">
      <c r="B61" s="9"/>
      <c r="C61" s="109"/>
      <c r="D61" s="109"/>
      <c r="E61" s="109"/>
      <c r="F61" s="109"/>
      <c r="G61" s="109"/>
      <c r="H61" s="109"/>
      <c r="I61" s="109"/>
      <c r="J61" s="109"/>
      <c r="K61" s="109"/>
      <c r="L61" s="109"/>
      <c r="M61" s="109"/>
      <c r="N61" s="109"/>
      <c r="O61" s="109"/>
      <c r="P61" s="30"/>
    </row>
    <row r="62" spans="2:16" s="7" customFormat="1">
      <c r="B62" s="119" t="s">
        <v>53</v>
      </c>
      <c r="C62" s="12"/>
      <c r="D62" s="12"/>
      <c r="E62" s="12"/>
      <c r="F62" s="12"/>
      <c r="G62" s="12"/>
      <c r="H62" s="12"/>
      <c r="I62" s="12"/>
      <c r="J62" s="12"/>
      <c r="K62" s="12"/>
      <c r="L62" s="12"/>
      <c r="M62" s="12"/>
      <c r="N62" s="12"/>
      <c r="O62" s="12"/>
      <c r="P62" s="31"/>
    </row>
    <row r="63" spans="2:16" s="7" customFormat="1">
      <c r="B63" s="119" t="s">
        <v>54</v>
      </c>
      <c r="C63" s="120">
        <f>[2]原稿用!C63</f>
        <v>96148.732270779132</v>
      </c>
      <c r="D63" s="120">
        <f>[2]原稿用!D63</f>
        <v>96125.428732588131</v>
      </c>
      <c r="E63" s="120">
        <f>[2]原稿用!E63</f>
        <v>91275.946968309392</v>
      </c>
      <c r="F63" s="120">
        <f>[2]原稿用!F63</f>
        <v>84171.516898899761</v>
      </c>
      <c r="G63" s="120">
        <f>[2]原稿用!G63</f>
        <v>81338.056166415103</v>
      </c>
      <c r="H63" s="120">
        <f>[2]原稿用!H63</f>
        <v>71770.220555704524</v>
      </c>
      <c r="I63" s="120">
        <f>[2]原稿用!I63</f>
        <v>69379.219849822548</v>
      </c>
      <c r="J63" s="120">
        <f>[2]原稿用!J63</f>
        <v>66750.323826826716</v>
      </c>
      <c r="K63" s="120">
        <f>[2]原稿用!K63</f>
        <v>67366.118277698944</v>
      </c>
      <c r="L63" s="120">
        <f>[2]原稿用!L63</f>
        <v>59039.096565566353</v>
      </c>
      <c r="M63" s="120">
        <f>[2]原稿用!M63</f>
        <v>66365.146762009157</v>
      </c>
      <c r="N63" s="120">
        <f>[2]原稿用!N63</f>
        <v>65650.786977373398</v>
      </c>
      <c r="O63" s="120">
        <f>[2]原稿用!O63</f>
        <v>72993.500234306193</v>
      </c>
      <c r="P63" s="28"/>
    </row>
    <row r="64" spans="2:16" s="7" customFormat="1">
      <c r="B64" s="119" t="s">
        <v>55</v>
      </c>
      <c r="C64" s="120">
        <f>[2]原稿用!C64</f>
        <v>3231276.5720641962</v>
      </c>
      <c r="D64" s="120">
        <f>[2]原稿用!D64</f>
        <v>3267794.8418611158</v>
      </c>
      <c r="E64" s="120">
        <f>[2]原稿用!E64</f>
        <v>3499213.3236000449</v>
      </c>
      <c r="F64" s="120">
        <f>[2]原稿用!F64</f>
        <v>3419570.3021540036</v>
      </c>
      <c r="G64" s="120">
        <f>[2]原稿用!G64</f>
        <v>3246128.9559647925</v>
      </c>
      <c r="H64" s="120">
        <f>[2]原稿用!H64</f>
        <v>3557153.6153209847</v>
      </c>
      <c r="I64" s="120">
        <f>[2]原稿用!I64</f>
        <v>3817059.7012281297</v>
      </c>
      <c r="J64" s="120">
        <f>[2]原稿用!J64</f>
        <v>4054267.5373465563</v>
      </c>
      <c r="K64" s="120">
        <f>[2]原稿用!K64</f>
        <v>3536543.2739316914</v>
      </c>
      <c r="L64" s="120">
        <f>[2]原稿用!L64</f>
        <v>3945628.8057088065</v>
      </c>
      <c r="M64" s="120">
        <f>[2]原稿用!M64</f>
        <v>4300752.6210735021</v>
      </c>
      <c r="N64" s="120">
        <f>[2]原稿用!N64</f>
        <v>4431618.0397320986</v>
      </c>
      <c r="O64" s="120">
        <f>[2]原稿用!O64</f>
        <v>4217611.7299456997</v>
      </c>
      <c r="P64" s="28"/>
    </row>
    <row r="65" spans="2:16" s="7" customFormat="1">
      <c r="B65" s="125" t="s">
        <v>56</v>
      </c>
      <c r="C65" s="182">
        <f>[2]原稿用!C65</f>
        <v>4521560.6679035192</v>
      </c>
      <c r="D65" s="126">
        <f>[2]原稿用!D65</f>
        <v>4564422.6090988554</v>
      </c>
      <c r="E65" s="126">
        <f>[2]原稿用!E65</f>
        <v>4644909.1541918358</v>
      </c>
      <c r="F65" s="126">
        <f>[2]原稿用!F65</f>
        <v>4593073.1910967547</v>
      </c>
      <c r="G65" s="126">
        <f>[2]原稿用!G65</f>
        <v>4665774.0444485741</v>
      </c>
      <c r="H65" s="126">
        <f>[2]原稿用!H65</f>
        <v>4616387.2692147754</v>
      </c>
      <c r="I65" s="126">
        <f>[2]原稿用!I65</f>
        <v>4693884.0508242836</v>
      </c>
      <c r="J65" s="126">
        <f>[2]原稿用!J65</f>
        <v>4669974.4354029195</v>
      </c>
      <c r="K65" s="126">
        <f>[2]原稿用!K65</f>
        <v>4695997.8829237586</v>
      </c>
      <c r="L65" s="126">
        <f>[2]原稿用!L65</f>
        <v>4439697.9461646667</v>
      </c>
      <c r="M65" s="126">
        <f>[2]原稿用!M65</f>
        <v>4468738.8506939681</v>
      </c>
      <c r="N65" s="126">
        <f>[2]原稿用!N65</f>
        <v>4561020.7782338532</v>
      </c>
      <c r="O65" s="126">
        <f>[2]原稿用!O65</f>
        <v>4751738.0614114041</v>
      </c>
      <c r="P65" s="30"/>
    </row>
    <row r="66" spans="2:16" s="7" customFormat="1">
      <c r="B66" s="127" t="s">
        <v>90</v>
      </c>
      <c r="C66" s="32"/>
      <c r="D66" s="32"/>
      <c r="E66" s="32"/>
      <c r="F66" s="32"/>
      <c r="G66" s="32"/>
      <c r="H66" s="32"/>
      <c r="I66" s="32"/>
      <c r="J66" s="32"/>
      <c r="K66" s="32"/>
      <c r="L66" s="32"/>
      <c r="M66" s="32"/>
      <c r="N66" s="32"/>
      <c r="O66" s="32"/>
      <c r="P66" s="67"/>
    </row>
    <row r="67" spans="2:16" s="7" customFormat="1">
      <c r="B67" s="127" t="s">
        <v>91</v>
      </c>
      <c r="C67" s="32"/>
      <c r="D67" s="32"/>
      <c r="E67" s="32"/>
      <c r="F67" s="32"/>
      <c r="G67" s="32"/>
      <c r="H67" s="32"/>
      <c r="I67" s="32"/>
      <c r="J67" s="32"/>
      <c r="K67" s="32"/>
      <c r="L67" s="32"/>
      <c r="M67" s="32"/>
      <c r="N67" s="32"/>
      <c r="O67" s="32"/>
      <c r="P67" s="67"/>
    </row>
    <row r="68" spans="2:16" s="23" customFormat="1" ht="15">
      <c r="B68" s="127" t="s">
        <v>218</v>
      </c>
      <c r="G68" s="38"/>
      <c r="H68" s="38"/>
      <c r="I68" s="38"/>
      <c r="J68" s="38"/>
      <c r="K68" s="38"/>
      <c r="L68" s="38"/>
      <c r="M68" s="38"/>
      <c r="N68" s="38"/>
      <c r="O68" s="38"/>
      <c r="P68" s="38"/>
    </row>
    <row r="69" spans="2:16" s="23" customFormat="1" ht="15">
      <c r="B69" s="38"/>
      <c r="G69" s="38"/>
      <c r="H69" s="38"/>
      <c r="I69" s="38"/>
      <c r="J69" s="38"/>
      <c r="K69" s="38"/>
      <c r="L69" s="38"/>
      <c r="M69" s="38"/>
      <c r="N69" s="38"/>
      <c r="O69" s="38"/>
      <c r="P69" s="38"/>
    </row>
    <row r="70" spans="2:16">
      <c r="B70" s="38"/>
      <c r="P70" s="17"/>
    </row>
    <row r="71" spans="2:16" s="22" customFormat="1" ht="30" customHeight="1">
      <c r="B71" s="145" t="s">
        <v>310</v>
      </c>
      <c r="C71" s="26"/>
      <c r="D71" s="26"/>
      <c r="E71" s="26"/>
      <c r="F71" s="26"/>
      <c r="G71" s="26"/>
      <c r="H71" s="26"/>
      <c r="I71" s="26"/>
      <c r="J71" s="26"/>
      <c r="K71" s="26"/>
      <c r="L71" s="26"/>
      <c r="M71" s="26"/>
      <c r="N71" s="26"/>
      <c r="O71" s="26"/>
      <c r="P71" s="77"/>
    </row>
    <row r="72" spans="2:16">
      <c r="B72" s="13"/>
      <c r="C72" s="129" t="s">
        <v>111</v>
      </c>
      <c r="D72" s="3"/>
      <c r="E72" s="3"/>
      <c r="F72" s="3"/>
      <c r="G72" s="14"/>
      <c r="H72" s="14"/>
      <c r="I72" s="14"/>
      <c r="J72" s="14"/>
      <c r="K72" s="14"/>
      <c r="L72" s="14"/>
      <c r="M72" s="130"/>
      <c r="N72" s="130"/>
      <c r="O72" s="130" t="s">
        <v>100</v>
      </c>
      <c r="P72" s="17"/>
    </row>
    <row r="73" spans="2:16" s="15" customFormat="1" ht="30" customHeight="1">
      <c r="B73" s="116" t="s">
        <v>312</v>
      </c>
      <c r="C73" s="117" t="str">
        <f t="shared" ref="C73:M73" si="0">C4</f>
        <v>平成２３年度</v>
      </c>
      <c r="D73" s="117" t="str">
        <f t="shared" si="0"/>
        <v>平成２４年度</v>
      </c>
      <c r="E73" s="117" t="str">
        <f t="shared" si="0"/>
        <v>平成２５年度</v>
      </c>
      <c r="F73" s="117" t="str">
        <f t="shared" si="0"/>
        <v>平成２６年度</v>
      </c>
      <c r="G73" s="117" t="str">
        <f t="shared" si="0"/>
        <v>平成２７年度</v>
      </c>
      <c r="H73" s="117" t="str">
        <f t="shared" si="0"/>
        <v>平成２８年度</v>
      </c>
      <c r="I73" s="117" t="str">
        <f t="shared" si="0"/>
        <v>平成２９年度</v>
      </c>
      <c r="J73" s="117" t="str">
        <f t="shared" si="0"/>
        <v>平成３０年度</v>
      </c>
      <c r="K73" s="117" t="str">
        <f t="shared" si="0"/>
        <v>令和元年度</v>
      </c>
      <c r="L73" s="117" t="str">
        <f t="shared" si="0"/>
        <v>令和２年度</v>
      </c>
      <c r="M73" s="117" t="str">
        <f t="shared" si="0"/>
        <v>令和３年度</v>
      </c>
      <c r="N73" s="117" t="str">
        <f t="shared" ref="N73:O73" si="1">N4</f>
        <v>令和４年度</v>
      </c>
      <c r="O73" s="117" t="str">
        <f t="shared" si="1"/>
        <v>令和５年度</v>
      </c>
      <c r="P73" s="118" t="s">
        <v>36</v>
      </c>
    </row>
    <row r="74" spans="2:16" s="7" customFormat="1">
      <c r="B74" s="8"/>
      <c r="C74" s="39"/>
      <c r="D74" s="39"/>
      <c r="E74" s="39"/>
      <c r="F74" s="39"/>
      <c r="G74" s="70"/>
      <c r="H74" s="70"/>
      <c r="I74" s="70"/>
      <c r="J74" s="70"/>
      <c r="K74" s="70"/>
      <c r="L74" s="70"/>
      <c r="M74" s="70"/>
      <c r="N74" s="70"/>
      <c r="O74" s="70"/>
      <c r="P74" s="80"/>
    </row>
    <row r="75" spans="2:16" s="7" customFormat="1">
      <c r="B75" s="119" t="s">
        <v>254</v>
      </c>
      <c r="C75" s="134" t="s">
        <v>2</v>
      </c>
      <c r="D75" s="146">
        <f>IF(D6="","",(D6-C6)/C6*100)</f>
        <v>-2.4236968746891664E-2</v>
      </c>
      <c r="E75" s="146">
        <f t="shared" ref="E75:O90" si="2">IF(E6="","",(E6-D6)/D6*100)</f>
        <v>-5.0449520259301401</v>
      </c>
      <c r="F75" s="146">
        <f t="shared" si="2"/>
        <v>-7.7834635579034401</v>
      </c>
      <c r="G75" s="146">
        <f t="shared" si="2"/>
        <v>-3.3662940111771893</v>
      </c>
      <c r="H75" s="146">
        <f t="shared" si="2"/>
        <v>-11.763049255978148</v>
      </c>
      <c r="I75" s="146">
        <f t="shared" si="2"/>
        <v>-3.3314662925219771</v>
      </c>
      <c r="J75" s="146">
        <f t="shared" si="2"/>
        <v>-3.7891691902651972</v>
      </c>
      <c r="K75" s="146">
        <f t="shared" si="2"/>
        <v>0.92253402765477366</v>
      </c>
      <c r="L75" s="146">
        <f t="shared" si="2"/>
        <v>-12.36084537008152</v>
      </c>
      <c r="M75" s="146">
        <f t="shared" si="2"/>
        <v>12.408811486989471</v>
      </c>
      <c r="N75" s="146">
        <f t="shared" si="2"/>
        <v>-1.0764080537597716</v>
      </c>
      <c r="O75" s="146">
        <f t="shared" si="2"/>
        <v>11.184501504092353</v>
      </c>
      <c r="P75" s="121">
        <f t="shared" ref="P75:P106" si="3">P6</f>
        <v>1</v>
      </c>
    </row>
    <row r="76" spans="2:16" s="7" customFormat="1">
      <c r="B76" s="119" t="s">
        <v>255</v>
      </c>
      <c r="C76" s="134" t="s">
        <v>2</v>
      </c>
      <c r="D76" s="146">
        <f t="shared" ref="D76:M116" si="4">IF(D7="","",(D7-C7)/C7*100)</f>
        <v>-5.8745289265079652</v>
      </c>
      <c r="E76" s="146">
        <f t="shared" si="4"/>
        <v>-1.2487496241362372</v>
      </c>
      <c r="F76" s="146">
        <f t="shared" si="4"/>
        <v>-10.98292962652752</v>
      </c>
      <c r="G76" s="146">
        <f t="shared" si="4"/>
        <v>-6.368718908891295</v>
      </c>
      <c r="H76" s="146">
        <f t="shared" si="4"/>
        <v>-9.0387588174939246</v>
      </c>
      <c r="I76" s="146">
        <f t="shared" si="4"/>
        <v>3.6941331562617399</v>
      </c>
      <c r="J76" s="146">
        <f t="shared" si="4"/>
        <v>-5.634611212168549</v>
      </c>
      <c r="K76" s="146">
        <f t="shared" si="4"/>
        <v>6.3564392442091426</v>
      </c>
      <c r="L76" s="146">
        <f t="shared" si="4"/>
        <v>-6.923699648711497</v>
      </c>
      <c r="M76" s="146">
        <f t="shared" si="4"/>
        <v>11.729252379067127</v>
      </c>
      <c r="N76" s="146">
        <f t="shared" si="2"/>
        <v>-3.5125479422711838</v>
      </c>
      <c r="O76" s="146">
        <f t="shared" si="2"/>
        <v>15.545528611382656</v>
      </c>
      <c r="P76" s="122" t="str">
        <f t="shared" si="3"/>
        <v>農</v>
      </c>
    </row>
    <row r="77" spans="2:16" s="7" customFormat="1">
      <c r="B77" s="119" t="s">
        <v>256</v>
      </c>
      <c r="C77" s="134" t="s">
        <v>2</v>
      </c>
      <c r="D77" s="146">
        <f t="shared" si="4"/>
        <v>-4.5245517806812474</v>
      </c>
      <c r="E77" s="146">
        <f t="shared" si="4"/>
        <v>-10.681006857198147</v>
      </c>
      <c r="F77" s="146">
        <f t="shared" si="4"/>
        <v>22.473669507068074</v>
      </c>
      <c r="G77" s="146">
        <f t="shared" si="4"/>
        <v>-5.1655075594435669</v>
      </c>
      <c r="H77" s="146">
        <f t="shared" si="4"/>
        <v>-8.0639215213808395</v>
      </c>
      <c r="I77" s="146">
        <f t="shared" si="4"/>
        <v>-5.6264579007868916</v>
      </c>
      <c r="J77" s="146">
        <f t="shared" si="4"/>
        <v>-6.0658253068224388</v>
      </c>
      <c r="K77" s="146">
        <f t="shared" si="4"/>
        <v>4.3688268721384453</v>
      </c>
      <c r="L77" s="146">
        <f t="shared" si="4"/>
        <v>-6.4908431160971309</v>
      </c>
      <c r="M77" s="146">
        <f t="shared" si="4"/>
        <v>-0.97111764288748703</v>
      </c>
      <c r="N77" s="146">
        <f t="shared" si="2"/>
        <v>75.055359285376611</v>
      </c>
      <c r="O77" s="146">
        <f t="shared" si="2"/>
        <v>-0.68041906684406683</v>
      </c>
      <c r="P77" s="122" t="str">
        <f t="shared" si="3"/>
        <v>林</v>
      </c>
    </row>
    <row r="78" spans="2:16" s="7" customFormat="1">
      <c r="B78" s="119" t="s">
        <v>257</v>
      </c>
      <c r="C78" s="134" t="s">
        <v>2</v>
      </c>
      <c r="D78" s="146">
        <f t="shared" si="4"/>
        <v>14.064175296181638</v>
      </c>
      <c r="E78" s="146">
        <f t="shared" si="4"/>
        <v>-12.95294258339722</v>
      </c>
      <c r="F78" s="146">
        <f t="shared" si="4"/>
        <v>-5.7986589911324229</v>
      </c>
      <c r="G78" s="146">
        <f t="shared" si="4"/>
        <v>2.8319381819777862</v>
      </c>
      <c r="H78" s="146">
        <f t="shared" si="4"/>
        <v>-17.391996846071873</v>
      </c>
      <c r="I78" s="146">
        <f t="shared" si="4"/>
        <v>-17.252484550586249</v>
      </c>
      <c r="J78" s="146">
        <f t="shared" si="4"/>
        <v>0.39845163417390644</v>
      </c>
      <c r="K78" s="146">
        <f t="shared" si="4"/>
        <v>-12.134534529302273</v>
      </c>
      <c r="L78" s="146">
        <f t="shared" si="4"/>
        <v>-27.192841260543528</v>
      </c>
      <c r="M78" s="146">
        <f t="shared" si="4"/>
        <v>17.331695263855593</v>
      </c>
      <c r="N78" s="146">
        <f t="shared" si="2"/>
        <v>-14.613680020731918</v>
      </c>
      <c r="O78" s="146">
        <f t="shared" si="2"/>
        <v>4.9169330670730105</v>
      </c>
      <c r="P78" s="122" t="str">
        <f t="shared" si="3"/>
        <v>水</v>
      </c>
    </row>
    <row r="79" spans="2:16" s="7" customFormat="1">
      <c r="B79" s="119" t="s">
        <v>125</v>
      </c>
      <c r="C79" s="134" t="s">
        <v>2</v>
      </c>
      <c r="D79" s="146">
        <f t="shared" si="4"/>
        <v>-5.8103168210859462</v>
      </c>
      <c r="E79" s="146">
        <f t="shared" si="4"/>
        <v>12.931384099289414</v>
      </c>
      <c r="F79" s="146">
        <f t="shared" si="4"/>
        <v>0.55221867740145181</v>
      </c>
      <c r="G79" s="146">
        <f t="shared" si="4"/>
        <v>1.0950469618267484</v>
      </c>
      <c r="H79" s="146">
        <f t="shared" si="4"/>
        <v>-9.2431903680724989</v>
      </c>
      <c r="I79" s="146">
        <f t="shared" si="4"/>
        <v>3.2939060459352949</v>
      </c>
      <c r="J79" s="146">
        <f t="shared" si="4"/>
        <v>-5.8811732981411149</v>
      </c>
      <c r="K79" s="146">
        <f t="shared" si="4"/>
        <v>-1.3771624703955383</v>
      </c>
      <c r="L79" s="146">
        <f t="shared" si="4"/>
        <v>-3.3488718271828359</v>
      </c>
      <c r="M79" s="146">
        <f t="shared" si="4"/>
        <v>-18.201396500034413</v>
      </c>
      <c r="N79" s="146">
        <f t="shared" si="2"/>
        <v>-17.14802814613612</v>
      </c>
      <c r="O79" s="146">
        <f t="shared" si="2"/>
        <v>12.045709961610713</v>
      </c>
      <c r="P79" s="121" t="str">
        <f t="shared" si="3"/>
        <v>2</v>
      </c>
    </row>
    <row r="80" spans="2:16" s="7" customFormat="1">
      <c r="B80" s="119" t="s">
        <v>126</v>
      </c>
      <c r="C80" s="134" t="s">
        <v>2</v>
      </c>
      <c r="D80" s="146">
        <f t="shared" si="4"/>
        <v>0.68150195002492975</v>
      </c>
      <c r="E80" s="146">
        <f t="shared" si="4"/>
        <v>6.3464314713608792</v>
      </c>
      <c r="F80" s="146">
        <f t="shared" si="4"/>
        <v>-1.4829125185840648</v>
      </c>
      <c r="G80" s="146">
        <f t="shared" si="4"/>
        <v>-6.6103352176551224</v>
      </c>
      <c r="H80" s="146">
        <f t="shared" si="4"/>
        <v>9.6124279445230467</v>
      </c>
      <c r="I80" s="146">
        <f t="shared" si="4"/>
        <v>7.3582509553296402</v>
      </c>
      <c r="J80" s="146">
        <f t="shared" si="4"/>
        <v>8.0873342475570489</v>
      </c>
      <c r="K80" s="146">
        <f t="shared" si="4"/>
        <v>-13.349649871150316</v>
      </c>
      <c r="L80" s="146">
        <f t="shared" si="4"/>
        <v>12.937456513798825</v>
      </c>
      <c r="M80" s="146">
        <f t="shared" si="4"/>
        <v>9.0901066546082383</v>
      </c>
      <c r="N80" s="146">
        <f t="shared" si="2"/>
        <v>3.4863890233520829</v>
      </c>
      <c r="O80" s="146">
        <f t="shared" si="2"/>
        <v>-3.2922438964834551</v>
      </c>
      <c r="P80" s="122" t="str">
        <f t="shared" si="3"/>
        <v>3</v>
      </c>
    </row>
    <row r="81" spans="2:16" s="7" customFormat="1">
      <c r="B81" s="119" t="s">
        <v>258</v>
      </c>
      <c r="C81" s="134" t="s">
        <v>2</v>
      </c>
      <c r="D81" s="146">
        <f t="shared" si="4"/>
        <v>-13.261557303356279</v>
      </c>
      <c r="E81" s="146">
        <f t="shared" si="4"/>
        <v>4.2019659749328033</v>
      </c>
      <c r="F81" s="146">
        <f t="shared" si="4"/>
        <v>-3.884297356953665</v>
      </c>
      <c r="G81" s="146">
        <f t="shared" si="4"/>
        <v>13.896415398164688</v>
      </c>
      <c r="H81" s="146">
        <f t="shared" si="4"/>
        <v>3.9879395219751834</v>
      </c>
      <c r="I81" s="146">
        <f t="shared" si="4"/>
        <v>11.062026649596715</v>
      </c>
      <c r="J81" s="146">
        <f t="shared" si="4"/>
        <v>7.4952220379934902</v>
      </c>
      <c r="K81" s="146">
        <f t="shared" si="4"/>
        <v>-3.9031507736019231</v>
      </c>
      <c r="L81" s="146">
        <f t="shared" si="4"/>
        <v>7.7751190495324032</v>
      </c>
      <c r="M81" s="146">
        <f t="shared" si="4"/>
        <v>-8.4523837260516785</v>
      </c>
      <c r="N81" s="146">
        <f t="shared" si="2"/>
        <v>10.29995551624512</v>
      </c>
      <c r="O81" s="146">
        <f t="shared" si="2"/>
        <v>-8.4385593225234388</v>
      </c>
      <c r="P81" s="122" t="str">
        <f t="shared" si="3"/>
        <v>食</v>
      </c>
    </row>
    <row r="82" spans="2:16" s="7" customFormat="1">
      <c r="B82" s="119" t="s">
        <v>215</v>
      </c>
      <c r="C82" s="134" t="s">
        <v>2</v>
      </c>
      <c r="D82" s="146">
        <f t="shared" si="4"/>
        <v>5.4505991518521268</v>
      </c>
      <c r="E82" s="146">
        <f t="shared" si="4"/>
        <v>-15.824859855441641</v>
      </c>
      <c r="F82" s="146">
        <f t="shared" si="4"/>
        <v>4.576255787258134</v>
      </c>
      <c r="G82" s="146">
        <f t="shared" si="4"/>
        <v>40.840482487594713</v>
      </c>
      <c r="H82" s="146">
        <f t="shared" si="4"/>
        <v>-40.198946520589708</v>
      </c>
      <c r="I82" s="146">
        <f t="shared" si="4"/>
        <v>55.009202999348872</v>
      </c>
      <c r="J82" s="146">
        <f t="shared" si="4"/>
        <v>-47.288955120945246</v>
      </c>
      <c r="K82" s="146">
        <f t="shared" si="4"/>
        <v>50.642005444969548</v>
      </c>
      <c r="L82" s="146">
        <f t="shared" si="4"/>
        <v>34.891163588679596</v>
      </c>
      <c r="M82" s="146">
        <f t="shared" si="4"/>
        <v>-16.835806268073817</v>
      </c>
      <c r="N82" s="146">
        <f t="shared" si="2"/>
        <v>23.246807292697937</v>
      </c>
      <c r="O82" s="146">
        <f t="shared" si="2"/>
        <v>-53.385190850518867</v>
      </c>
      <c r="P82" s="122" t="str">
        <f t="shared" si="3"/>
        <v>繊</v>
      </c>
    </row>
    <row r="83" spans="2:16" s="7" customFormat="1">
      <c r="B83" s="119" t="s">
        <v>216</v>
      </c>
      <c r="C83" s="134" t="s">
        <v>2</v>
      </c>
      <c r="D83" s="146">
        <f t="shared" si="4"/>
        <v>-6.7091429396316569</v>
      </c>
      <c r="E83" s="146">
        <f t="shared" si="4"/>
        <v>-9.5170491122998939</v>
      </c>
      <c r="F83" s="146">
        <f t="shared" si="4"/>
        <v>21.271116815426272</v>
      </c>
      <c r="G83" s="146">
        <f t="shared" si="4"/>
        <v>15.340308500436775</v>
      </c>
      <c r="H83" s="146">
        <f t="shared" si="4"/>
        <v>-21.433680733987909</v>
      </c>
      <c r="I83" s="146">
        <f t="shared" si="4"/>
        <v>16.699183706115321</v>
      </c>
      <c r="J83" s="146">
        <f t="shared" si="4"/>
        <v>-2.1720780590006408</v>
      </c>
      <c r="K83" s="146">
        <f t="shared" si="4"/>
        <v>-6.5952460369941693E-2</v>
      </c>
      <c r="L83" s="146">
        <f t="shared" si="4"/>
        <v>-20.360922211736639</v>
      </c>
      <c r="M83" s="146">
        <f t="shared" si="4"/>
        <v>23.829404704236193</v>
      </c>
      <c r="N83" s="146">
        <f t="shared" si="2"/>
        <v>15.888621505206363</v>
      </c>
      <c r="O83" s="146">
        <f t="shared" si="2"/>
        <v>-18.06306741972865</v>
      </c>
      <c r="P83" s="122" t="str">
        <f t="shared" si="3"/>
        <v>パ</v>
      </c>
    </row>
    <row r="84" spans="2:16" s="7" customFormat="1">
      <c r="B84" s="119" t="s">
        <v>259</v>
      </c>
      <c r="C84" s="134" t="s">
        <v>2</v>
      </c>
      <c r="D84" s="146">
        <f t="shared" si="4"/>
        <v>45.616434979232679</v>
      </c>
      <c r="E84" s="146">
        <f t="shared" si="4"/>
        <v>0.64879825182248496</v>
      </c>
      <c r="F84" s="146">
        <f t="shared" si="4"/>
        <v>4.5168424292365073</v>
      </c>
      <c r="G84" s="146">
        <f t="shared" si="4"/>
        <v>-8.6141694191896239</v>
      </c>
      <c r="H84" s="146">
        <f t="shared" si="4"/>
        <v>8.9150317155274479</v>
      </c>
      <c r="I84" s="146">
        <f t="shared" si="4"/>
        <v>-14.544315174843542</v>
      </c>
      <c r="J84" s="146">
        <f t="shared" si="4"/>
        <v>14.889890553706817</v>
      </c>
      <c r="K84" s="146">
        <f t="shared" si="4"/>
        <v>23.064708152130766</v>
      </c>
      <c r="L84" s="146">
        <f t="shared" si="4"/>
        <v>15.991722075631753</v>
      </c>
      <c r="M84" s="146">
        <f t="shared" si="4"/>
        <v>-13.358040081382628</v>
      </c>
      <c r="N84" s="146">
        <f t="shared" si="2"/>
        <v>5.4948310791648565</v>
      </c>
      <c r="O84" s="146">
        <f t="shared" si="2"/>
        <v>15.229314843503747</v>
      </c>
      <c r="P84" s="122" t="str">
        <f t="shared" si="3"/>
        <v>化</v>
      </c>
    </row>
    <row r="85" spans="2:16" s="7" customFormat="1">
      <c r="B85" s="119" t="s">
        <v>260</v>
      </c>
      <c r="C85" s="134" t="s">
        <v>2</v>
      </c>
      <c r="D85" s="146">
        <f t="shared" si="4"/>
        <v>262.26054069283407</v>
      </c>
      <c r="E85" s="146">
        <f t="shared" si="4"/>
        <v>269.917428856507</v>
      </c>
      <c r="F85" s="146">
        <f t="shared" si="4"/>
        <v>10.709740635432738</v>
      </c>
      <c r="G85" s="146">
        <f t="shared" si="4"/>
        <v>-58.585341257812587</v>
      </c>
      <c r="H85" s="146">
        <f t="shared" si="4"/>
        <v>-28.744892773831182</v>
      </c>
      <c r="I85" s="146">
        <f t="shared" si="4"/>
        <v>11.45268071625571</v>
      </c>
      <c r="J85" s="146">
        <f t="shared" si="4"/>
        <v>14.132724507414185</v>
      </c>
      <c r="K85" s="146">
        <f t="shared" si="4"/>
        <v>-20.756670264857959</v>
      </c>
      <c r="L85" s="146">
        <f t="shared" si="4"/>
        <v>125.34273057698475</v>
      </c>
      <c r="M85" s="146">
        <f t="shared" si="4"/>
        <v>-15.342684539045109</v>
      </c>
      <c r="N85" s="146">
        <f t="shared" si="2"/>
        <v>22.228648292035441</v>
      </c>
      <c r="O85" s="146">
        <f t="shared" si="2"/>
        <v>-32.779684123490519</v>
      </c>
      <c r="P85" s="122" t="str">
        <f t="shared" si="3"/>
        <v>石</v>
      </c>
    </row>
    <row r="86" spans="2:16" s="7" customFormat="1">
      <c r="B86" s="119" t="s">
        <v>261</v>
      </c>
      <c r="C86" s="134" t="s">
        <v>2</v>
      </c>
      <c r="D86" s="146">
        <f t="shared" si="4"/>
        <v>-5.4586552486295616</v>
      </c>
      <c r="E86" s="146">
        <f t="shared" si="4"/>
        <v>-16.809565605543337</v>
      </c>
      <c r="F86" s="146">
        <f t="shared" si="4"/>
        <v>-8.0173763994395202</v>
      </c>
      <c r="G86" s="146">
        <f t="shared" si="4"/>
        <v>-8.5723939372810758</v>
      </c>
      <c r="H86" s="146">
        <f t="shared" si="4"/>
        <v>19.608750194178544</v>
      </c>
      <c r="I86" s="146">
        <f t="shared" si="4"/>
        <v>7.0544569784498394</v>
      </c>
      <c r="J86" s="146">
        <f t="shared" si="4"/>
        <v>-2.5978262163477814</v>
      </c>
      <c r="K86" s="146">
        <f t="shared" si="4"/>
        <v>-5.9447563344179146</v>
      </c>
      <c r="L86" s="146">
        <f t="shared" si="4"/>
        <v>-19.914529683967551</v>
      </c>
      <c r="M86" s="146">
        <f t="shared" si="4"/>
        <v>10.928716886133289</v>
      </c>
      <c r="N86" s="146">
        <f t="shared" si="2"/>
        <v>2.7211117551926187</v>
      </c>
      <c r="O86" s="146">
        <f t="shared" si="2"/>
        <v>-14.037308956279981</v>
      </c>
      <c r="P86" s="122" t="str">
        <f t="shared" si="3"/>
        <v>窯</v>
      </c>
    </row>
    <row r="87" spans="2:16" s="7" customFormat="1">
      <c r="B87" s="119" t="s">
        <v>176</v>
      </c>
      <c r="C87" s="134" t="s">
        <v>2</v>
      </c>
      <c r="D87" s="146">
        <f t="shared" si="4"/>
        <v>-33.889412135161393</v>
      </c>
      <c r="E87" s="146">
        <f t="shared" si="4"/>
        <v>5.4857489236476775</v>
      </c>
      <c r="F87" s="146">
        <f t="shared" si="4"/>
        <v>-18.465345830943619</v>
      </c>
      <c r="G87" s="146">
        <f t="shared" si="4"/>
        <v>2.9512493954521819</v>
      </c>
      <c r="H87" s="146">
        <f t="shared" si="4"/>
        <v>-16.08940494750253</v>
      </c>
      <c r="I87" s="146">
        <f t="shared" si="4"/>
        <v>45.610626455498995</v>
      </c>
      <c r="J87" s="146">
        <f t="shared" si="4"/>
        <v>-20.522667167908025</v>
      </c>
      <c r="K87" s="146">
        <f t="shared" si="4"/>
        <v>15.773146162925425</v>
      </c>
      <c r="L87" s="146">
        <f t="shared" si="4"/>
        <v>5.9525076016997645</v>
      </c>
      <c r="M87" s="146">
        <f t="shared" si="4"/>
        <v>18.811141683731567</v>
      </c>
      <c r="N87" s="146">
        <f t="shared" si="2"/>
        <v>-40.139563016721979</v>
      </c>
      <c r="O87" s="146">
        <f t="shared" si="2"/>
        <v>-10.325590082901936</v>
      </c>
      <c r="P87" s="122" t="str">
        <f t="shared" si="3"/>
        <v>一</v>
      </c>
    </row>
    <row r="88" spans="2:16" s="7" customFormat="1">
      <c r="B88" s="119" t="s">
        <v>262</v>
      </c>
      <c r="C88" s="134" t="s">
        <v>2</v>
      </c>
      <c r="D88" s="146">
        <f t="shared" si="4"/>
        <v>-13.283306975428848</v>
      </c>
      <c r="E88" s="146">
        <f t="shared" si="4"/>
        <v>-4.9291290110195636</v>
      </c>
      <c r="F88" s="146">
        <f t="shared" si="4"/>
        <v>9.1037930708910331</v>
      </c>
      <c r="G88" s="146">
        <f t="shared" si="4"/>
        <v>47.723293762720708</v>
      </c>
      <c r="H88" s="146">
        <f t="shared" si="4"/>
        <v>-26.054478255931102</v>
      </c>
      <c r="I88" s="146">
        <f t="shared" si="4"/>
        <v>-2.9642049226633391</v>
      </c>
      <c r="J88" s="146">
        <f t="shared" si="4"/>
        <v>33.770614168458749</v>
      </c>
      <c r="K88" s="146">
        <f t="shared" si="4"/>
        <v>-21.485069581970386</v>
      </c>
      <c r="L88" s="146">
        <f t="shared" si="4"/>
        <v>-0.57715842274190654</v>
      </c>
      <c r="M88" s="146">
        <f t="shared" si="4"/>
        <v>0.91883903154650126</v>
      </c>
      <c r="N88" s="146">
        <f t="shared" si="2"/>
        <v>22.976333658726229</v>
      </c>
      <c r="O88" s="146">
        <f t="shared" si="2"/>
        <v>-37.677024111445085</v>
      </c>
      <c r="P88" s="122" t="str">
        <f t="shared" si="3"/>
        <v>金</v>
      </c>
    </row>
    <row r="89" spans="2:16" s="7" customFormat="1">
      <c r="B89" s="119" t="s">
        <v>135</v>
      </c>
      <c r="C89" s="134" t="s">
        <v>2</v>
      </c>
      <c r="D89" s="146">
        <f t="shared" si="4"/>
        <v>-9.7793514828556685</v>
      </c>
      <c r="E89" s="146">
        <f t="shared" si="4"/>
        <v>3.009519232254354</v>
      </c>
      <c r="F89" s="146">
        <f t="shared" si="4"/>
        <v>-1.1874915322524837</v>
      </c>
      <c r="G89" s="146">
        <f t="shared" si="4"/>
        <v>2.0663560367143652</v>
      </c>
      <c r="H89" s="146">
        <f t="shared" si="4"/>
        <v>-2.7670642587359509</v>
      </c>
      <c r="I89" s="146">
        <f t="shared" si="4"/>
        <v>14.083860306229854</v>
      </c>
      <c r="J89" s="146">
        <f t="shared" si="4"/>
        <v>5.3302972097755932</v>
      </c>
      <c r="K89" s="146">
        <f t="shared" si="4"/>
        <v>-7.0047773618406319</v>
      </c>
      <c r="L89" s="146">
        <f t="shared" si="4"/>
        <v>-8.714352723036118</v>
      </c>
      <c r="M89" s="146">
        <f t="shared" si="4"/>
        <v>23.271510682384363</v>
      </c>
      <c r="N89" s="146">
        <f t="shared" si="2"/>
        <v>2.917765576043831</v>
      </c>
      <c r="O89" s="146">
        <f t="shared" si="2"/>
        <v>2.3802825384278781</v>
      </c>
      <c r="P89" s="122" t="str">
        <f t="shared" si="3"/>
        <v>は</v>
      </c>
    </row>
    <row r="90" spans="2:16" s="7" customFormat="1">
      <c r="B90" s="119" t="s">
        <v>136</v>
      </c>
      <c r="C90" s="134" t="s">
        <v>2</v>
      </c>
      <c r="D90" s="146">
        <f t="shared" si="4"/>
        <v>-5.6548103892529484</v>
      </c>
      <c r="E90" s="146">
        <f t="shared" si="4"/>
        <v>23.346563231232849</v>
      </c>
      <c r="F90" s="146">
        <f t="shared" si="4"/>
        <v>5.558650616042522</v>
      </c>
      <c r="G90" s="146">
        <f t="shared" si="4"/>
        <v>-30.809473207599652</v>
      </c>
      <c r="H90" s="146">
        <f t="shared" si="4"/>
        <v>53.316365355599856</v>
      </c>
      <c r="I90" s="146">
        <f t="shared" si="4"/>
        <v>50.052540543047499</v>
      </c>
      <c r="J90" s="146">
        <f t="shared" si="4"/>
        <v>9.042376582912361</v>
      </c>
      <c r="K90" s="146">
        <f t="shared" si="4"/>
        <v>-54.056175419773943</v>
      </c>
      <c r="L90" s="146">
        <f t="shared" si="4"/>
        <v>57.194626400506422</v>
      </c>
      <c r="M90" s="146">
        <f t="shared" si="4"/>
        <v>72.109388688629267</v>
      </c>
      <c r="N90" s="146">
        <f t="shared" si="2"/>
        <v>-10.85257071555826</v>
      </c>
      <c r="O90" s="146">
        <f t="shared" si="2"/>
        <v>-13.30481464987848</v>
      </c>
      <c r="P90" s="122" t="str">
        <f t="shared" si="3"/>
        <v>子</v>
      </c>
    </row>
    <row r="91" spans="2:16" s="7" customFormat="1">
      <c r="B91" s="119" t="s">
        <v>263</v>
      </c>
      <c r="C91" s="134" t="s">
        <v>2</v>
      </c>
      <c r="D91" s="146">
        <f t="shared" si="4"/>
        <v>66.153490562061165</v>
      </c>
      <c r="E91" s="146">
        <f t="shared" si="4"/>
        <v>10.425429877506545</v>
      </c>
      <c r="F91" s="146">
        <f t="shared" si="4"/>
        <v>0.83493643259172201</v>
      </c>
      <c r="G91" s="146">
        <f t="shared" si="4"/>
        <v>-12.06180506892823</v>
      </c>
      <c r="H91" s="146">
        <f t="shared" si="4"/>
        <v>13.658442943403335</v>
      </c>
      <c r="I91" s="146">
        <f t="shared" si="4"/>
        <v>26.332748616834163</v>
      </c>
      <c r="J91" s="146">
        <f t="shared" si="4"/>
        <v>32.075711292229165</v>
      </c>
      <c r="K91" s="146">
        <f t="shared" si="4"/>
        <v>-7.106112266390058</v>
      </c>
      <c r="L91" s="146">
        <f t="shared" si="4"/>
        <v>15.937099599041854</v>
      </c>
      <c r="M91" s="146">
        <f t="shared" si="4"/>
        <v>14.947591268095772</v>
      </c>
      <c r="N91" s="146">
        <f t="shared" ref="N91:O98" si="5">IF(N22="","",(N22-M22)/M22*100)</f>
        <v>14.467638699332896</v>
      </c>
      <c r="O91" s="146">
        <f t="shared" si="5"/>
        <v>-1.4040261634523847</v>
      </c>
      <c r="P91" s="122" t="str">
        <f t="shared" si="3"/>
        <v>気</v>
      </c>
    </row>
    <row r="92" spans="2:16" s="7" customFormat="1">
      <c r="B92" s="119" t="s">
        <v>138</v>
      </c>
      <c r="C92" s="134" t="s">
        <v>2</v>
      </c>
      <c r="D92" s="146">
        <f t="shared" si="4"/>
        <v>-18.428999496464282</v>
      </c>
      <c r="E92" s="146">
        <f t="shared" si="4"/>
        <v>80.779824584344951</v>
      </c>
      <c r="F92" s="146">
        <f t="shared" si="4"/>
        <v>-36.395129139955436</v>
      </c>
      <c r="G92" s="146">
        <f t="shared" si="4"/>
        <v>-53.285200813709224</v>
      </c>
      <c r="H92" s="146">
        <f t="shared" si="4"/>
        <v>34.997953501511098</v>
      </c>
      <c r="I92" s="146">
        <f t="shared" si="4"/>
        <v>16.264297122034151</v>
      </c>
      <c r="J92" s="146">
        <f t="shared" si="4"/>
        <v>4.9589904347490927</v>
      </c>
      <c r="K92" s="146">
        <f t="shared" si="4"/>
        <v>-0.59226720843086045</v>
      </c>
      <c r="L92" s="146">
        <f t="shared" si="4"/>
        <v>-74.89845860180543</v>
      </c>
      <c r="M92" s="146">
        <f t="shared" si="4"/>
        <v>6.2319975254617814</v>
      </c>
      <c r="N92" s="146">
        <f t="shared" si="5"/>
        <v>-19.251285797131843</v>
      </c>
      <c r="O92" s="146">
        <f t="shared" si="5"/>
        <v>6.4172913780786862</v>
      </c>
      <c r="P92" s="122" t="str">
        <f t="shared" si="3"/>
        <v>情</v>
      </c>
    </row>
    <row r="93" spans="2:16" s="7" customFormat="1">
      <c r="B93" s="119" t="s">
        <v>264</v>
      </c>
      <c r="C93" s="134" t="s">
        <v>2</v>
      </c>
      <c r="D93" s="146">
        <f t="shared" si="4"/>
        <v>-6.7938126861532044</v>
      </c>
      <c r="E93" s="146">
        <f t="shared" si="4"/>
        <v>-17.825415574831624</v>
      </c>
      <c r="F93" s="146">
        <f t="shared" si="4"/>
        <v>-8.178783722784539</v>
      </c>
      <c r="G93" s="146">
        <f t="shared" si="4"/>
        <v>4.9307525529600591</v>
      </c>
      <c r="H93" s="146">
        <f t="shared" si="4"/>
        <v>24.974438087067604</v>
      </c>
      <c r="I93" s="146">
        <f t="shared" si="4"/>
        <v>-16.967293704403431</v>
      </c>
      <c r="J93" s="146">
        <f t="shared" si="4"/>
        <v>-1.2739843265585395</v>
      </c>
      <c r="K93" s="146">
        <f t="shared" si="4"/>
        <v>-4.5822489128453787</v>
      </c>
      <c r="L93" s="146">
        <f t="shared" si="4"/>
        <v>6.9328506369421765</v>
      </c>
      <c r="M93" s="146">
        <f t="shared" si="4"/>
        <v>7.1579744224738988</v>
      </c>
      <c r="N93" s="146">
        <f t="shared" si="5"/>
        <v>5.9230256600241669</v>
      </c>
      <c r="O93" s="146">
        <f t="shared" si="5"/>
        <v>6.9019651109543263</v>
      </c>
      <c r="P93" s="122" t="str">
        <f t="shared" si="3"/>
        <v>輸</v>
      </c>
    </row>
    <row r="94" spans="2:16" s="7" customFormat="1">
      <c r="B94" s="119" t="s">
        <v>224</v>
      </c>
      <c r="C94" s="134" t="s">
        <v>2</v>
      </c>
      <c r="D94" s="146">
        <f t="shared" si="4"/>
        <v>-11.22458229420951</v>
      </c>
      <c r="E94" s="146">
        <f t="shared" si="4"/>
        <v>8.5259114516510284</v>
      </c>
      <c r="F94" s="146">
        <f t="shared" si="4"/>
        <v>2.0109002510653537</v>
      </c>
      <c r="G94" s="146">
        <f t="shared" si="4"/>
        <v>-13.201224724494558</v>
      </c>
      <c r="H94" s="146">
        <f t="shared" si="4"/>
        <v>-13.476292042789101</v>
      </c>
      <c r="I94" s="146">
        <f t="shared" si="4"/>
        <v>0.87185602578905463</v>
      </c>
      <c r="J94" s="146">
        <f t="shared" si="4"/>
        <v>-4.4010812807032407</v>
      </c>
      <c r="K94" s="146">
        <f t="shared" si="4"/>
        <v>-7.3434760091240729</v>
      </c>
      <c r="L94" s="146">
        <f t="shared" si="4"/>
        <v>1.0145561933456138</v>
      </c>
      <c r="M94" s="146">
        <f t="shared" si="4"/>
        <v>-1.4854189253965013</v>
      </c>
      <c r="N94" s="146">
        <f t="shared" si="5"/>
        <v>9.5053996894785993</v>
      </c>
      <c r="O94" s="146">
        <f t="shared" si="5"/>
        <v>-0.53282270772028983</v>
      </c>
      <c r="P94" s="122" t="str">
        <f t="shared" si="3"/>
        <v>印</v>
      </c>
    </row>
    <row r="95" spans="2:16" s="7" customFormat="1">
      <c r="B95" s="119" t="s">
        <v>140</v>
      </c>
      <c r="C95" s="134" t="s">
        <v>2</v>
      </c>
      <c r="D95" s="146">
        <f t="shared" si="4"/>
        <v>-5.3245332892686035</v>
      </c>
      <c r="E95" s="146">
        <f t="shared" si="4"/>
        <v>18.427114162603193</v>
      </c>
      <c r="F95" s="146">
        <f t="shared" si="4"/>
        <v>3.4879812652313409</v>
      </c>
      <c r="G95" s="146">
        <f t="shared" si="4"/>
        <v>9.3666097886366373</v>
      </c>
      <c r="H95" s="146">
        <f t="shared" si="4"/>
        <v>-0.72436529603983058</v>
      </c>
      <c r="I95" s="146">
        <f t="shared" si="4"/>
        <v>6.7763594714630333</v>
      </c>
      <c r="J95" s="146">
        <f t="shared" si="4"/>
        <v>10.343086157951866</v>
      </c>
      <c r="K95" s="146">
        <f t="shared" si="4"/>
        <v>-3.430000838913299</v>
      </c>
      <c r="L95" s="146">
        <f t="shared" si="4"/>
        <v>-6.2059458219066617</v>
      </c>
      <c r="M95" s="146">
        <f t="shared" si="4"/>
        <v>-13.411262732171336</v>
      </c>
      <c r="N95" s="146">
        <f t="shared" si="5"/>
        <v>11.1705566045658</v>
      </c>
      <c r="O95" s="146">
        <f t="shared" si="5"/>
        <v>20.801946095514264</v>
      </c>
      <c r="P95" s="122" t="str">
        <f t="shared" si="3"/>
        <v>他</v>
      </c>
    </row>
    <row r="96" spans="2:16" s="7" customFormat="1">
      <c r="B96" s="119" t="s">
        <v>208</v>
      </c>
      <c r="C96" s="134" t="s">
        <v>2</v>
      </c>
      <c r="D96" s="146">
        <f t="shared" si="4"/>
        <v>-5.213991953178736</v>
      </c>
      <c r="E96" s="146">
        <f t="shared" si="4"/>
        <v>-6.0952559253359633</v>
      </c>
      <c r="F96" s="146">
        <f t="shared" si="4"/>
        <v>7.7694512110110487</v>
      </c>
      <c r="G96" s="146">
        <f t="shared" si="4"/>
        <v>12.62842683249775</v>
      </c>
      <c r="H96" s="146">
        <f t="shared" si="4"/>
        <v>-19.301487422026238</v>
      </c>
      <c r="I96" s="146">
        <f t="shared" si="4"/>
        <v>9.1105957280968664</v>
      </c>
      <c r="J96" s="146">
        <f t="shared" si="4"/>
        <v>-5.3359180092085525</v>
      </c>
      <c r="K96" s="146">
        <f t="shared" si="4"/>
        <v>-0.7248340765996657</v>
      </c>
      <c r="L96" s="146">
        <f t="shared" si="4"/>
        <v>-5.280139518538526</v>
      </c>
      <c r="M96" s="146">
        <f t="shared" si="4"/>
        <v>-23.737717293483879</v>
      </c>
      <c r="N96" s="146">
        <f t="shared" si="5"/>
        <v>18.747646535051032</v>
      </c>
      <c r="O96" s="146">
        <f t="shared" si="5"/>
        <v>59.352168297772934</v>
      </c>
      <c r="P96" s="122" t="str">
        <f t="shared" si="3"/>
        <v>4</v>
      </c>
    </row>
    <row r="97" spans="2:16" s="7" customFormat="1">
      <c r="B97" s="119" t="s">
        <v>317</v>
      </c>
      <c r="C97" s="134" t="s">
        <v>2</v>
      </c>
      <c r="D97" s="146">
        <f t="shared" si="4"/>
        <v>-9.158440690656672</v>
      </c>
      <c r="E97" s="146">
        <f t="shared" si="4"/>
        <v>-16.231162353119007</v>
      </c>
      <c r="F97" s="146">
        <f t="shared" si="4"/>
        <v>19.17660840020358</v>
      </c>
      <c r="G97" s="146">
        <f t="shared" si="4"/>
        <v>16.45972174156093</v>
      </c>
      <c r="H97" s="146">
        <f t="shared" si="4"/>
        <v>-25.993800141041817</v>
      </c>
      <c r="I97" s="146">
        <f t="shared" si="4"/>
        <v>13.662216465818744</v>
      </c>
      <c r="J97" s="146">
        <f t="shared" si="4"/>
        <v>-9.7026716204305163</v>
      </c>
      <c r="K97" s="146">
        <f t="shared" si="4"/>
        <v>-3.3093932650853732</v>
      </c>
      <c r="L97" s="146">
        <f t="shared" si="4"/>
        <v>-6.3148425401355581</v>
      </c>
      <c r="M97" s="146">
        <f t="shared" si="4"/>
        <v>-38.555363665992267</v>
      </c>
      <c r="N97" s="146">
        <f t="shared" si="5"/>
        <v>47.137423589560818</v>
      </c>
      <c r="O97" s="146">
        <f t="shared" si="5"/>
        <v>129.16087310827604</v>
      </c>
      <c r="P97" s="122" t="str">
        <f t="shared" si="3"/>
        <v>電</v>
      </c>
    </row>
    <row r="98" spans="2:16" s="7" customFormat="1">
      <c r="B98" s="119" t="s">
        <v>318</v>
      </c>
      <c r="C98" s="134" t="s">
        <v>2</v>
      </c>
      <c r="D98" s="146">
        <f t="shared" si="4"/>
        <v>-0.12636970184412799</v>
      </c>
      <c r="E98" s="146">
        <f t="shared" si="4"/>
        <v>7.175824942128159</v>
      </c>
      <c r="F98" s="146">
        <f t="shared" si="4"/>
        <v>-4.7168392796612748</v>
      </c>
      <c r="G98" s="146">
        <f t="shared" si="4"/>
        <v>6.5811057078806954</v>
      </c>
      <c r="H98" s="146">
        <f t="shared" si="4"/>
        <v>-5.4090579472029781</v>
      </c>
      <c r="I98" s="146">
        <f t="shared" si="4"/>
        <v>1.11887811643871</v>
      </c>
      <c r="J98" s="146">
        <f t="shared" si="4"/>
        <v>2.8623386898495631</v>
      </c>
      <c r="K98" s="146">
        <f t="shared" si="4"/>
        <v>3.4818466627552787</v>
      </c>
      <c r="L98" s="146">
        <f t="shared" si="4"/>
        <v>-3.6593360822804302</v>
      </c>
      <c r="M98" s="146">
        <f t="shared" si="4"/>
        <v>5.270086833733871E-2</v>
      </c>
      <c r="N98" s="146">
        <f t="shared" si="5"/>
        <v>-2.3575391550301266</v>
      </c>
      <c r="O98" s="146">
        <f t="shared" si="5"/>
        <v>7.7395083685460238</v>
      </c>
      <c r="P98" s="121" t="str">
        <f t="shared" si="3"/>
        <v>ガ</v>
      </c>
    </row>
    <row r="99" spans="2:16" s="7" customFormat="1">
      <c r="B99" s="119" t="s">
        <v>265</v>
      </c>
      <c r="C99" s="134" t="s">
        <v>2</v>
      </c>
      <c r="D99" s="146">
        <f t="shared" si="4"/>
        <v>5.2364933092783756</v>
      </c>
      <c r="E99" s="146">
        <f t="shared" si="4"/>
        <v>13.096352133015978</v>
      </c>
      <c r="F99" s="146">
        <f t="shared" si="4"/>
        <v>-8.6158247267070713</v>
      </c>
      <c r="G99" s="146">
        <f t="shared" si="4"/>
        <v>7.3499570054921044</v>
      </c>
      <c r="H99" s="146">
        <f t="shared" si="4"/>
        <v>9.8399554616363218</v>
      </c>
      <c r="I99" s="146">
        <f t="shared" si="4"/>
        <v>6.9987725914466514</v>
      </c>
      <c r="J99" s="146">
        <f t="shared" si="4"/>
        <v>-7.4915141459863746</v>
      </c>
      <c r="K99" s="146">
        <f t="shared" si="4"/>
        <v>-8.1980174439798947</v>
      </c>
      <c r="L99" s="146">
        <f t="shared" ref="E99:O114" si="6">IF(L30="","",(L30-K30)/K30*100)</f>
        <v>1.6624939354501007</v>
      </c>
      <c r="M99" s="146">
        <f t="shared" si="6"/>
        <v>8.8539767184459262</v>
      </c>
      <c r="N99" s="146">
        <f t="shared" si="6"/>
        <v>1.8736816072806493E-2</v>
      </c>
      <c r="O99" s="146">
        <f t="shared" si="6"/>
        <v>-16.817215175930237</v>
      </c>
      <c r="P99" s="122" t="str">
        <f t="shared" si="3"/>
        <v>5</v>
      </c>
    </row>
    <row r="100" spans="2:16" s="7" customFormat="1">
      <c r="B100" s="119" t="s">
        <v>266</v>
      </c>
      <c r="C100" s="134" t="s">
        <v>2</v>
      </c>
      <c r="D100" s="146">
        <f t="shared" si="4"/>
        <v>4.2627251138956597</v>
      </c>
      <c r="E100" s="146">
        <f t="shared" si="6"/>
        <v>4.5208999486217074</v>
      </c>
      <c r="F100" s="146">
        <f t="shared" si="6"/>
        <v>-3.8054569057234726</v>
      </c>
      <c r="G100" s="146">
        <f t="shared" si="6"/>
        <v>1.4608418454084655</v>
      </c>
      <c r="H100" s="146">
        <f t="shared" si="6"/>
        <v>-1.6957441893365435</v>
      </c>
      <c r="I100" s="146">
        <f t="shared" si="6"/>
        <v>3.039779874747178</v>
      </c>
      <c r="J100" s="146">
        <f t="shared" si="6"/>
        <v>-1.8108971822794224</v>
      </c>
      <c r="K100" s="146">
        <f t="shared" si="6"/>
        <v>-3.2129176677983748</v>
      </c>
      <c r="L100" s="146">
        <f t="shared" si="6"/>
        <v>-8.7526068890632605</v>
      </c>
      <c r="M100" s="146">
        <f t="shared" si="6"/>
        <v>2.6274328896716921</v>
      </c>
      <c r="N100" s="146">
        <f t="shared" si="6"/>
        <v>-0.41348222949444369</v>
      </c>
      <c r="O100" s="146">
        <f t="shared" si="6"/>
        <v>-1.1003035300384429</v>
      </c>
      <c r="P100" s="121" t="str">
        <f t="shared" si="3"/>
        <v>6</v>
      </c>
    </row>
    <row r="101" spans="2:16" s="7" customFormat="1">
      <c r="B101" s="119" t="s">
        <v>326</v>
      </c>
      <c r="C101" s="134" t="s">
        <v>2</v>
      </c>
      <c r="D101" s="146">
        <f t="shared" si="4"/>
        <v>-1.5218748521023613</v>
      </c>
      <c r="E101" s="146">
        <f t="shared" si="6"/>
        <v>-0.7657941000860371</v>
      </c>
      <c r="F101" s="146">
        <f t="shared" si="6"/>
        <v>-4.5182796546707484</v>
      </c>
      <c r="G101" s="146">
        <f t="shared" si="6"/>
        <v>1.4421226208045399</v>
      </c>
      <c r="H101" s="146">
        <f t="shared" si="6"/>
        <v>-3.7863091993905957</v>
      </c>
      <c r="I101" s="146">
        <f t="shared" si="6"/>
        <v>6.5470466513595351</v>
      </c>
      <c r="J101" s="146">
        <f t="shared" si="6"/>
        <v>0.69469698030192217</v>
      </c>
      <c r="K101" s="146">
        <f t="shared" si="6"/>
        <v>-6.832711137576986</v>
      </c>
      <c r="L101" s="146">
        <f t="shared" si="6"/>
        <v>-13.492533519191433</v>
      </c>
      <c r="M101" s="146">
        <f t="shared" si="6"/>
        <v>6.7366078370034472</v>
      </c>
      <c r="N101" s="146">
        <f t="shared" si="6"/>
        <v>-1.5881193649132381</v>
      </c>
      <c r="O101" s="146">
        <f t="shared" si="6"/>
        <v>-6.8785050939273322</v>
      </c>
      <c r="P101" s="122" t="str">
        <f t="shared" si="3"/>
        <v>卸</v>
      </c>
    </row>
    <row r="102" spans="2:16" s="7" customFormat="1">
      <c r="B102" s="119" t="s">
        <v>325</v>
      </c>
      <c r="C102" s="134" t="s">
        <v>2</v>
      </c>
      <c r="D102" s="146">
        <f t="shared" si="4"/>
        <v>7.3723868901663954</v>
      </c>
      <c r="E102" s="146">
        <f t="shared" si="6"/>
        <v>7.1016400947783147</v>
      </c>
      <c r="F102" s="146">
        <f t="shared" si="6"/>
        <v>-3.4775935043333699</v>
      </c>
      <c r="G102" s="146">
        <f t="shared" si="6"/>
        <v>1.4692985057736194</v>
      </c>
      <c r="H102" s="146">
        <f t="shared" si="6"/>
        <v>-0.78102990274573414</v>
      </c>
      <c r="I102" s="146">
        <f t="shared" si="6"/>
        <v>1.5888885253495137</v>
      </c>
      <c r="J102" s="146">
        <f t="shared" si="6"/>
        <v>-2.8758501385727024</v>
      </c>
      <c r="K102" s="146">
        <f t="shared" si="6"/>
        <v>-1.6197745211050723</v>
      </c>
      <c r="L102" s="146">
        <f t="shared" si="6"/>
        <v>-6.7628223617299268</v>
      </c>
      <c r="M102" s="146">
        <f t="shared" si="6"/>
        <v>0.98849967804234884</v>
      </c>
      <c r="N102" s="146">
        <f t="shared" si="6"/>
        <v>9.8155480830426953E-2</v>
      </c>
      <c r="O102" s="146">
        <f t="shared" si="6"/>
        <v>1.5620357722156486</v>
      </c>
      <c r="P102" s="121" t="str">
        <f t="shared" si="3"/>
        <v>小</v>
      </c>
    </row>
    <row r="103" spans="2:16" s="7" customFormat="1">
      <c r="B103" s="119" t="s">
        <v>213</v>
      </c>
      <c r="C103" s="134" t="s">
        <v>2</v>
      </c>
      <c r="D103" s="146">
        <f t="shared" si="4"/>
        <v>-2.1270103418358501</v>
      </c>
      <c r="E103" s="146">
        <f t="shared" si="6"/>
        <v>5.626465771142615E-2</v>
      </c>
      <c r="F103" s="146">
        <f t="shared" si="6"/>
        <v>-1.2747853583005624</v>
      </c>
      <c r="G103" s="146">
        <f t="shared" si="6"/>
        <v>-1.0514963869578946</v>
      </c>
      <c r="H103" s="146">
        <f t="shared" si="6"/>
        <v>0.11316286635933172</v>
      </c>
      <c r="I103" s="146">
        <f t="shared" si="6"/>
        <v>5.5440263886436529</v>
      </c>
      <c r="J103" s="146">
        <f t="shared" si="6"/>
        <v>0.73526260305314617</v>
      </c>
      <c r="K103" s="146">
        <f t="shared" si="6"/>
        <v>2.2905236535603262</v>
      </c>
      <c r="L103" s="146">
        <f t="shared" si="6"/>
        <v>-23.212783664505849</v>
      </c>
      <c r="M103" s="146">
        <f t="shared" si="6"/>
        <v>8.4645025336338158</v>
      </c>
      <c r="N103" s="146">
        <f t="shared" si="6"/>
        <v>0.62495431450811412</v>
      </c>
      <c r="O103" s="146">
        <f t="shared" si="6"/>
        <v>4.8556525253350999</v>
      </c>
      <c r="P103" s="121" t="str">
        <f t="shared" si="3"/>
        <v>7</v>
      </c>
    </row>
    <row r="104" spans="2:16" s="7" customFormat="1">
      <c r="B104" s="119" t="s">
        <v>144</v>
      </c>
      <c r="C104" s="134" t="s">
        <v>2</v>
      </c>
      <c r="D104" s="146">
        <f t="shared" si="4"/>
        <v>-5.032596926611844</v>
      </c>
      <c r="E104" s="146">
        <f t="shared" si="6"/>
        <v>8.1735719166996859</v>
      </c>
      <c r="F104" s="146">
        <f t="shared" si="6"/>
        <v>-2.7899951849666231</v>
      </c>
      <c r="G104" s="146">
        <f t="shared" si="6"/>
        <v>-4.8452751714003117</v>
      </c>
      <c r="H104" s="146">
        <f t="shared" si="6"/>
        <v>7.1646481464830964</v>
      </c>
      <c r="I104" s="146">
        <f t="shared" si="6"/>
        <v>3.3011478926544253</v>
      </c>
      <c r="J104" s="146">
        <f t="shared" si="6"/>
        <v>-0.89515377034498378</v>
      </c>
      <c r="K104" s="146">
        <f t="shared" si="6"/>
        <v>-9.1021365746282523</v>
      </c>
      <c r="L104" s="146">
        <f t="shared" si="6"/>
        <v>-38.773236197684383</v>
      </c>
      <c r="M104" s="146">
        <f t="shared" si="6"/>
        <v>-10.59094723886826</v>
      </c>
      <c r="N104" s="146">
        <f t="shared" si="6"/>
        <v>22.605694981244532</v>
      </c>
      <c r="O104" s="146">
        <f t="shared" si="6"/>
        <v>14.589107721493013</v>
      </c>
      <c r="P104" s="122" t="str">
        <f t="shared" si="3"/>
        <v>8</v>
      </c>
    </row>
    <row r="105" spans="2:16" s="7" customFormat="1">
      <c r="B105" s="119" t="s">
        <v>143</v>
      </c>
      <c r="C105" s="134" t="s">
        <v>2</v>
      </c>
      <c r="D105" s="146">
        <f t="shared" si="4"/>
        <v>0.13270346999701901</v>
      </c>
      <c r="E105" s="146">
        <f t="shared" si="6"/>
        <v>3.9266690252948511</v>
      </c>
      <c r="F105" s="146">
        <f t="shared" si="6"/>
        <v>-2.8864341164598848</v>
      </c>
      <c r="G105" s="146">
        <f t="shared" si="6"/>
        <v>0.2804123102364996</v>
      </c>
      <c r="H105" s="146">
        <f t="shared" si="6"/>
        <v>-0.5477975285461324</v>
      </c>
      <c r="I105" s="146">
        <f t="shared" si="6"/>
        <v>1.2924222931194205</v>
      </c>
      <c r="J105" s="146">
        <f t="shared" si="6"/>
        <v>3.5864645607841044</v>
      </c>
      <c r="K105" s="146">
        <f t="shared" si="6"/>
        <v>-3.0610193924425042</v>
      </c>
      <c r="L105" s="146">
        <f t="shared" si="6"/>
        <v>5.3732702972282897</v>
      </c>
      <c r="M105" s="146">
        <f t="shared" si="6"/>
        <v>-2.1079283918027687</v>
      </c>
      <c r="N105" s="146">
        <f t="shared" si="6"/>
        <v>0.55122968235129199</v>
      </c>
      <c r="O105" s="146">
        <f t="shared" si="6"/>
        <v>-3.7036117637673365</v>
      </c>
      <c r="P105" s="122" t="str">
        <f t="shared" si="3"/>
        <v>9</v>
      </c>
    </row>
    <row r="106" spans="2:16" s="7" customFormat="1">
      <c r="B106" s="119" t="s">
        <v>319</v>
      </c>
      <c r="C106" s="134" t="s">
        <v>2</v>
      </c>
      <c r="D106" s="146">
        <f t="shared" si="4"/>
        <v>0.60074182582080204</v>
      </c>
      <c r="E106" s="146">
        <f t="shared" si="6"/>
        <v>5.7261120904911342</v>
      </c>
      <c r="F106" s="146">
        <f t="shared" si="6"/>
        <v>-3.4306533804943209</v>
      </c>
      <c r="G106" s="146">
        <f t="shared" si="6"/>
        <v>0.56303882402447969</v>
      </c>
      <c r="H106" s="146">
        <f t="shared" si="6"/>
        <v>0.85892340574862414</v>
      </c>
      <c r="I106" s="146">
        <f t="shared" si="6"/>
        <v>1.7875071069740418</v>
      </c>
      <c r="J106" s="146">
        <f t="shared" si="6"/>
        <v>4.3083101401670794</v>
      </c>
      <c r="K106" s="146">
        <f t="shared" si="6"/>
        <v>-4.1992669633119544</v>
      </c>
      <c r="L106" s="146">
        <f t="shared" si="6"/>
        <v>8.1312885567282827</v>
      </c>
      <c r="M106" s="146">
        <f t="shared" si="6"/>
        <v>-3.3897794752534969</v>
      </c>
      <c r="N106" s="146">
        <f t="shared" si="6"/>
        <v>-0.27824246949799103</v>
      </c>
      <c r="O106" s="146">
        <f t="shared" si="6"/>
        <v>-3.9376224036880707</v>
      </c>
      <c r="P106" s="122" t="str">
        <f t="shared" si="3"/>
        <v>通</v>
      </c>
    </row>
    <row r="107" spans="2:16" s="7" customFormat="1">
      <c r="B107" s="179" t="s">
        <v>320</v>
      </c>
      <c r="C107" s="134" t="s">
        <v>2</v>
      </c>
      <c r="D107" s="146">
        <f t="shared" si="4"/>
        <v>-1.466852633087365</v>
      </c>
      <c r="E107" s="146">
        <f t="shared" si="6"/>
        <v>-2.3890408219100117</v>
      </c>
      <c r="F107" s="146">
        <f t="shared" si="6"/>
        <v>-0.83907323171884141</v>
      </c>
      <c r="G107" s="146">
        <f t="shared" si="6"/>
        <v>-0.73637286099252575</v>
      </c>
      <c r="H107" s="146">
        <f t="shared" si="6"/>
        <v>-5.6678167183298536</v>
      </c>
      <c r="I107" s="146">
        <f t="shared" si="6"/>
        <v>-0.60025368422952652</v>
      </c>
      <c r="J107" s="146">
        <f t="shared" si="6"/>
        <v>0.85404249117390141</v>
      </c>
      <c r="K107" s="146">
        <f t="shared" si="6"/>
        <v>1.2068383528109869</v>
      </c>
      <c r="L107" s="146">
        <f t="shared" si="6"/>
        <v>-3.9655254516084599</v>
      </c>
      <c r="M107" s="146">
        <f t="shared" si="6"/>
        <v>2.5917076916866195</v>
      </c>
      <c r="N107" s="146">
        <f t="shared" si="6"/>
        <v>3.3533666167052121</v>
      </c>
      <c r="O107" s="146">
        <f t="shared" si="6"/>
        <v>-2.9515785927841955</v>
      </c>
      <c r="P107" s="121" t="str">
        <f t="shared" ref="P107:P126" si="7">P38</f>
        <v>情</v>
      </c>
    </row>
    <row r="108" spans="2:16" s="7" customFormat="1">
      <c r="B108" s="119" t="s">
        <v>267</v>
      </c>
      <c r="C108" s="134" t="s">
        <v>2</v>
      </c>
      <c r="D108" s="146">
        <f t="shared" si="4"/>
        <v>1.1983115014753685</v>
      </c>
      <c r="E108" s="146">
        <f t="shared" si="6"/>
        <v>6.5187424961219289</v>
      </c>
      <c r="F108" s="146">
        <f t="shared" si="6"/>
        <v>1.1944830394842783</v>
      </c>
      <c r="G108" s="146">
        <f t="shared" si="6"/>
        <v>2.6123493660782242</v>
      </c>
      <c r="H108" s="146">
        <f t="shared" si="6"/>
        <v>-3.4524796905239477</v>
      </c>
      <c r="I108" s="146">
        <f t="shared" si="6"/>
        <v>0.8445773129863906</v>
      </c>
      <c r="J108" s="146">
        <f t="shared" si="6"/>
        <v>0.9757528498498117</v>
      </c>
      <c r="K108" s="146">
        <f t="shared" si="6"/>
        <v>5.1947438317357095</v>
      </c>
      <c r="L108" s="146">
        <f t="shared" si="6"/>
        <v>0.92533056963142124</v>
      </c>
      <c r="M108" s="146">
        <f t="shared" si="6"/>
        <v>10.055743136742153</v>
      </c>
      <c r="N108" s="146">
        <f t="shared" si="6"/>
        <v>7.2263653114705315</v>
      </c>
      <c r="O108" s="146">
        <f t="shared" si="6"/>
        <v>2.7879051096166974</v>
      </c>
      <c r="P108" s="121" t="str">
        <f t="shared" si="7"/>
        <v>10</v>
      </c>
    </row>
    <row r="109" spans="2:16" s="7" customFormat="1">
      <c r="B109" s="119" t="s">
        <v>268</v>
      </c>
      <c r="C109" s="134" t="s">
        <v>2</v>
      </c>
      <c r="D109" s="146">
        <f t="shared" si="4"/>
        <v>2.0713840983661393</v>
      </c>
      <c r="E109" s="146">
        <f t="shared" si="6"/>
        <v>2.8072204532853871</v>
      </c>
      <c r="F109" s="146">
        <f t="shared" si="6"/>
        <v>0.75460257355383187</v>
      </c>
      <c r="G109" s="146">
        <f t="shared" si="6"/>
        <v>-0.70372197279751803</v>
      </c>
      <c r="H109" s="146">
        <f t="shared" si="6"/>
        <v>-0.89138939956287222</v>
      </c>
      <c r="I109" s="146">
        <f t="shared" si="6"/>
        <v>-0.39295375101451929</v>
      </c>
      <c r="J109" s="146">
        <f t="shared" si="6"/>
        <v>-0.86214280686072087</v>
      </c>
      <c r="K109" s="146">
        <f t="shared" si="6"/>
        <v>3.3152508018745932</v>
      </c>
      <c r="L109" s="146">
        <f t="shared" si="6"/>
        <v>2.3332794320094634</v>
      </c>
      <c r="M109" s="146">
        <f t="shared" si="6"/>
        <v>1.2155454113754938</v>
      </c>
      <c r="N109" s="146">
        <f t="shared" si="6"/>
        <v>3.0464903923170068</v>
      </c>
      <c r="O109" s="146">
        <f t="shared" si="6"/>
        <v>8.396228224800165</v>
      </c>
      <c r="P109" s="122" t="str">
        <f t="shared" si="7"/>
        <v>11</v>
      </c>
    </row>
    <row r="110" spans="2:16" s="7" customFormat="1">
      <c r="B110" s="119" t="s">
        <v>321</v>
      </c>
      <c r="C110" s="134" t="s">
        <v>2</v>
      </c>
      <c r="D110" s="146">
        <f t="shared" si="4"/>
        <v>1.0465313670279883</v>
      </c>
      <c r="E110" s="146">
        <f t="shared" si="6"/>
        <v>1.5307161125888635</v>
      </c>
      <c r="F110" s="146">
        <f t="shared" si="6"/>
        <v>-0.41142710249238434</v>
      </c>
      <c r="G110" s="146">
        <f t="shared" si="6"/>
        <v>-1.1111085316138374</v>
      </c>
      <c r="H110" s="146">
        <f t="shared" si="6"/>
        <v>-0.83410565592333863</v>
      </c>
      <c r="I110" s="146">
        <f t="shared" si="6"/>
        <v>-0.12541020429362043</v>
      </c>
      <c r="J110" s="146">
        <f t="shared" si="6"/>
        <v>-0.4962422455730488</v>
      </c>
      <c r="K110" s="146">
        <f t="shared" si="6"/>
        <v>4.0829816234850167</v>
      </c>
      <c r="L110" s="146">
        <f t="shared" si="6"/>
        <v>3.3067285679897953</v>
      </c>
      <c r="M110" s="146">
        <f t="shared" si="6"/>
        <v>2.6659371455585124</v>
      </c>
      <c r="N110" s="146">
        <f t="shared" si="6"/>
        <v>3.7930907362015502</v>
      </c>
      <c r="O110" s="146">
        <f t="shared" si="6"/>
        <v>9.5309611789707489</v>
      </c>
      <c r="P110" s="122" t="str">
        <f t="shared" si="7"/>
        <v>住</v>
      </c>
    </row>
    <row r="111" spans="2:16" s="7" customFormat="1">
      <c r="B111" s="119" t="s">
        <v>323</v>
      </c>
      <c r="C111" s="134" t="s">
        <v>2</v>
      </c>
      <c r="D111" s="146">
        <f t="shared" si="4"/>
        <v>10.38459339844807</v>
      </c>
      <c r="E111" s="146">
        <f t="shared" si="6"/>
        <v>12.518107565684664</v>
      </c>
      <c r="F111" s="146">
        <f t="shared" si="6"/>
        <v>8.8621726967172663</v>
      </c>
      <c r="G111" s="146">
        <f t="shared" si="6"/>
        <v>1.7982418655674335</v>
      </c>
      <c r="H111" s="146">
        <f t="shared" si="6"/>
        <v>-1.229821013598619</v>
      </c>
      <c r="I111" s="146">
        <f t="shared" si="6"/>
        <v>-1.9426040055768006</v>
      </c>
      <c r="J111" s="146">
        <f t="shared" si="6"/>
        <v>-2.9792840057730272</v>
      </c>
      <c r="K111" s="146">
        <f t="shared" si="6"/>
        <v>-1.1618269356772843</v>
      </c>
      <c r="L111" s="146">
        <f t="shared" si="6"/>
        <v>-3.5223652105692609</v>
      </c>
      <c r="M111" s="146">
        <f t="shared" si="6"/>
        <v>-8.1303903278035996</v>
      </c>
      <c r="N111" s="146">
        <f t="shared" si="6"/>
        <v>-2.2303652595236514</v>
      </c>
      <c r="O111" s="146">
        <f t="shared" si="6"/>
        <v>3.0532156732320577E-2</v>
      </c>
      <c r="P111" s="121" t="str">
        <f t="shared" si="7"/>
        <v>他</v>
      </c>
    </row>
    <row r="112" spans="2:16" s="7" customFormat="1">
      <c r="B112" s="119" t="s">
        <v>146</v>
      </c>
      <c r="C112" s="134" t="s">
        <v>2</v>
      </c>
      <c r="D112" s="146">
        <f t="shared" si="4"/>
        <v>-0.82971971255696353</v>
      </c>
      <c r="E112" s="146">
        <f t="shared" si="6"/>
        <v>3.2436474311229668</v>
      </c>
      <c r="F112" s="146">
        <f t="shared" si="6"/>
        <v>-4.5583783942755813</v>
      </c>
      <c r="G112" s="146">
        <f t="shared" si="6"/>
        <v>1.4057137576535916</v>
      </c>
      <c r="H112" s="146">
        <f t="shared" si="6"/>
        <v>4.0418995880129547</v>
      </c>
      <c r="I112" s="146">
        <f t="shared" si="6"/>
        <v>-0.59137477569049601</v>
      </c>
      <c r="J112" s="146">
        <f t="shared" si="6"/>
        <v>0.81711567284127962</v>
      </c>
      <c r="K112" s="146">
        <f t="shared" si="6"/>
        <v>2.6143970815019149</v>
      </c>
      <c r="L112" s="146">
        <f t="shared" si="6"/>
        <v>3.2656686874507583</v>
      </c>
      <c r="M112" s="146">
        <f t="shared" si="6"/>
        <v>6.6431144367804798E-2</v>
      </c>
      <c r="N112" s="146">
        <f t="shared" si="6"/>
        <v>-1.7551292802449276</v>
      </c>
      <c r="O112" s="146">
        <f t="shared" si="6"/>
        <v>-0.17374022738207254</v>
      </c>
      <c r="P112" s="121" t="str">
        <f t="shared" si="7"/>
        <v>12</v>
      </c>
    </row>
    <row r="113" spans="2:16" s="7" customFormat="1">
      <c r="B113" s="119" t="s">
        <v>145</v>
      </c>
      <c r="C113" s="134" t="s">
        <v>2</v>
      </c>
      <c r="D113" s="146">
        <f t="shared" si="4"/>
        <v>1.0608588416543612</v>
      </c>
      <c r="E113" s="146">
        <f t="shared" si="6"/>
        <v>-2.2645880077223044</v>
      </c>
      <c r="F113" s="146">
        <f t="shared" si="6"/>
        <v>-0.99493815258987761</v>
      </c>
      <c r="G113" s="146">
        <f t="shared" si="6"/>
        <v>1.8525702503580588</v>
      </c>
      <c r="H113" s="146">
        <f t="shared" si="6"/>
        <v>-0.28552482458952583</v>
      </c>
      <c r="I113" s="146">
        <f t="shared" si="6"/>
        <v>1.606109301185809</v>
      </c>
      <c r="J113" s="146">
        <f t="shared" si="6"/>
        <v>0.16668587665306606</v>
      </c>
      <c r="K113" s="146">
        <f t="shared" si="6"/>
        <v>0.58085600733533527</v>
      </c>
      <c r="L113" s="146">
        <f t="shared" si="6"/>
        <v>-2.4386853501924262</v>
      </c>
      <c r="M113" s="146">
        <f t="shared" si="6"/>
        <v>0.77457768536521432</v>
      </c>
      <c r="N113" s="146">
        <f t="shared" si="6"/>
        <v>-0.44733688264763449</v>
      </c>
      <c r="O113" s="146">
        <f t="shared" si="6"/>
        <v>-3.9273699042493879</v>
      </c>
      <c r="P113" s="121" t="str">
        <f t="shared" si="7"/>
        <v>13</v>
      </c>
    </row>
    <row r="114" spans="2:16" s="7" customFormat="1">
      <c r="B114" s="119" t="s">
        <v>147</v>
      </c>
      <c r="C114" s="134" t="s">
        <v>2</v>
      </c>
      <c r="D114" s="146">
        <f t="shared" si="4"/>
        <v>-0.45364996409916908</v>
      </c>
      <c r="E114" s="146">
        <f t="shared" si="6"/>
        <v>-0.31189226125940095</v>
      </c>
      <c r="F114" s="146">
        <f t="shared" si="6"/>
        <v>-0.77972115351517735</v>
      </c>
      <c r="G114" s="146">
        <f t="shared" si="6"/>
        <v>-0.27421878047350945</v>
      </c>
      <c r="H114" s="146">
        <f t="shared" si="6"/>
        <v>-1.2517503607599261</v>
      </c>
      <c r="I114" s="146">
        <f t="shared" si="6"/>
        <v>-0.52053893817985541</v>
      </c>
      <c r="J114" s="146">
        <f t="shared" si="6"/>
        <v>-1.3286485308092919</v>
      </c>
      <c r="K114" s="146">
        <f t="shared" si="6"/>
        <v>-0.37434744216518995</v>
      </c>
      <c r="L114" s="146">
        <f t="shared" si="6"/>
        <v>3.0756842305454848</v>
      </c>
      <c r="M114" s="146">
        <f t="shared" si="6"/>
        <v>-1.2901087363566714</v>
      </c>
      <c r="N114" s="146">
        <f t="shared" si="6"/>
        <v>-0.71933238680485212</v>
      </c>
      <c r="O114" s="146">
        <f t="shared" si="6"/>
        <v>-1.603811269801382</v>
      </c>
      <c r="P114" s="122" t="str">
        <f t="shared" si="7"/>
        <v>14</v>
      </c>
    </row>
    <row r="115" spans="2:16" s="7" customFormat="1">
      <c r="B115" s="119" t="s">
        <v>269</v>
      </c>
      <c r="C115" s="134" t="s">
        <v>2</v>
      </c>
      <c r="D115" s="146">
        <f t="shared" si="4"/>
        <v>4.9588052884920666</v>
      </c>
      <c r="E115" s="146">
        <f t="shared" ref="E115:O116" si="8">IF(E46="","",(E46-D46)/D46*100)</f>
        <v>3.5527750402612961</v>
      </c>
      <c r="F115" s="146">
        <f t="shared" si="8"/>
        <v>8.9325007788415373E-2</v>
      </c>
      <c r="G115" s="146">
        <f t="shared" si="8"/>
        <v>6.7780965282615142</v>
      </c>
      <c r="H115" s="146">
        <f t="shared" si="8"/>
        <v>1.9458477776874445</v>
      </c>
      <c r="I115" s="146">
        <f t="shared" si="8"/>
        <v>-1.2004073254612462</v>
      </c>
      <c r="J115" s="146">
        <f t="shared" si="8"/>
        <v>1.4057201428377968</v>
      </c>
      <c r="K115" s="146">
        <f t="shared" si="8"/>
        <v>2.7562159828129378</v>
      </c>
      <c r="L115" s="146">
        <f t="shared" si="8"/>
        <v>-0.65300898405264873</v>
      </c>
      <c r="M115" s="146">
        <f t="shared" si="8"/>
        <v>3.4177522581452986</v>
      </c>
      <c r="N115" s="146">
        <f t="shared" si="8"/>
        <v>2.2633123922018976</v>
      </c>
      <c r="O115" s="146">
        <f t="shared" si="8"/>
        <v>2.2509959168245208</v>
      </c>
      <c r="P115" s="121" t="str">
        <f t="shared" si="7"/>
        <v>15</v>
      </c>
    </row>
    <row r="116" spans="2:16" s="7" customFormat="1">
      <c r="B116" s="119" t="s">
        <v>270</v>
      </c>
      <c r="C116" s="134" t="s">
        <v>2</v>
      </c>
      <c r="D116" s="146">
        <f t="shared" si="4"/>
        <v>1.1258195194566363</v>
      </c>
      <c r="E116" s="146">
        <f t="shared" si="8"/>
        <v>-3.5713415203198733</v>
      </c>
      <c r="F116" s="146">
        <f t="shared" si="8"/>
        <v>-4.3269850237410887</v>
      </c>
      <c r="G116" s="146">
        <f t="shared" si="8"/>
        <v>-1.3283991165557716</v>
      </c>
      <c r="H116" s="146">
        <f t="shared" si="8"/>
        <v>1.0933917968755296</v>
      </c>
      <c r="I116" s="146">
        <f t="shared" si="8"/>
        <v>1.3433571214159441</v>
      </c>
      <c r="J116" s="146">
        <f t="shared" si="8"/>
        <v>-2.5920037100193389</v>
      </c>
      <c r="K116" s="146">
        <f t="shared" si="8"/>
        <v>-1.0178743431754451</v>
      </c>
      <c r="L116" s="146">
        <f t="shared" si="8"/>
        <v>-10.121219402139223</v>
      </c>
      <c r="M116" s="146">
        <f t="shared" si="8"/>
        <v>1.820433293455195</v>
      </c>
      <c r="N116" s="146">
        <f t="shared" si="8"/>
        <v>-3.4401052903542562</v>
      </c>
      <c r="O116" s="146">
        <f t="shared" si="8"/>
        <v>-2.251012919473812</v>
      </c>
      <c r="P116" s="122" t="str">
        <f t="shared" si="7"/>
        <v>16</v>
      </c>
    </row>
    <row r="117" spans="2:16" s="7" customFormat="1">
      <c r="B117" s="9"/>
      <c r="C117" s="34" t="s">
        <v>115</v>
      </c>
      <c r="D117" s="34"/>
      <c r="E117" s="34"/>
      <c r="F117" s="34"/>
      <c r="G117" s="34"/>
      <c r="H117" s="34"/>
      <c r="I117" s="34"/>
      <c r="J117" s="34"/>
      <c r="K117" s="34"/>
      <c r="L117" s="34"/>
      <c r="M117" s="34"/>
      <c r="N117" s="34"/>
      <c r="O117" s="34"/>
      <c r="P117" s="81"/>
    </row>
    <row r="118" spans="2:16" s="7" customFormat="1">
      <c r="B118" s="8"/>
      <c r="C118" s="35" t="s">
        <v>115</v>
      </c>
      <c r="D118" s="35"/>
      <c r="E118" s="35"/>
      <c r="F118" s="35"/>
      <c r="G118" s="35"/>
      <c r="H118" s="35"/>
      <c r="I118" s="35"/>
      <c r="J118" s="35"/>
      <c r="K118" s="35"/>
      <c r="L118" s="35"/>
      <c r="M118" s="35"/>
      <c r="N118" s="35"/>
      <c r="O118" s="35"/>
      <c r="P118" s="82"/>
    </row>
    <row r="119" spans="2:16" s="7" customFormat="1">
      <c r="B119" s="123" t="s">
        <v>219</v>
      </c>
      <c r="C119" s="132" t="s">
        <v>2</v>
      </c>
      <c r="D119" s="146">
        <f t="shared" ref="D119:O119" si="9">IF(D50="","",(D50-C50)/C50*100)</f>
        <v>1.0097935142429049</v>
      </c>
      <c r="E119" s="146">
        <f t="shared" si="9"/>
        <v>3.8106568585686409</v>
      </c>
      <c r="F119" s="146">
        <f t="shared" si="9"/>
        <v>-1.6666678668466137</v>
      </c>
      <c r="G119" s="146">
        <f t="shared" si="9"/>
        <v>-1.1716747511528207</v>
      </c>
      <c r="H119" s="146">
        <f t="shared" si="9"/>
        <v>3.1873856707132777</v>
      </c>
      <c r="I119" s="146">
        <f t="shared" si="9"/>
        <v>4.0296244957384157</v>
      </c>
      <c r="J119" s="146">
        <f t="shared" si="9"/>
        <v>2.3968126496633975</v>
      </c>
      <c r="K119" s="146">
        <f t="shared" si="9"/>
        <v>-5.357131332221889</v>
      </c>
      <c r="L119" s="146">
        <f t="shared" si="9"/>
        <v>1.3514897997557092</v>
      </c>
      <c r="M119" s="146">
        <f t="shared" si="9"/>
        <v>4.4733956750760129</v>
      </c>
      <c r="N119" s="146">
        <f t="shared" si="9"/>
        <v>2.4808890719885621</v>
      </c>
      <c r="O119" s="146">
        <f t="shared" si="9"/>
        <v>0.2010587865949523</v>
      </c>
      <c r="P119" s="122" t="str">
        <f t="shared" si="7"/>
        <v>17</v>
      </c>
    </row>
    <row r="120" spans="2:16" s="7" customFormat="1">
      <c r="B120" s="9"/>
      <c r="C120" s="95" t="s">
        <v>115</v>
      </c>
      <c r="D120" s="34"/>
      <c r="E120" s="34"/>
      <c r="F120" s="34"/>
      <c r="G120" s="34"/>
      <c r="H120" s="34"/>
      <c r="I120" s="34"/>
      <c r="J120" s="34"/>
      <c r="K120" s="34"/>
      <c r="L120" s="34"/>
      <c r="M120" s="34"/>
      <c r="N120" s="34"/>
      <c r="O120" s="34"/>
      <c r="P120" s="81"/>
    </row>
    <row r="121" spans="2:16" s="7" customFormat="1">
      <c r="B121" s="8"/>
      <c r="C121" s="93" t="s">
        <v>115</v>
      </c>
      <c r="D121" s="36"/>
      <c r="E121" s="36"/>
      <c r="F121" s="36"/>
      <c r="G121" s="36"/>
      <c r="H121" s="36"/>
      <c r="I121" s="36"/>
      <c r="J121" s="36"/>
      <c r="K121" s="36"/>
      <c r="L121" s="36"/>
      <c r="M121" s="36"/>
      <c r="N121" s="36"/>
      <c r="O121" s="36"/>
      <c r="P121" s="80"/>
    </row>
    <row r="122" spans="2:16" s="7" customFormat="1">
      <c r="B122" s="119" t="s">
        <v>150</v>
      </c>
      <c r="C122" s="132" t="s">
        <v>2</v>
      </c>
      <c r="D122" s="146">
        <f t="shared" ref="D122:O122" si="10">IF(D53="","",(D53-C53)/C53*100)</f>
        <v>-0.4861243142976559</v>
      </c>
      <c r="E122" s="146">
        <f t="shared" si="10"/>
        <v>1.6557253973668882</v>
      </c>
      <c r="F122" s="146">
        <f t="shared" si="10"/>
        <v>-0.12374158617815235</v>
      </c>
      <c r="G122" s="146">
        <f t="shared" si="10"/>
        <v>5.611489697280045</v>
      </c>
      <c r="H122" s="146">
        <f t="shared" si="10"/>
        <v>-0.70828086209379049</v>
      </c>
      <c r="I122" s="146">
        <f t="shared" si="10"/>
        <v>4.0626773409524928</v>
      </c>
      <c r="J122" s="146">
        <f t="shared" si="10"/>
        <v>2.1118538269470126</v>
      </c>
      <c r="K122" s="146">
        <f t="shared" si="10"/>
        <v>-5.9657936150329309</v>
      </c>
      <c r="L122" s="146">
        <f t="shared" si="10"/>
        <v>3.9792326368602291</v>
      </c>
      <c r="M122" s="146">
        <f t="shared" si="10"/>
        <v>-4.7849569884974281</v>
      </c>
      <c r="N122" s="146">
        <f t="shared" si="10"/>
        <v>2.7940296553837749</v>
      </c>
      <c r="O122" s="146">
        <f t="shared" si="10"/>
        <v>-3.5722928605817641</v>
      </c>
      <c r="P122" s="122" t="str">
        <f t="shared" si="7"/>
        <v>18</v>
      </c>
    </row>
    <row r="123" spans="2:16" s="7" customFormat="1">
      <c r="B123" s="119" t="s">
        <v>151</v>
      </c>
      <c r="C123" s="132" t="s">
        <v>2</v>
      </c>
      <c r="D123" s="146">
        <f t="shared" ref="D123:O123" si="11">IF(D54="","",(D54-C54)/C54*100)</f>
        <v>19.408476146536039</v>
      </c>
      <c r="E123" s="146">
        <f t="shared" si="11"/>
        <v>0.2673404313786476</v>
      </c>
      <c r="F123" s="146">
        <f t="shared" si="11"/>
        <v>-1.9620597183003314</v>
      </c>
      <c r="G123" s="146">
        <f t="shared" si="11"/>
        <v>4.3626255649807346</v>
      </c>
      <c r="H123" s="146">
        <f t="shared" si="11"/>
        <v>6.781327180087346</v>
      </c>
      <c r="I123" s="146">
        <f t="shared" si="11"/>
        <v>11.058608386249379</v>
      </c>
      <c r="J123" s="146">
        <f t="shared" si="11"/>
        <v>25.064140524608398</v>
      </c>
      <c r="K123" s="146">
        <f t="shared" si="11"/>
        <v>-20.715980194524111</v>
      </c>
      <c r="L123" s="146">
        <f t="shared" si="11"/>
        <v>-8.7571529193448239</v>
      </c>
      <c r="M123" s="146">
        <f t="shared" si="11"/>
        <v>9.4999429942738661E-2</v>
      </c>
      <c r="N123" s="146">
        <f t="shared" si="11"/>
        <v>4.7929400605588803</v>
      </c>
      <c r="O123" s="146">
        <f t="shared" si="11"/>
        <v>-0.24945771560267133</v>
      </c>
      <c r="P123" s="122" t="str">
        <f t="shared" si="7"/>
        <v>19</v>
      </c>
    </row>
    <row r="124" spans="2:16" s="7" customFormat="1">
      <c r="B124" s="9"/>
      <c r="C124" s="95"/>
      <c r="D124" s="34"/>
      <c r="E124" s="34"/>
      <c r="F124" s="34"/>
      <c r="G124" s="34"/>
      <c r="H124" s="34"/>
      <c r="I124" s="34"/>
      <c r="J124" s="34"/>
      <c r="K124" s="34"/>
      <c r="L124" s="34"/>
      <c r="M124" s="34"/>
      <c r="N124" s="34"/>
      <c r="O124" s="34"/>
      <c r="P124" s="81"/>
    </row>
    <row r="125" spans="2:16" s="7" customFormat="1">
      <c r="B125" s="11"/>
      <c r="C125" s="96" t="s">
        <v>115</v>
      </c>
      <c r="D125" s="35"/>
      <c r="E125" s="35"/>
      <c r="F125" s="35"/>
      <c r="G125" s="35"/>
      <c r="H125" s="35"/>
      <c r="I125" s="35"/>
      <c r="J125" s="35"/>
      <c r="K125" s="35"/>
      <c r="L125" s="35"/>
      <c r="M125" s="35"/>
      <c r="N125" s="35"/>
      <c r="O125" s="35"/>
      <c r="P125" s="82"/>
    </row>
    <row r="126" spans="2:16" s="7" customFormat="1">
      <c r="B126" s="119" t="s">
        <v>221</v>
      </c>
      <c r="C126" s="132" t="s">
        <v>2</v>
      </c>
      <c r="D126" s="146">
        <f t="shared" ref="D126:O126" si="12">IF(D57="","",(D57-C57)/C57*100)</f>
        <v>0.89390697300244149</v>
      </c>
      <c r="E126" s="146">
        <f t="shared" si="12"/>
        <v>3.8058905436422457</v>
      </c>
      <c r="F126" s="146">
        <f t="shared" si="12"/>
        <v>-1.644101807243584</v>
      </c>
      <c r="G126" s="146">
        <f t="shared" si="12"/>
        <v>-1.1003269895897374</v>
      </c>
      <c r="H126" s="146">
        <f t="shared" si="12"/>
        <v>3.085523790896588</v>
      </c>
      <c r="I126" s="146">
        <f t="shared" si="12"/>
        <v>3.9580186347203457</v>
      </c>
      <c r="J126" s="146">
        <f t="shared" si="12"/>
        <v>2.1395082657817843</v>
      </c>
      <c r="K126" s="146">
        <f t="shared" si="12"/>
        <v>-5.1508197395661659</v>
      </c>
      <c r="L126" s="146">
        <f t="shared" si="12"/>
        <v>1.5240280061335936</v>
      </c>
      <c r="M126" s="146">
        <f t="shared" si="12"/>
        <v>4.3671303814252278</v>
      </c>
      <c r="N126" s="146">
        <f t="shared" si="12"/>
        <v>2.4573945103838275</v>
      </c>
      <c r="O126" s="146">
        <f t="shared" si="12"/>
        <v>0.10795688030308058</v>
      </c>
      <c r="P126" s="122" t="str">
        <f t="shared" si="7"/>
        <v>20</v>
      </c>
    </row>
    <row r="127" spans="2:16" s="7" customFormat="1">
      <c r="B127" s="9"/>
      <c r="C127" s="95" t="s">
        <v>115</v>
      </c>
      <c r="D127" s="40"/>
      <c r="E127" s="40"/>
      <c r="F127" s="40"/>
      <c r="G127" s="40"/>
      <c r="H127" s="40"/>
      <c r="I127" s="40"/>
      <c r="J127" s="40"/>
      <c r="K127" s="40"/>
      <c r="L127" s="40"/>
      <c r="M127" s="40"/>
      <c r="N127" s="40"/>
      <c r="O127" s="40"/>
      <c r="P127" s="30"/>
    </row>
    <row r="128" spans="2:16" s="7" customFormat="1">
      <c r="B128" s="119" t="s">
        <v>53</v>
      </c>
      <c r="C128" s="93" t="s">
        <v>115</v>
      </c>
      <c r="D128" s="70"/>
      <c r="E128" s="70"/>
      <c r="F128" s="70"/>
      <c r="G128" s="70"/>
      <c r="H128" s="70"/>
      <c r="I128" s="70"/>
      <c r="J128" s="70"/>
      <c r="K128" s="70"/>
      <c r="L128" s="70"/>
      <c r="M128" s="70"/>
      <c r="N128" s="70"/>
      <c r="O128" s="70"/>
      <c r="P128" s="31"/>
    </row>
    <row r="129" spans="1:16" s="7" customFormat="1">
      <c r="B129" s="119" t="s">
        <v>54</v>
      </c>
      <c r="C129" s="134" t="s">
        <v>2</v>
      </c>
      <c r="D129" s="146">
        <f>IF(D63="","",(D63-C63)/C63*100)</f>
        <v>-2.4236968746891664E-2</v>
      </c>
      <c r="E129" s="146">
        <f t="shared" ref="E129:O129" si="13">IF(E63="","",(E63-D63)/D63*100)</f>
        <v>-5.0449520259301401</v>
      </c>
      <c r="F129" s="146">
        <f t="shared" si="13"/>
        <v>-7.7834635579034401</v>
      </c>
      <c r="G129" s="146">
        <f t="shared" si="13"/>
        <v>-3.3662940111771893</v>
      </c>
      <c r="H129" s="146">
        <f t="shared" si="13"/>
        <v>-11.763049255978148</v>
      </c>
      <c r="I129" s="146">
        <f t="shared" si="13"/>
        <v>-3.3314662925219771</v>
      </c>
      <c r="J129" s="146">
        <f t="shared" si="13"/>
        <v>-3.7891691902651972</v>
      </c>
      <c r="K129" s="146">
        <f t="shared" si="13"/>
        <v>0.92253402765477366</v>
      </c>
      <c r="L129" s="146">
        <f t="shared" si="13"/>
        <v>-12.36084537008152</v>
      </c>
      <c r="M129" s="146">
        <f t="shared" si="13"/>
        <v>12.408811486989471</v>
      </c>
      <c r="N129" s="146">
        <f t="shared" si="13"/>
        <v>-1.0764080537597716</v>
      </c>
      <c r="O129" s="146">
        <f t="shared" si="13"/>
        <v>11.184501504092353</v>
      </c>
      <c r="P129" s="28"/>
    </row>
    <row r="130" spans="1:16" s="7" customFormat="1">
      <c r="B130" s="119" t="s">
        <v>55</v>
      </c>
      <c r="C130" s="134" t="s">
        <v>2</v>
      </c>
      <c r="D130" s="146">
        <f>IF(D64="","",(D64-C64)/C64*100)</f>
        <v>1.1301499262748353</v>
      </c>
      <c r="E130" s="146">
        <f t="shared" ref="E130:O130" si="14">IF(E64="","",(E64-D64)/D64*100)</f>
        <v>7.0817934704593881</v>
      </c>
      <c r="F130" s="146">
        <f t="shared" si="14"/>
        <v>-2.2760264688322382</v>
      </c>
      <c r="G130" s="146">
        <f t="shared" si="14"/>
        <v>-5.0720216537136142</v>
      </c>
      <c r="H130" s="146">
        <f t="shared" si="14"/>
        <v>9.5814018350898067</v>
      </c>
      <c r="I130" s="146">
        <f t="shared" si="14"/>
        <v>7.3065746946577095</v>
      </c>
      <c r="J130" s="146">
        <f t="shared" si="14"/>
        <v>6.2144125239148238</v>
      </c>
      <c r="K130" s="146">
        <f t="shared" si="14"/>
        <v>-12.769859380165768</v>
      </c>
      <c r="L130" s="146">
        <f t="shared" si="14"/>
        <v>11.567383744249259</v>
      </c>
      <c r="M130" s="146">
        <f t="shared" si="14"/>
        <v>9.0004365045915655</v>
      </c>
      <c r="N130" s="146">
        <f t="shared" si="14"/>
        <v>3.042849244975439</v>
      </c>
      <c r="O130" s="146">
        <f t="shared" si="14"/>
        <v>-4.8290784058487146</v>
      </c>
      <c r="P130" s="28"/>
    </row>
    <row r="131" spans="1:16" s="7" customFormat="1">
      <c r="B131" s="125" t="s">
        <v>56</v>
      </c>
      <c r="C131" s="147" t="s">
        <v>2</v>
      </c>
      <c r="D131" s="148">
        <f>IF(D65="","",(D65-C65)/C65*100)</f>
        <v>0.94794572811094602</v>
      </c>
      <c r="E131" s="148">
        <f t="shared" ref="E131:O131" si="15">IF(E65="","",(E65-D65)/D65*100)</f>
        <v>1.7633455967143818</v>
      </c>
      <c r="F131" s="148">
        <f t="shared" si="15"/>
        <v>-1.1159736686841604</v>
      </c>
      <c r="G131" s="148">
        <f t="shared" si="15"/>
        <v>1.5828368137643261</v>
      </c>
      <c r="H131" s="148">
        <f t="shared" si="15"/>
        <v>-1.0584905047547251</v>
      </c>
      <c r="I131" s="148">
        <f t="shared" si="15"/>
        <v>1.6787322442878592</v>
      </c>
      <c r="J131" s="148">
        <f t="shared" si="15"/>
        <v>-0.50937805796812052</v>
      </c>
      <c r="K131" s="148">
        <f t="shared" si="15"/>
        <v>0.55725032076313241</v>
      </c>
      <c r="L131" s="148">
        <f t="shared" si="15"/>
        <v>-5.4578375703934077</v>
      </c>
      <c r="M131" s="148">
        <f t="shared" si="15"/>
        <v>0.65411892613976341</v>
      </c>
      <c r="N131" s="148">
        <f t="shared" si="15"/>
        <v>2.0650552789755037</v>
      </c>
      <c r="O131" s="148">
        <f t="shared" si="15"/>
        <v>4.1814605205855173</v>
      </c>
      <c r="P131" s="37"/>
    </row>
    <row r="132" spans="1:16" s="23" customFormat="1">
      <c r="A132" s="7"/>
      <c r="B132" s="38"/>
      <c r="C132" s="27"/>
      <c r="D132" s="27"/>
      <c r="E132" s="27"/>
      <c r="F132" s="27"/>
      <c r="G132" s="91"/>
      <c r="H132" s="91"/>
      <c r="I132" s="91"/>
      <c r="J132" s="91"/>
      <c r="K132" s="91"/>
      <c r="L132" s="91"/>
      <c r="M132" s="91"/>
      <c r="N132" s="91"/>
      <c r="O132" s="91"/>
      <c r="P132" s="38"/>
    </row>
    <row r="133" spans="1:16" s="23" customFormat="1">
      <c r="A133" s="7"/>
      <c r="B133" s="127" t="s">
        <v>90</v>
      </c>
      <c r="C133" s="27"/>
      <c r="D133" s="27"/>
      <c r="E133" s="27"/>
      <c r="F133" s="27"/>
      <c r="G133" s="91"/>
      <c r="H133" s="91"/>
      <c r="I133" s="91"/>
      <c r="J133" s="91"/>
      <c r="K133" s="91"/>
      <c r="L133" s="91"/>
      <c r="M133" s="91"/>
      <c r="N133" s="91"/>
      <c r="O133" s="91"/>
      <c r="P133" s="38"/>
    </row>
    <row r="134" spans="1:16" s="23" customFormat="1">
      <c r="A134" s="7"/>
      <c r="B134" s="127" t="s">
        <v>91</v>
      </c>
      <c r="C134" s="27"/>
      <c r="D134" s="27"/>
      <c r="E134" s="27"/>
      <c r="F134" s="27"/>
      <c r="G134" s="91"/>
      <c r="H134" s="91"/>
      <c r="I134" s="91"/>
      <c r="J134" s="91"/>
      <c r="K134" s="91"/>
      <c r="L134" s="91"/>
      <c r="M134" s="91"/>
      <c r="N134" s="91"/>
      <c r="O134" s="91"/>
      <c r="P134" s="38"/>
    </row>
    <row r="135" spans="1:16" s="23" customFormat="1">
      <c r="A135" s="7"/>
      <c r="B135" s="127" t="s">
        <v>218</v>
      </c>
      <c r="G135" s="38"/>
      <c r="H135" s="38"/>
      <c r="I135" s="38"/>
      <c r="J135" s="38"/>
      <c r="K135" s="38"/>
      <c r="L135" s="38"/>
      <c r="M135" s="38"/>
      <c r="N135" s="38"/>
      <c r="O135" s="38"/>
    </row>
  </sheetData>
  <phoneticPr fontId="3"/>
  <pageMargins left="0.70866141732283472" right="0.31496062992125984" top="0.9055118110236221" bottom="0.51181102362204722" header="0.70866141732283472" footer="0.19685039370078741"/>
  <pageSetup paperSize="9" scale="55" firstPageNumber="28" fitToWidth="2" fitToHeight="0" pageOrder="overThenDown" orientation="portrait" useFirstPageNumber="1" horizontalDpi="300" verticalDpi="300" r:id="rId1"/>
  <headerFooter alignWithMargins="0"/>
  <rowBreaks count="1" manualBreakCount="1">
    <brk id="70"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134"/>
  <sheetViews>
    <sheetView showGridLines="0" zoomScaleNormal="100" zoomScaleSheetLayoutView="100" workbookViewId="0">
      <pane xSplit="2" ySplit="4" topLeftCell="E5" activePane="bottomRight" state="frozen"/>
      <selection pane="topRight"/>
      <selection pane="bottomLeft"/>
      <selection pane="bottomRight" activeCell="E73" sqref="E73"/>
    </sheetView>
  </sheetViews>
  <sheetFormatPr defaultRowHeight="17.25"/>
  <cols>
    <col min="1" max="1" width="3.875" style="1" customWidth="1"/>
    <col min="2" max="2" width="55.625" style="1" customWidth="1"/>
    <col min="3" max="6" width="15.875" style="1" customWidth="1"/>
    <col min="7" max="15" width="15.875" style="13" customWidth="1"/>
    <col min="16" max="16" width="6.75" style="7" bestFit="1" customWidth="1"/>
    <col min="17" max="16384" width="9" style="1"/>
  </cols>
  <sheetData>
    <row r="1" spans="2:16">
      <c r="B1" s="2"/>
    </row>
    <row r="2" spans="2:16" s="22" customFormat="1" ht="30" customHeight="1">
      <c r="B2" s="142" t="s">
        <v>59</v>
      </c>
      <c r="G2" s="25"/>
      <c r="H2" s="25"/>
      <c r="I2" s="25"/>
      <c r="J2" s="25"/>
      <c r="K2" s="25"/>
      <c r="L2" s="25"/>
      <c r="M2" s="25"/>
      <c r="N2" s="25"/>
      <c r="O2" s="25"/>
      <c r="P2" s="65"/>
    </row>
    <row r="3" spans="2:16">
      <c r="B3" s="5"/>
      <c r="C3" s="114" t="s">
        <v>33</v>
      </c>
      <c r="D3" s="6"/>
      <c r="E3" s="6"/>
      <c r="F3" s="6"/>
      <c r="G3" s="6"/>
      <c r="H3" s="6"/>
      <c r="I3" s="6"/>
      <c r="J3" s="6"/>
      <c r="K3" s="6"/>
      <c r="L3" s="6"/>
      <c r="M3" s="115"/>
      <c r="N3" s="115"/>
      <c r="O3" s="115" t="s">
        <v>311</v>
      </c>
    </row>
    <row r="4" spans="2:16" s="7" customFormat="1" ht="30" customHeight="1">
      <c r="B4" s="116" t="s">
        <v>312</v>
      </c>
      <c r="C4" s="117" t="str">
        <f>'生産(名目)'!C4</f>
        <v>平成２３年度</v>
      </c>
      <c r="D4" s="117" t="str">
        <f>'生産(名目)'!D4</f>
        <v>平成２４年度</v>
      </c>
      <c r="E4" s="117" t="str">
        <f>'生産(名目)'!E4</f>
        <v>平成２５年度</v>
      </c>
      <c r="F4" s="117" t="str">
        <f>'生産(名目)'!F4</f>
        <v>平成２６年度</v>
      </c>
      <c r="G4" s="117" t="str">
        <f>'生産(名目)'!G4</f>
        <v>平成２７年度</v>
      </c>
      <c r="H4" s="117" t="str">
        <f>'生産(名目)'!H4</f>
        <v>平成２８年度</v>
      </c>
      <c r="I4" s="117" t="str">
        <f>'生産(名目)'!I4</f>
        <v>平成２９年度</v>
      </c>
      <c r="J4" s="117" t="str">
        <f>'生産(名目)'!J4</f>
        <v>平成３０年度</v>
      </c>
      <c r="K4" s="117" t="str">
        <f>'生産(名目)'!K4</f>
        <v>令和元年度</v>
      </c>
      <c r="L4" s="117" t="str">
        <f>'生産(名目)'!L4</f>
        <v>令和２年度</v>
      </c>
      <c r="M4" s="117" t="str">
        <f>'生産(名目)'!M4</f>
        <v>令和３年度</v>
      </c>
      <c r="N4" s="117" t="str">
        <f>'生産(名目)'!N4</f>
        <v>令和４年度</v>
      </c>
      <c r="O4" s="117" t="str">
        <f>'生産(名目)'!O4</f>
        <v>令和５年度</v>
      </c>
      <c r="P4" s="118" t="s">
        <v>36</v>
      </c>
    </row>
    <row r="5" spans="2:16" s="7" customFormat="1">
      <c r="B5" s="8"/>
      <c r="C5" s="29"/>
      <c r="D5" s="29"/>
      <c r="E5" s="29"/>
      <c r="F5" s="29"/>
      <c r="G5" s="12"/>
      <c r="H5" s="12"/>
      <c r="I5" s="12"/>
      <c r="J5" s="12"/>
      <c r="K5" s="12"/>
      <c r="L5" s="12"/>
      <c r="M5" s="12"/>
      <c r="N5" s="12"/>
      <c r="O5" s="12"/>
      <c r="P5" s="28"/>
    </row>
    <row r="6" spans="2:16" s="7" customFormat="1">
      <c r="B6" s="119" t="s">
        <v>254</v>
      </c>
      <c r="C6" s="133">
        <f>[2]原稿用!C74</f>
        <v>86.471238919566744</v>
      </c>
      <c r="D6" s="133">
        <f>[2]原稿用!D74</f>
        <v>88.715339036078944</v>
      </c>
      <c r="E6" s="133">
        <f>[2]原稿用!E74</f>
        <v>86.218771334493255</v>
      </c>
      <c r="F6" s="133">
        <f>[2]原稿用!F74</f>
        <v>88.363620783187073</v>
      </c>
      <c r="G6" s="133">
        <f>[2]原稿用!G74</f>
        <v>101.41870102135704</v>
      </c>
      <c r="H6" s="133">
        <f>[2]原稿用!H74</f>
        <v>122.003247756552</v>
      </c>
      <c r="I6" s="133">
        <f>[2]原稿用!I74</f>
        <v>127.56413259124643</v>
      </c>
      <c r="J6" s="133">
        <f>[2]原稿用!J74</f>
        <v>120.30503433711598</v>
      </c>
      <c r="K6" s="133">
        <f>[2]原稿用!K74</f>
        <v>116.9000114796134</v>
      </c>
      <c r="L6" s="133">
        <f>[2]原稿用!L74</f>
        <v>123.16922891806522</v>
      </c>
      <c r="M6" s="133">
        <f>[2]原稿用!M74</f>
        <v>110.25666870353015</v>
      </c>
      <c r="N6" s="133">
        <f>[2]原稿用!N74</f>
        <v>107.21120528876259</v>
      </c>
      <c r="O6" s="133">
        <f>[2]原稿用!O74</f>
        <v>109.63167918119584</v>
      </c>
      <c r="P6" s="121">
        <v>1</v>
      </c>
    </row>
    <row r="7" spans="2:16" s="7" customFormat="1">
      <c r="B7" s="119" t="s">
        <v>255</v>
      </c>
      <c r="C7" s="133">
        <f>[2]原稿用!C75</f>
        <v>85.416292624576357</v>
      </c>
      <c r="D7" s="133">
        <f>[2]原稿用!D75</f>
        <v>94.119743599631263</v>
      </c>
      <c r="E7" s="133">
        <f>[2]原稿用!E75</f>
        <v>88.593685316039242</v>
      </c>
      <c r="F7" s="133">
        <f>[2]原稿用!F75</f>
        <v>86.717274216267597</v>
      </c>
      <c r="G7" s="133">
        <f>[2]原稿用!G75</f>
        <v>102.14621735192439</v>
      </c>
      <c r="H7" s="133">
        <f>[2]原稿用!H75</f>
        <v>123.34008429085961</v>
      </c>
      <c r="I7" s="133">
        <f>[2]原稿用!I75</f>
        <v>121.12984629414908</v>
      </c>
      <c r="J7" s="133">
        <f>[2]原稿用!J75</f>
        <v>119.72959115988991</v>
      </c>
      <c r="K7" s="133">
        <f>[2]原稿用!K75</f>
        <v>113.37922830197449</v>
      </c>
      <c r="L7" s="133">
        <f>[2]原稿用!L75</f>
        <v>116.24283101431858</v>
      </c>
      <c r="M7" s="133">
        <f>[2]原稿用!M75</f>
        <v>102.09250043457585</v>
      </c>
      <c r="N7" s="133">
        <f>[2]原稿用!N75</f>
        <v>96.02760434671265</v>
      </c>
      <c r="O7" s="133">
        <f>[2]原稿用!O75</f>
        <v>94.489419733254223</v>
      </c>
      <c r="P7" s="122" t="s">
        <v>50</v>
      </c>
    </row>
    <row r="8" spans="2:16" s="7" customFormat="1">
      <c r="B8" s="119" t="s">
        <v>256</v>
      </c>
      <c r="C8" s="133">
        <f>[2]原稿用!C76</f>
        <v>95.059405006832662</v>
      </c>
      <c r="D8" s="133">
        <f>[2]原稿用!D76</f>
        <v>93.524324609931696</v>
      </c>
      <c r="E8" s="133">
        <f>[2]原稿用!E76</f>
        <v>110.017588604902</v>
      </c>
      <c r="F8" s="133">
        <f>[2]原稿用!F76</f>
        <v>100.80755788281621</v>
      </c>
      <c r="G8" s="133">
        <f>[2]原稿用!G76</f>
        <v>97.90643054183478</v>
      </c>
      <c r="H8" s="133">
        <f>[2]原稿用!H76</f>
        <v>107.78036413512801</v>
      </c>
      <c r="I8" s="133">
        <f>[2]原稿用!I76</f>
        <v>113.31491216914849</v>
      </c>
      <c r="J8" s="133">
        <f>[2]原稿用!J76</f>
        <v>116.50235028320807</v>
      </c>
      <c r="K8" s="133">
        <f>[2]原稿用!K76</f>
        <v>111.73256689404631</v>
      </c>
      <c r="L8" s="133">
        <f>[2]原稿用!L76</f>
        <v>113.59829912052244</v>
      </c>
      <c r="M8" s="133">
        <f>[2]原稿用!M76</f>
        <v>140.35148343548119</v>
      </c>
      <c r="N8" s="133">
        <f>[2]原稿用!N76</f>
        <v>120.28796802366051</v>
      </c>
      <c r="O8" s="133">
        <f>[2]原稿用!O76</f>
        <v>116.06362669928583</v>
      </c>
      <c r="P8" s="122" t="s">
        <v>51</v>
      </c>
    </row>
    <row r="9" spans="2:16" s="7" customFormat="1">
      <c r="B9" s="119" t="s">
        <v>257</v>
      </c>
      <c r="C9" s="133">
        <f>[2]原稿用!C77</f>
        <v>85.16640598117587</v>
      </c>
      <c r="D9" s="133">
        <f>[2]原稿用!D77</f>
        <v>75.767870052359868</v>
      </c>
      <c r="E9" s="133">
        <f>[2]原稿用!E77</f>
        <v>77.16587637187456</v>
      </c>
      <c r="F9" s="133">
        <f>[2]原稿用!F77</f>
        <v>89.360053290525968</v>
      </c>
      <c r="G9" s="133">
        <f>[2]原稿用!G77</f>
        <v>100.65753962374848</v>
      </c>
      <c r="H9" s="133">
        <f>[2]原稿用!H77</f>
        <v>121.9563282767631</v>
      </c>
      <c r="I9" s="133">
        <f>[2]原稿用!I77</f>
        <v>147.12039275551737</v>
      </c>
      <c r="J9" s="133">
        <f>[2]原稿用!J77</f>
        <v>123.893222909066</v>
      </c>
      <c r="K9" s="133">
        <f>[2]原稿用!K77</f>
        <v>129.21142192176887</v>
      </c>
      <c r="L9" s="133">
        <f>[2]原稿用!L77</f>
        <v>149.13601092610199</v>
      </c>
      <c r="M9" s="133">
        <f>[2]原稿用!M77</f>
        <v>130.80679401360277</v>
      </c>
      <c r="N9" s="133">
        <f>[2]原稿用!N77</f>
        <v>148.18392469302944</v>
      </c>
      <c r="O9" s="133">
        <f>[2]原稿用!O77</f>
        <v>170.94999287445006</v>
      </c>
      <c r="P9" s="122" t="s">
        <v>52</v>
      </c>
    </row>
    <row r="10" spans="2:16" s="7" customFormat="1">
      <c r="B10" s="119" t="s">
        <v>125</v>
      </c>
      <c r="C10" s="133">
        <f>[2]原稿用!C78</f>
        <v>81.532114658652134</v>
      </c>
      <c r="D10" s="133">
        <f>[2]原稿用!D78</f>
        <v>83.933734171468018</v>
      </c>
      <c r="E10" s="133">
        <f>[2]原稿用!E78</f>
        <v>87.361853819162548</v>
      </c>
      <c r="F10" s="133">
        <f>[2]原稿用!F78</f>
        <v>96.867029637136184</v>
      </c>
      <c r="G10" s="133">
        <f>[2]原稿用!G78</f>
        <v>97.317553664520233</v>
      </c>
      <c r="H10" s="133">
        <f>[2]原稿用!H78</f>
        <v>94.563237554361223</v>
      </c>
      <c r="I10" s="133">
        <f>[2]原稿用!I78</f>
        <v>96.031454207331635</v>
      </c>
      <c r="J10" s="133">
        <f>[2]原稿用!J78</f>
        <v>100.5336420293915</v>
      </c>
      <c r="K10" s="133">
        <f>[2]原稿用!K78</f>
        <v>100.57680848537693</v>
      </c>
      <c r="L10" s="133">
        <f>[2]原稿用!L78</f>
        <v>103.2522023459523</v>
      </c>
      <c r="M10" s="133">
        <f>[2]原稿用!M78</f>
        <v>118.84101230275554</v>
      </c>
      <c r="N10" s="133">
        <f>[2]原稿用!N78</f>
        <v>177.00351110727925</v>
      </c>
      <c r="O10" s="133">
        <f>[2]原稿用!O78</f>
        <v>155.4715056561991</v>
      </c>
      <c r="P10" s="121" t="s">
        <v>177</v>
      </c>
    </row>
    <row r="11" spans="2:16" s="7" customFormat="1">
      <c r="B11" s="119" t="s">
        <v>126</v>
      </c>
      <c r="C11" s="133">
        <f>[2]原稿用!C79</f>
        <v>91.54073926816038</v>
      </c>
      <c r="D11" s="133">
        <f>[2]原稿用!D79</f>
        <v>91.222819571813019</v>
      </c>
      <c r="E11" s="133">
        <f>[2]原稿用!E79</f>
        <v>92.519176986944657</v>
      </c>
      <c r="F11" s="133">
        <f>[2]原稿用!F79</f>
        <v>91.317817946446851</v>
      </c>
      <c r="G11" s="133">
        <f>[2]原稿用!G79</f>
        <v>101.14329221921925</v>
      </c>
      <c r="H11" s="133">
        <f>[2]原稿用!H79</f>
        <v>99.188812967102521</v>
      </c>
      <c r="I11" s="133">
        <f>[2]原稿用!I79</f>
        <v>97.730280747700732</v>
      </c>
      <c r="J11" s="133">
        <f>[2]原稿用!J79</f>
        <v>93.904880580769387</v>
      </c>
      <c r="K11" s="133">
        <f>[2]原稿用!K79</f>
        <v>91.890996331789083</v>
      </c>
      <c r="L11" s="133">
        <f>[2]原稿用!L79</f>
        <v>93.021707229021487</v>
      </c>
      <c r="M11" s="133">
        <f>[2]原稿用!M79</f>
        <v>87.666090723663359</v>
      </c>
      <c r="N11" s="133">
        <f>[2]原稿用!N79</f>
        <v>84.051834976545038</v>
      </c>
      <c r="O11" s="133">
        <f>[2]原稿用!O79</f>
        <v>90.547975023069384</v>
      </c>
      <c r="P11" s="122" t="s">
        <v>178</v>
      </c>
    </row>
    <row r="12" spans="2:16" s="7" customFormat="1">
      <c r="B12" s="119" t="s">
        <v>258</v>
      </c>
      <c r="C12" s="133">
        <f>[2]原稿用!C80</f>
        <v>98.327203929466521</v>
      </c>
      <c r="D12" s="133">
        <f>[2]原稿用!D80</f>
        <v>96.297513386396929</v>
      </c>
      <c r="E12" s="133">
        <f>[2]原稿用!E80</f>
        <v>94.60779104052969</v>
      </c>
      <c r="F12" s="133">
        <f>[2]原稿用!F80</f>
        <v>95.907902094124324</v>
      </c>
      <c r="G12" s="133">
        <f>[2]原稿用!G80</f>
        <v>102.17840255599087</v>
      </c>
      <c r="H12" s="133">
        <f>[2]原稿用!H80</f>
        <v>102.36830772319838</v>
      </c>
      <c r="I12" s="133">
        <f>[2]原稿用!I80</f>
        <v>99.957846514669569</v>
      </c>
      <c r="J12" s="133">
        <f>[2]原稿用!J80</f>
        <v>99.430364405785795</v>
      </c>
      <c r="K12" s="133">
        <f>[2]原稿用!K80</f>
        <v>101.18637701079565</v>
      </c>
      <c r="L12" s="133">
        <f>[2]原稿用!L80</f>
        <v>103.96043439108105</v>
      </c>
      <c r="M12" s="133">
        <f>[2]原稿用!M80</f>
        <v>99.885196874764446</v>
      </c>
      <c r="N12" s="133">
        <f>[2]原稿用!N80</f>
        <v>100.83802932384272</v>
      </c>
      <c r="O12" s="133">
        <f>[2]原稿用!O80</f>
        <v>109.7844438872374</v>
      </c>
      <c r="P12" s="122" t="s">
        <v>40</v>
      </c>
    </row>
    <row r="13" spans="2:16" s="7" customFormat="1">
      <c r="B13" s="119" t="s">
        <v>215</v>
      </c>
      <c r="C13" s="133">
        <f>[2]原稿用!C81</f>
        <v>91.460584085335057</v>
      </c>
      <c r="D13" s="133">
        <f>[2]原稿用!D81</f>
        <v>92.639687584878899</v>
      </c>
      <c r="E13" s="133">
        <f>[2]原稿用!E81</f>
        <v>91.93582005200291</v>
      </c>
      <c r="F13" s="133">
        <f>[2]原稿用!F81</f>
        <v>95.016139365413721</v>
      </c>
      <c r="G13" s="133">
        <f>[2]原稿用!G81</f>
        <v>100.68573325407549</v>
      </c>
      <c r="H13" s="133">
        <f>[2]原稿用!H81</f>
        <v>105.67453858853366</v>
      </c>
      <c r="I13" s="133">
        <f>[2]原稿用!I81</f>
        <v>101.77050758526337</v>
      </c>
      <c r="J13" s="133">
        <f>[2]原稿用!J81</f>
        <v>95.016484597340281</v>
      </c>
      <c r="K13" s="133">
        <f>[2]原稿用!K81</f>
        <v>100.35163037712485</v>
      </c>
      <c r="L13" s="133">
        <f>[2]原稿用!L81</f>
        <v>102.96260468879296</v>
      </c>
      <c r="M13" s="133">
        <f>[2]原稿用!M81</f>
        <v>94.571787068680536</v>
      </c>
      <c r="N13" s="133">
        <f>[2]原稿用!N81</f>
        <v>90.850304034817498</v>
      </c>
      <c r="O13" s="133">
        <f>[2]原稿用!O81</f>
        <v>117.75578666484286</v>
      </c>
      <c r="P13" s="122" t="s">
        <v>41</v>
      </c>
    </row>
    <row r="14" spans="2:16" s="7" customFormat="1">
      <c r="B14" s="119" t="s">
        <v>216</v>
      </c>
      <c r="C14" s="133">
        <f>[2]原稿用!C82</f>
        <v>105.29203542257596</v>
      </c>
      <c r="D14" s="133">
        <f>[2]原稿用!D82</f>
        <v>107.88533139596319</v>
      </c>
      <c r="E14" s="133">
        <f>[2]原稿用!E82</f>
        <v>97.885346353218281</v>
      </c>
      <c r="F14" s="133">
        <f>[2]原稿用!F82</f>
        <v>96.426633551885018</v>
      </c>
      <c r="G14" s="133">
        <f>[2]原稿用!G82</f>
        <v>100.34653067713064</v>
      </c>
      <c r="H14" s="133">
        <f>[2]原稿用!H82</f>
        <v>107.19825693957046</v>
      </c>
      <c r="I14" s="133">
        <f>[2]原稿用!I82</f>
        <v>98.429416381543646</v>
      </c>
      <c r="J14" s="133">
        <f>[2]原稿用!J82</f>
        <v>95.226139444068011</v>
      </c>
      <c r="K14" s="133">
        <f>[2]原稿用!K82</f>
        <v>107.80012756124597</v>
      </c>
      <c r="L14" s="133">
        <f>[2]原稿用!L82</f>
        <v>119.73049716678268</v>
      </c>
      <c r="M14" s="133">
        <f>[2]原稿用!M82</f>
        <v>108.67527666671242</v>
      </c>
      <c r="N14" s="133">
        <f>[2]原稿用!N82</f>
        <v>92.901580764845079</v>
      </c>
      <c r="O14" s="133">
        <f>[2]原稿用!O82</f>
        <v>127.74158008559607</v>
      </c>
      <c r="P14" s="122" t="s">
        <v>120</v>
      </c>
    </row>
    <row r="15" spans="2:16" s="7" customFormat="1">
      <c r="B15" s="119" t="s">
        <v>259</v>
      </c>
      <c r="C15" s="133">
        <f>[2]原稿用!C83</f>
        <v>101.32210264505621</v>
      </c>
      <c r="D15" s="133">
        <f>[2]原稿用!D83</f>
        <v>95.478522746359133</v>
      </c>
      <c r="E15" s="133">
        <f>[2]原稿用!E83</f>
        <v>94.108824530699238</v>
      </c>
      <c r="F15" s="133">
        <f>[2]原稿用!F83</f>
        <v>93.732320287400711</v>
      </c>
      <c r="G15" s="133">
        <f>[2]原稿用!G83</f>
        <v>100.36090993136453</v>
      </c>
      <c r="H15" s="133">
        <f>[2]原稿用!H83</f>
        <v>97.008477226613536</v>
      </c>
      <c r="I15" s="133">
        <f>[2]原稿用!I83</f>
        <v>94.260451304567226</v>
      </c>
      <c r="J15" s="133">
        <f>[2]原稿用!J83</f>
        <v>84.810756717578712</v>
      </c>
      <c r="K15" s="133">
        <f>[2]原稿用!K83</f>
        <v>82.940609535122576</v>
      </c>
      <c r="L15" s="133">
        <f>[2]原稿用!L83</f>
        <v>84.455455484921615</v>
      </c>
      <c r="M15" s="133">
        <f>[2]原稿用!M83</f>
        <v>75.917325218152413</v>
      </c>
      <c r="N15" s="133">
        <f>[2]原稿用!N83</f>
        <v>67.680646957165678</v>
      </c>
      <c r="O15" s="133">
        <f>[2]原稿用!O83</f>
        <v>68.476213766108984</v>
      </c>
      <c r="P15" s="122" t="s">
        <v>42</v>
      </c>
    </row>
    <row r="16" spans="2:16" s="7" customFormat="1">
      <c r="B16" s="119" t="s">
        <v>260</v>
      </c>
      <c r="C16" s="133">
        <f>[2]原稿用!C84</f>
        <v>50.06636447882137</v>
      </c>
      <c r="D16" s="133">
        <f>[2]原稿用!D84</f>
        <v>35.973226273654305</v>
      </c>
      <c r="E16" s="133">
        <f>[2]原稿用!E84</f>
        <v>29.334586992509116</v>
      </c>
      <c r="F16" s="133">
        <f>[2]原稿用!F84</f>
        <v>36.385500398638236</v>
      </c>
      <c r="G16" s="133">
        <f>[2]原稿用!G84</f>
        <v>112.45279116437278</v>
      </c>
      <c r="H16" s="133">
        <f>[2]原稿用!H84</f>
        <v>114.99581373164629</v>
      </c>
      <c r="I16" s="133">
        <f>[2]原稿用!I84</f>
        <v>118.84875260636238</v>
      </c>
      <c r="J16" s="133">
        <f>[2]原稿用!J84</f>
        <v>117.13853257755946</v>
      </c>
      <c r="K16" s="133">
        <f>[2]原稿用!K84</f>
        <v>119.70776502609488</v>
      </c>
      <c r="L16" s="133">
        <f>[2]原稿用!L84</f>
        <v>116.78513714130855</v>
      </c>
      <c r="M16" s="133">
        <f>[2]原稿用!M84</f>
        <v>121.47392054588246</v>
      </c>
      <c r="N16" s="133">
        <f>[2]原稿用!N84</f>
        <v>81.793970926758718</v>
      </c>
      <c r="O16" s="133">
        <f>[2]原稿用!O84</f>
        <v>130.45422648313496</v>
      </c>
      <c r="P16" s="122" t="s">
        <v>43</v>
      </c>
    </row>
    <row r="17" spans="2:16" s="7" customFormat="1">
      <c r="B17" s="119" t="s">
        <v>261</v>
      </c>
      <c r="C17" s="133">
        <f>[2]原稿用!C85</f>
        <v>95.919982670644373</v>
      </c>
      <c r="D17" s="133">
        <f>[2]原稿用!D85</f>
        <v>94.30335429256094</v>
      </c>
      <c r="E17" s="133">
        <f>[2]原稿用!E85</f>
        <v>91.686079044797381</v>
      </c>
      <c r="F17" s="133">
        <f>[2]原稿用!F85</f>
        <v>92.515121492525452</v>
      </c>
      <c r="G17" s="133">
        <f>[2]原稿用!G85</f>
        <v>101.14398612803006</v>
      </c>
      <c r="H17" s="133">
        <f>[2]原稿用!H85</f>
        <v>101.32793818746177</v>
      </c>
      <c r="I17" s="133">
        <f>[2]原稿用!I85</f>
        <v>98.266556337949808</v>
      </c>
      <c r="J17" s="133">
        <f>[2]原稿用!J85</f>
        <v>104.78459243112013</v>
      </c>
      <c r="K17" s="133">
        <f>[2]原稿用!K85</f>
        <v>109.01394013732993</v>
      </c>
      <c r="L17" s="133">
        <f>[2]原稿用!L85</f>
        <v>114.27827321786049</v>
      </c>
      <c r="M17" s="133">
        <f>[2]原稿用!M85</f>
        <v>104.64944268420318</v>
      </c>
      <c r="N17" s="133">
        <f>[2]原稿用!N85</f>
        <v>103.83736084298891</v>
      </c>
      <c r="O17" s="133">
        <f>[2]原稿用!O85</f>
        <v>134.37341831456038</v>
      </c>
      <c r="P17" s="122" t="s">
        <v>44</v>
      </c>
    </row>
    <row r="18" spans="2:16" s="7" customFormat="1">
      <c r="B18" s="119" t="s">
        <v>176</v>
      </c>
      <c r="C18" s="133">
        <f>[2]原稿用!C86</f>
        <v>83.206447743846894</v>
      </c>
      <c r="D18" s="133">
        <f>[2]原稿用!D86</f>
        <v>83.84734584926386</v>
      </c>
      <c r="E18" s="133">
        <f>[2]原稿用!E86</f>
        <v>77.082652372302576</v>
      </c>
      <c r="F18" s="133">
        <f>[2]原稿用!F86</f>
        <v>86.295920286812006</v>
      </c>
      <c r="G18" s="133">
        <f>[2]原稿用!G86</f>
        <v>105.16065493931146</v>
      </c>
      <c r="H18" s="133">
        <f>[2]原稿用!H86</f>
        <v>104.89247975219193</v>
      </c>
      <c r="I18" s="133">
        <f>[2]原稿用!I86</f>
        <v>108.04693858116781</v>
      </c>
      <c r="J18" s="133">
        <f>[2]原稿用!J86</f>
        <v>115.63781583535</v>
      </c>
      <c r="K18" s="133">
        <f>[2]原稿用!K86</f>
        <v>116.42612354193768</v>
      </c>
      <c r="L18" s="133">
        <f>[2]原稿用!L86</f>
        <v>121.80264096050557</v>
      </c>
      <c r="M18" s="133">
        <f>[2]原稿用!M86</f>
        <v>128.26845162765881</v>
      </c>
      <c r="N18" s="133">
        <f>[2]原稿用!N86</f>
        <v>156.41501148178361</v>
      </c>
      <c r="O18" s="133">
        <f>[2]原稿用!O86</f>
        <v>175.99338633238182</v>
      </c>
      <c r="P18" s="122" t="s">
        <v>198</v>
      </c>
    </row>
    <row r="19" spans="2:16" s="7" customFormat="1">
      <c r="B19" s="119" t="s">
        <v>262</v>
      </c>
      <c r="C19" s="133">
        <f>[2]原稿用!C87</f>
        <v>78.811945124953297</v>
      </c>
      <c r="D19" s="133">
        <f>[2]原稿用!D87</f>
        <v>88.799667432857746</v>
      </c>
      <c r="E19" s="133">
        <f>[2]原稿用!E87</f>
        <v>90.437393437580212</v>
      </c>
      <c r="F19" s="133">
        <f>[2]原稿用!F87</f>
        <v>94.089087371175467</v>
      </c>
      <c r="G19" s="133">
        <f>[2]原稿用!G87</f>
        <v>102.57041692089317</v>
      </c>
      <c r="H19" s="133">
        <f>[2]原稿用!H87</f>
        <v>105.96646424055135</v>
      </c>
      <c r="I19" s="133">
        <f>[2]原稿用!I87</f>
        <v>102.60979328333978</v>
      </c>
      <c r="J19" s="133">
        <f>[2]原稿用!J87</f>
        <v>104.40254413742345</v>
      </c>
      <c r="K19" s="133">
        <f>[2]原稿用!K87</f>
        <v>108.94147088150021</v>
      </c>
      <c r="L19" s="133">
        <f>[2]原稿用!L87</f>
        <v>112.46848692153284</v>
      </c>
      <c r="M19" s="133">
        <f>[2]原稿用!M87</f>
        <v>100.52560610249878</v>
      </c>
      <c r="N19" s="133">
        <f>[2]原稿用!N87</f>
        <v>103.99108563289896</v>
      </c>
      <c r="O19" s="133">
        <f>[2]原稿用!O87</f>
        <v>123.12820391448267</v>
      </c>
      <c r="P19" s="122" t="s">
        <v>45</v>
      </c>
    </row>
    <row r="20" spans="2:16" s="7" customFormat="1">
      <c r="B20" s="119" t="s">
        <v>135</v>
      </c>
      <c r="C20" s="133">
        <f>[2]原稿用!C88</f>
        <v>86.652495105568519</v>
      </c>
      <c r="D20" s="133">
        <f>[2]原稿用!D88</f>
        <v>92.587271813533562</v>
      </c>
      <c r="E20" s="133">
        <f>[2]原稿用!E88</f>
        <v>94.601742392067052</v>
      </c>
      <c r="F20" s="133">
        <f>[2]原稿用!F88</f>
        <v>95.603384407509523</v>
      </c>
      <c r="G20" s="133">
        <f>[2]原稿用!G88</f>
        <v>101.30847333753694</v>
      </c>
      <c r="H20" s="133">
        <f>[2]原稿用!H88</f>
        <v>102.43098155375301</v>
      </c>
      <c r="I20" s="133">
        <f>[2]原稿用!I88</f>
        <v>99.358085894369523</v>
      </c>
      <c r="J20" s="133">
        <f>[2]原稿用!J88</f>
        <v>97.371546336625059</v>
      </c>
      <c r="K20" s="133">
        <f>[2]原稿用!K88</f>
        <v>96.904528407236654</v>
      </c>
      <c r="L20" s="133">
        <f>[2]原稿用!L88</f>
        <v>97.479353849391643</v>
      </c>
      <c r="M20" s="133">
        <f>[2]原稿用!M88</f>
        <v>90.891149179481189</v>
      </c>
      <c r="N20" s="133">
        <f>[2]原稿用!N88</f>
        <v>86.607683487138146</v>
      </c>
      <c r="O20" s="133">
        <f>[2]原稿用!O88</f>
        <v>91.908845763134607</v>
      </c>
      <c r="P20" s="122" t="s">
        <v>197</v>
      </c>
    </row>
    <row r="21" spans="2:16" s="7" customFormat="1">
      <c r="B21" s="119" t="s">
        <v>136</v>
      </c>
      <c r="C21" s="133">
        <f>[2]原稿用!C89</f>
        <v>118.34315546917881</v>
      </c>
      <c r="D21" s="133">
        <f>[2]原稿用!D89</f>
        <v>106.14467103046623</v>
      </c>
      <c r="E21" s="133">
        <f>[2]原稿用!E89</f>
        <v>112.98590972843274</v>
      </c>
      <c r="F21" s="133">
        <f>[2]原稿用!F89</f>
        <v>95.431089962634488</v>
      </c>
      <c r="G21" s="133">
        <f>[2]原稿用!G89</f>
        <v>97.476392780813256</v>
      </c>
      <c r="H21" s="133">
        <f>[2]原稿用!H89</f>
        <v>91.274319358065569</v>
      </c>
      <c r="I21" s="133">
        <f>[2]原稿用!I89</f>
        <v>95.455711445061453</v>
      </c>
      <c r="J21" s="133">
        <f>[2]原稿用!J89</f>
        <v>88.366656728113668</v>
      </c>
      <c r="K21" s="133">
        <f>[2]原稿用!K89</f>
        <v>74.573917803173046</v>
      </c>
      <c r="L21" s="133">
        <f>[2]原稿用!L89</f>
        <v>71.756018760162405</v>
      </c>
      <c r="M21" s="133">
        <f>[2]原稿用!M89</f>
        <v>66.67461593588429</v>
      </c>
      <c r="N21" s="133">
        <f>[2]原稿用!N89</f>
        <v>66.227520443148421</v>
      </c>
      <c r="O21" s="133">
        <f>[2]原稿用!O89</f>
        <v>63.798604063389142</v>
      </c>
      <c r="P21" s="122" t="s">
        <v>196</v>
      </c>
    </row>
    <row r="22" spans="2:16" s="7" customFormat="1">
      <c r="B22" s="119" t="s">
        <v>263</v>
      </c>
      <c r="C22" s="133">
        <f>[2]原稿用!C90</f>
        <v>104.63803635670041</v>
      </c>
      <c r="D22" s="133">
        <f>[2]原稿用!D90</f>
        <v>101.59951801702741</v>
      </c>
      <c r="E22" s="133">
        <f>[2]原稿用!E90</f>
        <v>102.29839295696192</v>
      </c>
      <c r="F22" s="133">
        <f>[2]原稿用!F90</f>
        <v>96.816605872544699</v>
      </c>
      <c r="G22" s="133">
        <f>[2]原稿用!G90</f>
        <v>101.72483196261244</v>
      </c>
      <c r="H22" s="133">
        <f>[2]原稿用!H90</f>
        <v>96.819445124459804</v>
      </c>
      <c r="I22" s="133">
        <f>[2]原稿用!I90</f>
        <v>88.80494710035704</v>
      </c>
      <c r="J22" s="133">
        <f>[2]原稿用!J90</f>
        <v>87.582145044352842</v>
      </c>
      <c r="K22" s="133">
        <f>[2]原稿用!K90</f>
        <v>84.549119928387057</v>
      </c>
      <c r="L22" s="133">
        <f>[2]原稿用!L90</f>
        <v>85.133641439373321</v>
      </c>
      <c r="M22" s="133">
        <f>[2]原稿用!M90</f>
        <v>76.982261397797657</v>
      </c>
      <c r="N22" s="133">
        <f>[2]原稿用!N90</f>
        <v>75.352117194309713</v>
      </c>
      <c r="O22" s="133">
        <f>[2]原稿用!O90</f>
        <v>80.377708449457714</v>
      </c>
      <c r="P22" s="122" t="s">
        <v>195</v>
      </c>
    </row>
    <row r="23" spans="2:16" s="7" customFormat="1">
      <c r="B23" s="119" t="s">
        <v>138</v>
      </c>
      <c r="C23" s="133">
        <f>[2]原稿用!C91</f>
        <v>98.96296688600863</v>
      </c>
      <c r="D23" s="133">
        <f>[2]原稿用!D91</f>
        <v>95.20015558659</v>
      </c>
      <c r="E23" s="133">
        <f>[2]原稿用!E91</f>
        <v>95.300666453778959</v>
      </c>
      <c r="F23" s="133">
        <f>[2]原稿用!F91</f>
        <v>96.392424056506314</v>
      </c>
      <c r="G23" s="133">
        <f>[2]原稿用!G91</f>
        <v>102.47756465580086</v>
      </c>
      <c r="H23" s="133">
        <f>[2]原稿用!H91</f>
        <v>100.73572311574081</v>
      </c>
      <c r="I23" s="133">
        <f>[2]原稿用!I91</f>
        <v>97.352627455822386</v>
      </c>
      <c r="J23" s="133">
        <f>[2]原稿用!J91</f>
        <v>96.234050704758815</v>
      </c>
      <c r="K23" s="133">
        <f>[2]原稿用!K91</f>
        <v>95.292160245757842</v>
      </c>
      <c r="L23" s="133">
        <f>[2]原稿用!L91</f>
        <v>94.628920795139649</v>
      </c>
      <c r="M23" s="133">
        <f>[2]原稿用!M91</f>
        <v>94.676067296104122</v>
      </c>
      <c r="N23" s="133">
        <f>[2]原稿用!N91</f>
        <v>95.686315727593367</v>
      </c>
      <c r="O23" s="133">
        <f>[2]原稿用!O91</f>
        <v>104.41726811888536</v>
      </c>
      <c r="P23" s="122" t="s">
        <v>194</v>
      </c>
    </row>
    <row r="24" spans="2:16" s="7" customFormat="1">
      <c r="B24" s="119" t="s">
        <v>264</v>
      </c>
      <c r="C24" s="133">
        <f>[2]原稿用!C92</f>
        <v>76.807448403407605</v>
      </c>
      <c r="D24" s="133">
        <f>[2]原稿用!D92</f>
        <v>83.950749733870239</v>
      </c>
      <c r="E24" s="133">
        <f>[2]原稿用!E92</f>
        <v>91.92180336839408</v>
      </c>
      <c r="F24" s="133">
        <f>[2]原稿用!F92</f>
        <v>94.071752999172858</v>
      </c>
      <c r="G24" s="133">
        <f>[2]原稿用!G92</f>
        <v>100.1308792819281</v>
      </c>
      <c r="H24" s="133">
        <f>[2]原稿用!H92</f>
        <v>96.495401348549052</v>
      </c>
      <c r="I24" s="133">
        <f>[2]原稿用!I92</f>
        <v>93.331454511345513</v>
      </c>
      <c r="J24" s="133">
        <f>[2]原稿用!J92</f>
        <v>89.206235258354766</v>
      </c>
      <c r="K24" s="133">
        <f>[2]原稿用!K92</f>
        <v>85.142744475385655</v>
      </c>
      <c r="L24" s="133">
        <f>[2]原稿用!L92</f>
        <v>86.827555194673707</v>
      </c>
      <c r="M24" s="133">
        <f>[2]原稿用!M92</f>
        <v>82.187846090281241</v>
      </c>
      <c r="N24" s="133">
        <f>[2]原稿用!N92</f>
        <v>84.355409733334795</v>
      </c>
      <c r="O24" s="133">
        <f>[2]原稿用!O92</f>
        <v>89.52772291949114</v>
      </c>
      <c r="P24" s="122" t="s">
        <v>47</v>
      </c>
    </row>
    <row r="25" spans="2:16" s="7" customFormat="1">
      <c r="B25" s="119" t="s">
        <v>224</v>
      </c>
      <c r="C25" s="133">
        <f>[2]原稿用!C93</f>
        <v>104.61268583843186</v>
      </c>
      <c r="D25" s="133">
        <f>[2]原稿用!D93</f>
        <v>100.52762725914555</v>
      </c>
      <c r="E25" s="133">
        <f>[2]原稿用!E93</f>
        <v>99.277714646131571</v>
      </c>
      <c r="F25" s="133">
        <f>[2]原稿用!F93</f>
        <v>99.570948045245231</v>
      </c>
      <c r="G25" s="133">
        <f>[2]原稿用!G93</f>
        <v>100.06774358643942</v>
      </c>
      <c r="H25" s="133">
        <f>[2]原稿用!H93</f>
        <v>104.85476111489777</v>
      </c>
      <c r="I25" s="133">
        <f>[2]原稿用!I93</f>
        <v>104.9511742435873</v>
      </c>
      <c r="J25" s="133">
        <f>[2]原稿用!J93</f>
        <v>103.41869843992299</v>
      </c>
      <c r="K25" s="133">
        <f>[2]原稿用!K93</f>
        <v>102.55076139296509</v>
      </c>
      <c r="L25" s="133">
        <f>[2]原稿用!L93</f>
        <v>108.54777642401442</v>
      </c>
      <c r="M25" s="133">
        <f>[2]原稿用!M93</f>
        <v>108.31998817124264</v>
      </c>
      <c r="N25" s="133">
        <f>[2]原稿用!N93</f>
        <v>104.68929960183064</v>
      </c>
      <c r="O25" s="133">
        <f>[2]原稿用!O93</f>
        <v>108.96415863745013</v>
      </c>
      <c r="P25" s="122" t="s">
        <v>193</v>
      </c>
    </row>
    <row r="26" spans="2:16" s="7" customFormat="1">
      <c r="B26" s="119" t="s">
        <v>140</v>
      </c>
      <c r="C26" s="133">
        <f>[2]原稿用!C94</f>
        <v>96.615201134247755</v>
      </c>
      <c r="D26" s="133">
        <f>[2]原稿用!D94</f>
        <v>97.707154512755039</v>
      </c>
      <c r="E26" s="133">
        <f>[2]原稿用!E94</f>
        <v>95.049845448604927</v>
      </c>
      <c r="F26" s="133">
        <f>[2]原稿用!F94</f>
        <v>94.803464481186225</v>
      </c>
      <c r="G26" s="133">
        <f>[2]原稿用!G94</f>
        <v>99.428109255884905</v>
      </c>
      <c r="H26" s="133">
        <f>[2]原稿用!H94</f>
        <v>101.9532838538409</v>
      </c>
      <c r="I26" s="133">
        <f>[2]原稿用!I94</f>
        <v>96.886886287867171</v>
      </c>
      <c r="J26" s="133">
        <f>[2]原稿用!J94</f>
        <v>93.172109841343669</v>
      </c>
      <c r="K26" s="133">
        <f>[2]原稿用!K94</f>
        <v>96.331095927109075</v>
      </c>
      <c r="L26" s="133">
        <f>[2]原稿用!L94</f>
        <v>101.76634184057249</v>
      </c>
      <c r="M26" s="133">
        <f>[2]原稿用!M94</f>
        <v>99.056706356494416</v>
      </c>
      <c r="N26" s="133">
        <f>[2]原稿用!N94</f>
        <v>97.849899150835256</v>
      </c>
      <c r="O26" s="133">
        <f>[2]原稿用!O94</f>
        <v>102.24152568337293</v>
      </c>
      <c r="P26" s="122" t="s">
        <v>48</v>
      </c>
    </row>
    <row r="27" spans="2:16" s="7" customFormat="1">
      <c r="B27" s="119" t="s">
        <v>208</v>
      </c>
      <c r="C27" s="133">
        <f>[2]原稿用!C95</f>
        <v>71.285029863506438</v>
      </c>
      <c r="D27" s="133">
        <f>[2]原稿用!D95</f>
        <v>74.846783559418711</v>
      </c>
      <c r="E27" s="133">
        <f>[2]原稿用!E95</f>
        <v>77.563329554133759</v>
      </c>
      <c r="F27" s="133">
        <f>[2]原稿用!F95</f>
        <v>84.838316862560291</v>
      </c>
      <c r="G27" s="133">
        <f>[2]原稿用!G95</f>
        <v>93.946502620073517</v>
      </c>
      <c r="H27" s="133">
        <f>[2]原稿用!H95</f>
        <v>105.17594485330979</v>
      </c>
      <c r="I27" s="133">
        <f>[2]原稿用!I95</f>
        <v>102.94449661702301</v>
      </c>
      <c r="J27" s="133">
        <f>[2]原稿用!J95</f>
        <v>102.14615180640412</v>
      </c>
      <c r="K27" s="133">
        <f>[2]原稿用!K95</f>
        <v>103.5190127522113</v>
      </c>
      <c r="L27" s="133">
        <f>[2]原稿用!L95</f>
        <v>108.95215851008571</v>
      </c>
      <c r="M27" s="133">
        <f>[2]原稿用!M95</f>
        <v>101.96866238064129</v>
      </c>
      <c r="N27" s="133">
        <f>[2]原稿用!N95</f>
        <v>79.603931457659442</v>
      </c>
      <c r="O27" s="133">
        <f>[2]原稿用!O95</f>
        <v>63.424282147575674</v>
      </c>
      <c r="P27" s="122" t="s">
        <v>179</v>
      </c>
    </row>
    <row r="28" spans="2:16" s="7" customFormat="1">
      <c r="B28" s="119" t="s">
        <v>317</v>
      </c>
      <c r="C28" s="133">
        <f>[2]原稿用!C96</f>
        <v>58.387085919667335</v>
      </c>
      <c r="D28" s="133">
        <f>[2]原稿用!D96</f>
        <v>64.384973231213863</v>
      </c>
      <c r="E28" s="133">
        <f>[2]原稿用!E96</f>
        <v>68.939273661325998</v>
      </c>
      <c r="F28" s="133">
        <f>[2]原稿用!F96</f>
        <v>79.876543711386972</v>
      </c>
      <c r="G28" s="133">
        <f>[2]原稿用!G96</f>
        <v>94.307438831606376</v>
      </c>
      <c r="H28" s="133">
        <f>[2]原稿用!H96</f>
        <v>108.68594986329848</v>
      </c>
      <c r="I28" s="133">
        <f>[2]原稿用!I96</f>
        <v>104.57854483147409</v>
      </c>
      <c r="J28" s="133">
        <f>[2]原稿用!J96</f>
        <v>103.27699964790187</v>
      </c>
      <c r="K28" s="133">
        <f>[2]原稿用!K96</f>
        <v>105.8889320061752</v>
      </c>
      <c r="L28" s="133">
        <f>[2]原稿用!L96</f>
        <v>113.75686165046545</v>
      </c>
      <c r="M28" s="133">
        <f>[2]原稿用!M96</f>
        <v>91.440467727329732</v>
      </c>
      <c r="N28" s="133">
        <f>[2]原稿用!N96</f>
        <v>57.430295829534529</v>
      </c>
      <c r="O28" s="133">
        <f>[2]原稿用!O96</f>
        <v>41.605761192676113</v>
      </c>
      <c r="P28" s="122" t="s">
        <v>46</v>
      </c>
    </row>
    <row r="29" spans="2:16" s="7" customFormat="1">
      <c r="B29" s="119" t="s">
        <v>318</v>
      </c>
      <c r="C29" s="133">
        <f>[2]原稿用!C97</f>
        <v>95.586889863944094</v>
      </c>
      <c r="D29" s="133">
        <f>[2]原稿用!D97</f>
        <v>94.446231352395742</v>
      </c>
      <c r="E29" s="133">
        <f>[2]原稿用!E97</f>
        <v>94.545348280392787</v>
      </c>
      <c r="F29" s="133">
        <f>[2]原稿用!F97</f>
        <v>95.018058815127404</v>
      </c>
      <c r="G29" s="133">
        <f>[2]原稿用!G97</f>
        <v>93.205993656282473</v>
      </c>
      <c r="H29" s="133">
        <f>[2]原稿用!H97</f>
        <v>99.361413473168795</v>
      </c>
      <c r="I29" s="133">
        <f>[2]原稿用!I97</f>
        <v>100.50370361649976</v>
      </c>
      <c r="J29" s="133">
        <f>[2]原稿用!J97</f>
        <v>100.50122251727289</v>
      </c>
      <c r="K29" s="133">
        <f>[2]原稿用!K97</f>
        <v>100.04073058656722</v>
      </c>
      <c r="L29" s="133">
        <f>[2]原稿用!L97</f>
        <v>101.9663390159029</v>
      </c>
      <c r="M29" s="133">
        <f>[2]原稿用!M97</f>
        <v>108.70974550390903</v>
      </c>
      <c r="N29" s="133">
        <f>[2]原稿用!N97</f>
        <v>103.45132533845087</v>
      </c>
      <c r="O29" s="133">
        <f>[2]原稿用!O97</f>
        <v>94.185399265202832</v>
      </c>
      <c r="P29" s="121" t="s">
        <v>199</v>
      </c>
    </row>
    <row r="30" spans="2:16" s="7" customFormat="1">
      <c r="B30" s="119" t="s">
        <v>265</v>
      </c>
      <c r="C30" s="133">
        <f>[2]原稿用!C98</f>
        <v>95.752912210189649</v>
      </c>
      <c r="D30" s="133">
        <f>[2]原稿用!D98</f>
        <v>95.656885791378869</v>
      </c>
      <c r="E30" s="133">
        <f>[2]原稿用!E98</f>
        <v>96.477727438427337</v>
      </c>
      <c r="F30" s="133">
        <f>[2]原稿用!F98</f>
        <v>99.140827054540239</v>
      </c>
      <c r="G30" s="133">
        <f>[2]原稿用!G98</f>
        <v>99.950037471896039</v>
      </c>
      <c r="H30" s="133">
        <f>[2]原稿用!H98</f>
        <v>100.66450922551245</v>
      </c>
      <c r="I30" s="133">
        <f>[2]原稿用!I98</f>
        <v>101.57280623259135</v>
      </c>
      <c r="J30" s="133">
        <f>[2]原稿用!J98</f>
        <v>102.19261949420697</v>
      </c>
      <c r="K30" s="133">
        <f>[2]原稿用!K98</f>
        <v>104.94304033900714</v>
      </c>
      <c r="L30" s="133">
        <f>[2]原稿用!L98</f>
        <v>105.54482967055667</v>
      </c>
      <c r="M30" s="133">
        <f>[2]原稿用!M98</f>
        <v>108.73668187059266</v>
      </c>
      <c r="N30" s="133">
        <f>[2]原稿用!N98</f>
        <v>109.52158714314062</v>
      </c>
      <c r="O30" s="133">
        <f>[2]原稿用!O98</f>
        <v>109.33391458618726</v>
      </c>
      <c r="P30" s="122" t="s">
        <v>180</v>
      </c>
    </row>
    <row r="31" spans="2:16" s="7" customFormat="1">
      <c r="B31" s="119" t="s">
        <v>266</v>
      </c>
      <c r="C31" s="133">
        <f>[2]原稿用!C99</f>
        <v>97.927498064626988</v>
      </c>
      <c r="D31" s="133">
        <f>[2]原稿用!D99</f>
        <v>97.265298501552266</v>
      </c>
      <c r="E31" s="133">
        <f>[2]原稿用!E99</f>
        <v>97.256973988104633</v>
      </c>
      <c r="F31" s="133">
        <f>[2]原稿用!F99</f>
        <v>100.20170493354941</v>
      </c>
      <c r="G31" s="133">
        <f>[2]原稿用!G99</f>
        <v>99.899999999999991</v>
      </c>
      <c r="H31" s="133">
        <f>[2]原稿用!H99</f>
        <v>101.55715749114277</v>
      </c>
      <c r="I31" s="133">
        <f>[2]原稿用!I99</f>
        <v>101.47739441247394</v>
      </c>
      <c r="J31" s="133">
        <f>[2]原稿用!J99</f>
        <v>102.07022461285729</v>
      </c>
      <c r="K31" s="133">
        <f>[2]原稿用!K99</f>
        <v>103.29473463721843</v>
      </c>
      <c r="L31" s="133">
        <f>[2]原稿用!L99</f>
        <v>106.17049618966196</v>
      </c>
      <c r="M31" s="133">
        <f>[2]原稿用!M99</f>
        <v>108.25948360450455</v>
      </c>
      <c r="N31" s="133">
        <f>[2]原稿用!N99</f>
        <v>111.17505146697289</v>
      </c>
      <c r="O31" s="133">
        <f>[2]原稿用!O99</f>
        <v>118.16953283636687</v>
      </c>
      <c r="P31" s="121" t="s">
        <v>181</v>
      </c>
    </row>
    <row r="32" spans="2:16" s="7" customFormat="1">
      <c r="B32" s="119" t="s">
        <v>326</v>
      </c>
      <c r="C32" s="133">
        <f>[2]原稿用!C100</f>
        <v>100.10733722437072</v>
      </c>
      <c r="D32" s="133">
        <f>[2]原稿用!D100</f>
        <v>98.768028273934789</v>
      </c>
      <c r="E32" s="133">
        <f>[2]原稿用!E100</f>
        <v>99.904019358711082</v>
      </c>
      <c r="F32" s="133">
        <f>[2]原稿用!F100</f>
        <v>102.42584329699964</v>
      </c>
      <c r="G32" s="133">
        <f>[2]原稿用!G100</f>
        <v>99.9</v>
      </c>
      <c r="H32" s="133">
        <f>[2]原稿用!H100</f>
        <v>99.760789468989813</v>
      </c>
      <c r="I32" s="133">
        <f>[2]原稿用!I100</f>
        <v>98.25695267587362</v>
      </c>
      <c r="J32" s="133">
        <f>[2]原稿用!J100</f>
        <v>98.74757669701674</v>
      </c>
      <c r="K32" s="133">
        <f>[2]原稿用!K100</f>
        <v>100.43770268178034</v>
      </c>
      <c r="L32" s="133">
        <f>[2]原稿用!L100</f>
        <v>105.00645703463908</v>
      </c>
      <c r="M32" s="133">
        <f>[2]原稿用!M100</f>
        <v>109.55344509510898</v>
      </c>
      <c r="N32" s="133">
        <f>[2]原稿用!N100</f>
        <v>118.35303088442599</v>
      </c>
      <c r="O32" s="133">
        <f>[2]原稿用!O100</f>
        <v>127.41719430759983</v>
      </c>
      <c r="P32" s="122" t="s">
        <v>200</v>
      </c>
    </row>
    <row r="33" spans="2:16" s="7" customFormat="1">
      <c r="B33" s="119" t="s">
        <v>325</v>
      </c>
      <c r="C33" s="133">
        <f>[2]原稿用!C101</f>
        <v>96.952645562570581</v>
      </c>
      <c r="D33" s="133">
        <f>[2]原稿用!D101</f>
        <v>96.613324656264012</v>
      </c>
      <c r="E33" s="133">
        <f>[2]原稿用!E101</f>
        <v>96.098717796303873</v>
      </c>
      <c r="F33" s="133">
        <f>[2]原稿用!F101</f>
        <v>99.228546420602726</v>
      </c>
      <c r="G33" s="133">
        <f>[2]原稿用!G101</f>
        <v>99.90000000000002</v>
      </c>
      <c r="H33" s="133">
        <f>[2]原稿用!H101</f>
        <v>102.31934049544202</v>
      </c>
      <c r="I33" s="133">
        <f>[2]原稿用!I101</f>
        <v>102.87331818296839</v>
      </c>
      <c r="J33" s="133">
        <f>[2]原稿用!J101</f>
        <v>103.51277714369382</v>
      </c>
      <c r="K33" s="133">
        <f>[2]原稿用!K101</f>
        <v>104.53374407293082</v>
      </c>
      <c r="L33" s="133">
        <f>[2]原稿用!L101</f>
        <v>106.72545650899909</v>
      </c>
      <c r="M33" s="133">
        <f>[2]原稿用!M101</f>
        <v>107.76241994756461</v>
      </c>
      <c r="N33" s="133">
        <f>[2]原稿用!N101</f>
        <v>108.20074249113101</v>
      </c>
      <c r="O33" s="133">
        <f>[2]原稿用!O101</f>
        <v>114.38315302577151</v>
      </c>
      <c r="P33" s="121" t="s">
        <v>201</v>
      </c>
    </row>
    <row r="34" spans="2:16" s="7" customFormat="1">
      <c r="B34" s="119" t="s">
        <v>213</v>
      </c>
      <c r="C34" s="133">
        <f>[2]原稿用!C102</f>
        <v>92.562672951886853</v>
      </c>
      <c r="D34" s="133">
        <f>[2]原稿用!D102</f>
        <v>93.396195340665827</v>
      </c>
      <c r="E34" s="133">
        <f>[2]原稿用!E102</f>
        <v>93.165207826232134</v>
      </c>
      <c r="F34" s="133">
        <f>[2]原稿用!F102</f>
        <v>97.000739494601333</v>
      </c>
      <c r="G34" s="133">
        <f>[2]原稿用!G102</f>
        <v>99.52648108456502</v>
      </c>
      <c r="H34" s="133">
        <f>[2]原稿用!H102</f>
        <v>100.59306095319458</v>
      </c>
      <c r="I34" s="133">
        <f>[2]原稿用!I102</f>
        <v>100.83243829233129</v>
      </c>
      <c r="J34" s="133">
        <f>[2]原稿用!J102</f>
        <v>103.24892855983943</v>
      </c>
      <c r="K34" s="133">
        <f>[2]原稿用!K102</f>
        <v>105.31627629116829</v>
      </c>
      <c r="L34" s="133">
        <f>[2]原稿用!L102</f>
        <v>108.90863110951217</v>
      </c>
      <c r="M34" s="133">
        <f>[2]原稿用!M102</f>
        <v>107.40185572610579</v>
      </c>
      <c r="N34" s="133">
        <f>[2]原稿用!N102</f>
        <v>107.83683784944434</v>
      </c>
      <c r="O34" s="133">
        <f>[2]原稿用!O102</f>
        <v>110.7234155759427</v>
      </c>
      <c r="P34" s="121" t="s">
        <v>182</v>
      </c>
    </row>
    <row r="35" spans="2:16" s="7" customFormat="1">
      <c r="B35" s="119" t="s">
        <v>144</v>
      </c>
      <c r="C35" s="133">
        <f>[2]原稿用!C103</f>
        <v>97.011105626345653</v>
      </c>
      <c r="D35" s="133">
        <f>[2]原稿用!D103</f>
        <v>96.761089099788052</v>
      </c>
      <c r="E35" s="133">
        <f>[2]原稿用!E103</f>
        <v>94.241534927125102</v>
      </c>
      <c r="F35" s="133">
        <f>[2]原稿用!F103</f>
        <v>97.080358327841026</v>
      </c>
      <c r="G35" s="133">
        <f>[2]原稿用!G103</f>
        <v>101.03479040752232</v>
      </c>
      <c r="H35" s="133">
        <f>[2]原稿用!H103</f>
        <v>105.25986094111362</v>
      </c>
      <c r="I35" s="133">
        <f>[2]原稿用!I103</f>
        <v>104.94013055859692</v>
      </c>
      <c r="J35" s="133">
        <f>[2]原稿用!J103</f>
        <v>105.70374351974866</v>
      </c>
      <c r="K35" s="133">
        <f>[2]原稿用!K103</f>
        <v>109.3418178468194</v>
      </c>
      <c r="L35" s="133">
        <f>[2]原稿用!L103</f>
        <v>108.65611692137205</v>
      </c>
      <c r="M35" s="133">
        <f>[2]原稿用!M103</f>
        <v>104.96929547524236</v>
      </c>
      <c r="N35" s="133">
        <f>[2]原稿用!N103</f>
        <v>107.44424040828986</v>
      </c>
      <c r="O35" s="133">
        <f>[2]原稿用!O103</f>
        <v>126.50551805612633</v>
      </c>
      <c r="P35" s="122" t="s">
        <v>183</v>
      </c>
    </row>
    <row r="36" spans="2:16" s="7" customFormat="1">
      <c r="B36" s="119" t="s">
        <v>143</v>
      </c>
      <c r="C36" s="133">
        <f>[2]原稿用!C104</f>
        <v>101.60405807649258</v>
      </c>
      <c r="D36" s="133">
        <f>[2]原稿用!D104</f>
        <v>101.39654162803224</v>
      </c>
      <c r="E36" s="133">
        <f>[2]原稿用!E104</f>
        <v>99.106758629759511</v>
      </c>
      <c r="F36" s="133">
        <f>[2]原稿用!F104</f>
        <v>100.22662875006765</v>
      </c>
      <c r="G36" s="133">
        <f>[2]原稿用!G104</f>
        <v>99.796577043341074</v>
      </c>
      <c r="H36" s="133">
        <f>[2]原稿用!H104</f>
        <v>99.937042704487823</v>
      </c>
      <c r="I36" s="133">
        <f>[2]原稿用!I104</f>
        <v>97.330015752103407</v>
      </c>
      <c r="J36" s="133">
        <f>[2]原稿用!J104</f>
        <v>94.876518375417135</v>
      </c>
      <c r="K36" s="133">
        <f>[2]原稿用!K104</f>
        <v>93.350879326011011</v>
      </c>
      <c r="L36" s="133">
        <f>[2]原稿用!L104</f>
        <v>91.889773551823779</v>
      </c>
      <c r="M36" s="133">
        <f>[2]原稿用!M104</f>
        <v>89.354888863453027</v>
      </c>
      <c r="N36" s="133">
        <f>[2]原稿用!N104</f>
        <v>86.677070290050352</v>
      </c>
      <c r="O36" s="133">
        <f>[2]原稿用!O104</f>
        <v>87.347845446166545</v>
      </c>
      <c r="P36" s="122" t="s">
        <v>184</v>
      </c>
    </row>
    <row r="37" spans="2:16" s="7" customFormat="1">
      <c r="B37" s="119" t="s">
        <v>319</v>
      </c>
      <c r="C37" s="133">
        <f>[2]原稿用!C105</f>
        <v>102.02184514681743</v>
      </c>
      <c r="D37" s="133">
        <f>[2]原稿用!D105</f>
        <v>101.9462758625053</v>
      </c>
      <c r="E37" s="133">
        <f>[2]原稿用!E105</f>
        <v>99.426130127678576</v>
      </c>
      <c r="F37" s="133">
        <f>[2]原稿用!F105</f>
        <v>100.15523937410629</v>
      </c>
      <c r="G37" s="133">
        <f>[2]原稿用!G105</f>
        <v>99.695774309826021</v>
      </c>
      <c r="H37" s="133">
        <f>[2]原稿用!H105</f>
        <v>99.471315585153988</v>
      </c>
      <c r="I37" s="133">
        <f>[2]原稿用!I105</f>
        <v>96.207069541608817</v>
      </c>
      <c r="J37" s="133">
        <f>[2]原稿用!J105</f>
        <v>92.947276135818029</v>
      </c>
      <c r="K37" s="133">
        <f>[2]原稿用!K105</f>
        <v>90.49412759031722</v>
      </c>
      <c r="L37" s="133">
        <f>[2]原稿用!L105</f>
        <v>88.345295306159585</v>
      </c>
      <c r="M37" s="133">
        <f>[2]原稿用!M105</f>
        <v>85.485846477908552</v>
      </c>
      <c r="N37" s="133">
        <f>[2]原稿用!N105</f>
        <v>82.647193048927804</v>
      </c>
      <c r="O37" s="133">
        <f>[2]原稿用!O105</f>
        <v>82.671016656529929</v>
      </c>
      <c r="P37" s="122" t="s">
        <v>202</v>
      </c>
    </row>
    <row r="38" spans="2:16" s="7" customFormat="1">
      <c r="B38" s="179" t="s">
        <v>320</v>
      </c>
      <c r="C38" s="133">
        <f>[2]原稿用!C106</f>
        <v>100.05283408423264</v>
      </c>
      <c r="D38" s="133">
        <f>[2]原稿用!D106</f>
        <v>99.394049952988681</v>
      </c>
      <c r="E38" s="133">
        <f>[2]原稿用!E106</f>
        <v>97.957300362551123</v>
      </c>
      <c r="F38" s="133">
        <f>[2]原稿用!F106</f>
        <v>100.4876869338697</v>
      </c>
      <c r="G38" s="133">
        <f>[2]原稿用!G106</f>
        <v>100.16519461674547</v>
      </c>
      <c r="H38" s="133">
        <f>[2]原稿用!H106</f>
        <v>101.73241765725463</v>
      </c>
      <c r="I38" s="133">
        <f>[2]原稿用!I106</f>
        <v>101.75854151283679</v>
      </c>
      <c r="J38" s="133">
        <f>[2]原稿用!J106</f>
        <v>102.6494043830065</v>
      </c>
      <c r="K38" s="133">
        <f>[2]原稿用!K106</f>
        <v>104.75592636481169</v>
      </c>
      <c r="L38" s="133">
        <f>[2]原稿用!L106</f>
        <v>106.34888225835945</v>
      </c>
      <c r="M38" s="133">
        <f>[2]原稿用!M106</f>
        <v>105.17042868444497</v>
      </c>
      <c r="N38" s="133">
        <f>[2]原稿用!N106</f>
        <v>103.12856718220389</v>
      </c>
      <c r="O38" s="133">
        <f>[2]原稿用!O106</f>
        <v>106.37083173490383</v>
      </c>
      <c r="P38" s="121" t="s">
        <v>194</v>
      </c>
    </row>
    <row r="39" spans="2:16" s="7" customFormat="1">
      <c r="B39" s="119" t="s">
        <v>267</v>
      </c>
      <c r="C39" s="133">
        <f>[2]原稿用!C107</f>
        <v>115.67684302442298</v>
      </c>
      <c r="D39" s="133">
        <f>[2]原稿用!D107</f>
        <v>109.04640227342423</v>
      </c>
      <c r="E39" s="133">
        <f>[2]原稿用!E107</f>
        <v>104.16395307579509</v>
      </c>
      <c r="F39" s="133">
        <f>[2]原稿用!F107</f>
        <v>102.71908161404856</v>
      </c>
      <c r="G39" s="133">
        <f>[2]原稿用!G107</f>
        <v>99.90000000000002</v>
      </c>
      <c r="H39" s="133">
        <f>[2]原稿用!H107</f>
        <v>98.647708891408882</v>
      </c>
      <c r="I39" s="133">
        <f>[2]原稿用!I107</f>
        <v>97.117329626653571</v>
      </c>
      <c r="J39" s="133">
        <f>[2]原稿用!J107</f>
        <v>98.438963114001993</v>
      </c>
      <c r="K39" s="133">
        <f>[2]原稿用!K107</f>
        <v>99.312920885471428</v>
      </c>
      <c r="L39" s="133">
        <f>[2]原稿用!L107</f>
        <v>94.827028586671418</v>
      </c>
      <c r="M39" s="133">
        <f>[2]原稿用!M107</f>
        <v>91.204007225783869</v>
      </c>
      <c r="N39" s="133">
        <f>[2]原稿用!N107</f>
        <v>91.451641767988633</v>
      </c>
      <c r="O39" s="133">
        <f>[2]原稿用!O107</f>
        <v>98.951374910037728</v>
      </c>
      <c r="P39" s="121" t="s">
        <v>185</v>
      </c>
    </row>
    <row r="40" spans="2:16" s="7" customFormat="1">
      <c r="B40" s="119" t="s">
        <v>268</v>
      </c>
      <c r="C40" s="133">
        <f>[2]原稿用!C108</f>
        <v>101.44158743504536</v>
      </c>
      <c r="D40" s="133">
        <f>[2]原稿用!D108</f>
        <v>100.93697629353512</v>
      </c>
      <c r="E40" s="133">
        <f>[2]原稿用!E108</f>
        <v>100.27406612683333</v>
      </c>
      <c r="F40" s="133">
        <f>[2]原稿用!F108</f>
        <v>99.95416866670368</v>
      </c>
      <c r="G40" s="133">
        <f>[2]原稿用!G108</f>
        <v>100.0803204284332</v>
      </c>
      <c r="H40" s="133">
        <f>[2]原稿用!H108</f>
        <v>100.0187870164918</v>
      </c>
      <c r="I40" s="133">
        <f>[2]原稿用!I108</f>
        <v>100.08420727574547</v>
      </c>
      <c r="J40" s="133">
        <f>[2]原稿用!J108</f>
        <v>99.521978893018442</v>
      </c>
      <c r="K40" s="133">
        <f>[2]原稿用!K108</f>
        <v>99.237538978424695</v>
      </c>
      <c r="L40" s="133">
        <f>[2]原稿用!L108</f>
        <v>99.840449059988984</v>
      </c>
      <c r="M40" s="133">
        <f>[2]原稿用!M108</f>
        <v>100.3986051746701</v>
      </c>
      <c r="N40" s="133">
        <f>[2]原稿用!N108</f>
        <v>99.707613883592032</v>
      </c>
      <c r="O40" s="133">
        <f>[2]原稿用!O108</f>
        <v>98.24448713448659</v>
      </c>
      <c r="P40" s="122" t="s">
        <v>186</v>
      </c>
    </row>
    <row r="41" spans="2:16" s="7" customFormat="1">
      <c r="B41" s="119" t="s">
        <v>321</v>
      </c>
      <c r="C41" s="133">
        <f>[2]原稿用!C109</f>
        <v>101.55962398996981</v>
      </c>
      <c r="D41" s="133">
        <f>[2]原稿用!D109</f>
        <v>101.34218874997161</v>
      </c>
      <c r="E41" s="133">
        <f>[2]原稿用!E109</f>
        <v>100.84000043423629</v>
      </c>
      <c r="F41" s="133">
        <f>[2]原稿用!F109</f>
        <v>100.03296564120834</v>
      </c>
      <c r="G41" s="133">
        <f>[2]原稿用!G109</f>
        <v>100.0182848468814</v>
      </c>
      <c r="H41" s="133">
        <f>[2]原稿用!H109</f>
        <v>99.610651221834615</v>
      </c>
      <c r="I41" s="133">
        <f>[2]原稿用!I109</f>
        <v>99.393539706181429</v>
      </c>
      <c r="J41" s="133">
        <f>[2]原稿用!J109</f>
        <v>98.585001420870981</v>
      </c>
      <c r="K41" s="133">
        <f>[2]原稿用!K109</f>
        <v>98.016497847214396</v>
      </c>
      <c r="L41" s="133">
        <f>[2]原稿用!L109</f>
        <v>98.617300286404443</v>
      </c>
      <c r="M41" s="133">
        <f>[2]原稿用!M109</f>
        <v>98.941351300480946</v>
      </c>
      <c r="N41" s="133">
        <f>[2]原稿用!N109</f>
        <v>98.05565255352721</v>
      </c>
      <c r="O41" s="133">
        <f>[2]原稿用!O109</f>
        <v>96.327744347941504</v>
      </c>
      <c r="P41" s="122" t="s">
        <v>203</v>
      </c>
    </row>
    <row r="42" spans="2:16" s="7" customFormat="1">
      <c r="B42" s="119" t="s">
        <v>323</v>
      </c>
      <c r="C42" s="133">
        <f>[2]原稿用!C110</f>
        <v>101.20204163266446</v>
      </c>
      <c r="D42" s="133">
        <f>[2]原稿用!D110</f>
        <v>98.569387872495952</v>
      </c>
      <c r="E42" s="133">
        <f>[2]原稿用!E110</f>
        <v>96.831163075101585</v>
      </c>
      <c r="F42" s="133">
        <f>[2]原稿用!F110</f>
        <v>99.486635199325747</v>
      </c>
      <c r="G42" s="133">
        <f>[2]原稿用!G110</f>
        <v>100.44840195346667</v>
      </c>
      <c r="H42" s="133">
        <f>[2]原稿用!H110</f>
        <v>102.44864564163458</v>
      </c>
      <c r="I42" s="133">
        <f>[2]原稿用!I110</f>
        <v>104.22831485796597</v>
      </c>
      <c r="J42" s="133">
        <f>[2]原稿用!J110</f>
        <v>105.19970003732099</v>
      </c>
      <c r="K42" s="133">
        <f>[2]原稿用!K110</f>
        <v>106.77806854327517</v>
      </c>
      <c r="L42" s="133">
        <f>[2]原稿用!L110</f>
        <v>107.38952580119067</v>
      </c>
      <c r="M42" s="133">
        <f>[2]原稿用!M110</f>
        <v>109.77200669587299</v>
      </c>
      <c r="N42" s="133">
        <f>[2]原稿用!N110</f>
        <v>110.72086393354911</v>
      </c>
      <c r="O42" s="133">
        <f>[2]原稿用!O110</f>
        <v>111.73064626393725</v>
      </c>
      <c r="P42" s="121" t="s">
        <v>204</v>
      </c>
    </row>
    <row r="43" spans="2:16" s="7" customFormat="1">
      <c r="B43" s="119" t="s">
        <v>146</v>
      </c>
      <c r="C43" s="133">
        <f>[2]原稿用!C111</f>
        <v>94.462844775856581</v>
      </c>
      <c r="D43" s="133">
        <f>[2]原稿用!D111</f>
        <v>94.552538502420575</v>
      </c>
      <c r="E43" s="133">
        <f>[2]原稿用!E111</f>
        <v>94.145123889102777</v>
      </c>
      <c r="F43" s="133">
        <f>[2]原稿用!F111</f>
        <v>98.503168430497041</v>
      </c>
      <c r="G43" s="133">
        <f>[2]原稿用!G111</f>
        <v>99.762161874421196</v>
      </c>
      <c r="H43" s="133">
        <f>[2]原稿用!H111</f>
        <v>100.28307216308419</v>
      </c>
      <c r="I43" s="133">
        <f>[2]原稿用!I111</f>
        <v>101.60159208368367</v>
      </c>
      <c r="J43" s="133">
        <f>[2]原稿用!J111</f>
        <v>104.26219636210222</v>
      </c>
      <c r="K43" s="133">
        <f>[2]原稿用!K111</f>
        <v>105.06356556814391</v>
      </c>
      <c r="L43" s="133">
        <f>[2]原稿用!L111</f>
        <v>105.86738161439743</v>
      </c>
      <c r="M43" s="133">
        <f>[2]原稿用!M111</f>
        <v>109.66676895979919</v>
      </c>
      <c r="N43" s="133">
        <f>[2]原稿用!N111</f>
        <v>110.19389853420658</v>
      </c>
      <c r="O43" s="133">
        <f>[2]原稿用!O111</f>
        <v>113.88254621828757</v>
      </c>
      <c r="P43" s="121" t="s">
        <v>187</v>
      </c>
    </row>
    <row r="44" spans="2:16" s="7" customFormat="1">
      <c r="B44" s="119" t="s">
        <v>145</v>
      </c>
      <c r="C44" s="133">
        <f>[2]原稿用!C112</f>
        <v>98.739878670738847</v>
      </c>
      <c r="D44" s="133">
        <f>[2]原稿用!D112</f>
        <v>97.46360046056877</v>
      </c>
      <c r="E44" s="133">
        <f>[2]原稿用!E112</f>
        <v>96.921487740646342</v>
      </c>
      <c r="F44" s="133">
        <f>[2]原稿用!F112</f>
        <v>99.739511082563098</v>
      </c>
      <c r="G44" s="133">
        <f>[2]原稿用!G112</f>
        <v>100.03760525578986</v>
      </c>
      <c r="H44" s="133">
        <f>[2]原稿用!H112</f>
        <v>99.987494966395829</v>
      </c>
      <c r="I44" s="133">
        <f>[2]原稿用!I112</f>
        <v>101.02324091556775</v>
      </c>
      <c r="J44" s="133">
        <f>[2]原稿用!J112</f>
        <v>101.98974356779451</v>
      </c>
      <c r="K44" s="133">
        <f>[2]原稿用!K112</f>
        <v>102.76143960402607</v>
      </c>
      <c r="L44" s="133">
        <f>[2]原稿用!L112</f>
        <v>101.65003644483697</v>
      </c>
      <c r="M44" s="133">
        <f>[2]原稿用!M112</f>
        <v>103.21006700857342</v>
      </c>
      <c r="N44" s="133">
        <f>[2]原稿用!N112</f>
        <v>105.12619837382509</v>
      </c>
      <c r="O44" s="133">
        <f>[2]原稿用!O112</f>
        <v>107.59832741679796</v>
      </c>
      <c r="P44" s="121" t="s">
        <v>188</v>
      </c>
    </row>
    <row r="45" spans="2:16" s="7" customFormat="1">
      <c r="B45" s="119" t="s">
        <v>147</v>
      </c>
      <c r="C45" s="133">
        <f>[2]原稿用!C113</f>
        <v>99.115629934218902</v>
      </c>
      <c r="D45" s="133">
        <f>[2]原稿用!D113</f>
        <v>97.686121171323066</v>
      </c>
      <c r="E45" s="133">
        <f>[2]原稿用!E113</f>
        <v>96.997070626018385</v>
      </c>
      <c r="F45" s="133">
        <f>[2]原稿用!F113</f>
        <v>99.355256458030425</v>
      </c>
      <c r="G45" s="133">
        <f>[2]原稿用!G113</f>
        <v>99.859569840547351</v>
      </c>
      <c r="H45" s="133">
        <f>[2]原稿用!H113</f>
        <v>100.40153252030271</v>
      </c>
      <c r="I45" s="133">
        <f>[2]原稿用!I113</f>
        <v>101.02730191700088</v>
      </c>
      <c r="J45" s="133">
        <f>[2]原稿用!J113</f>
        <v>101.42529514343875</v>
      </c>
      <c r="K45" s="133">
        <f>[2]原稿用!K113</f>
        <v>101.35940114660633</v>
      </c>
      <c r="L45" s="133">
        <f>[2]原稿用!L113</f>
        <v>100.91498293201349</v>
      </c>
      <c r="M45" s="133">
        <f>[2]原稿用!M113</f>
        <v>102.43913135833253</v>
      </c>
      <c r="N45" s="133">
        <f>[2]原稿用!N113</f>
        <v>103.46678256920502</v>
      </c>
      <c r="O45" s="133">
        <f>[2]原稿用!O113</f>
        <v>105.39137873242568</v>
      </c>
      <c r="P45" s="122" t="s">
        <v>189</v>
      </c>
    </row>
    <row r="46" spans="2:16" s="7" customFormat="1">
      <c r="B46" s="119" t="s">
        <v>269</v>
      </c>
      <c r="C46" s="133">
        <f>[2]原稿用!C114</f>
        <v>100.41246727032782</v>
      </c>
      <c r="D46" s="133">
        <f>[2]原稿用!D114</f>
        <v>100.86353582948384</v>
      </c>
      <c r="E46" s="133">
        <f>[2]原稿用!E114</f>
        <v>100.38369957347936</v>
      </c>
      <c r="F46" s="133">
        <f>[2]原稿用!F114</f>
        <v>100.51274650278863</v>
      </c>
      <c r="G46" s="133">
        <f>[2]原稿用!G114</f>
        <v>100.3923566625114</v>
      </c>
      <c r="H46" s="133">
        <f>[2]原稿用!H114</f>
        <v>100.71758788576344</v>
      </c>
      <c r="I46" s="133">
        <f>[2]原稿用!I114</f>
        <v>101.4351200140226</v>
      </c>
      <c r="J46" s="133">
        <f>[2]原稿用!J114</f>
        <v>100.92436720757942</v>
      </c>
      <c r="K46" s="133">
        <f>[2]原稿用!K114</f>
        <v>100.76644436970803</v>
      </c>
      <c r="L46" s="133">
        <f>[2]原稿用!L114</f>
        <v>101.04409366686929</v>
      </c>
      <c r="M46" s="133">
        <f>[2]原稿用!M114</f>
        <v>100.05206917843033</v>
      </c>
      <c r="N46" s="133">
        <f>[2]原稿用!N114</f>
        <v>98.439665824484564</v>
      </c>
      <c r="O46" s="133">
        <f>[2]原稿用!O114</f>
        <v>97.559917522175894</v>
      </c>
      <c r="P46" s="121" t="s">
        <v>190</v>
      </c>
    </row>
    <row r="47" spans="2:16" s="7" customFormat="1">
      <c r="B47" s="119" t="s">
        <v>270</v>
      </c>
      <c r="C47" s="133">
        <f>[2]原稿用!C115</f>
        <v>95.60637535330369</v>
      </c>
      <c r="D47" s="133">
        <f>[2]原稿用!D115</f>
        <v>95.307821790183652</v>
      </c>
      <c r="E47" s="133">
        <f>[2]原稿用!E115</f>
        <v>96.205838074662935</v>
      </c>
      <c r="F47" s="133">
        <f>[2]原稿用!F115</f>
        <v>98.642540719461095</v>
      </c>
      <c r="G47" s="133">
        <f>[2]原稿用!G115</f>
        <v>100.13051376309217</v>
      </c>
      <c r="H47" s="133">
        <f>[2]原稿用!H115</f>
        <v>100.21835386679463</v>
      </c>
      <c r="I47" s="133">
        <f>[2]原稿用!I115</f>
        <v>101.20080483958948</v>
      </c>
      <c r="J47" s="133">
        <f>[2]原稿用!J115</f>
        <v>101.40997235073561</v>
      </c>
      <c r="K47" s="133">
        <f>[2]原稿用!K115</f>
        <v>102.23585625355491</v>
      </c>
      <c r="L47" s="133">
        <f>[2]原稿用!L115</f>
        <v>103.45673887236495</v>
      </c>
      <c r="M47" s="133">
        <f>[2]原稿用!M115</f>
        <v>105.17672665185538</v>
      </c>
      <c r="N47" s="133">
        <f>[2]原稿用!N115</f>
        <v>108.06626367879979</v>
      </c>
      <c r="O47" s="133">
        <f>[2]原稿用!O115</f>
        <v>112.21232023402771</v>
      </c>
      <c r="P47" s="122" t="s">
        <v>191</v>
      </c>
    </row>
    <row r="48" spans="2:16" s="7" customFormat="1">
      <c r="B48" s="9"/>
      <c r="C48" s="40"/>
      <c r="D48" s="40"/>
      <c r="E48" s="40"/>
      <c r="F48" s="40"/>
      <c r="G48" s="40"/>
      <c r="H48" s="40"/>
      <c r="I48" s="40"/>
      <c r="J48" s="40"/>
      <c r="K48" s="40"/>
      <c r="L48" s="40"/>
      <c r="M48" s="40"/>
      <c r="N48" s="40"/>
      <c r="O48" s="40"/>
      <c r="P48" s="81"/>
    </row>
    <row r="49" spans="1:16" s="7" customFormat="1">
      <c r="B49" s="8"/>
      <c r="C49" s="41"/>
      <c r="D49" s="41"/>
      <c r="E49" s="41"/>
      <c r="F49" s="41"/>
      <c r="G49" s="41"/>
      <c r="H49" s="41"/>
      <c r="I49" s="41"/>
      <c r="J49" s="41"/>
      <c r="K49" s="41"/>
      <c r="L49" s="41"/>
      <c r="M49" s="41"/>
      <c r="N49" s="41"/>
      <c r="O49" s="41"/>
      <c r="P49" s="82"/>
    </row>
    <row r="50" spans="1:16" s="7" customFormat="1">
      <c r="B50" s="123" t="s">
        <v>220</v>
      </c>
      <c r="C50" s="133">
        <f>[2]原稿用!C118</f>
        <v>95.044534538354725</v>
      </c>
      <c r="D50" s="133">
        <f>[2]原稿用!D118</f>
        <v>94.730560680490342</v>
      </c>
      <c r="E50" s="133">
        <f>[2]原稿用!E118</f>
        <v>94.937720116804059</v>
      </c>
      <c r="F50" s="133">
        <f>[2]原稿用!F118</f>
        <v>95.860139380153768</v>
      </c>
      <c r="G50" s="133">
        <f>[2]原稿用!G118</f>
        <v>100.17921320424117</v>
      </c>
      <c r="H50" s="133">
        <f>[2]原稿用!H118</f>
        <v>100.30360661170037</v>
      </c>
      <c r="I50" s="133">
        <f>[2]原稿用!I118</f>
        <v>99.868006215959284</v>
      </c>
      <c r="J50" s="133">
        <f>[2]原稿用!J118</f>
        <v>98.510793574594445</v>
      </c>
      <c r="K50" s="133">
        <f>[2]原稿用!K118</f>
        <v>98.236374915980846</v>
      </c>
      <c r="L50" s="133">
        <f>[2]原稿用!L118</f>
        <v>99.20550549383313</v>
      </c>
      <c r="M50" s="133">
        <f>[2]原稿用!M118</f>
        <v>96.92409025425313</v>
      </c>
      <c r="N50" s="133">
        <f>[2]原稿用!N118</f>
        <v>95.040286087834573</v>
      </c>
      <c r="O50" s="133">
        <f>[2]原稿用!O118</f>
        <v>98.553255728147747</v>
      </c>
      <c r="P50" s="122" t="s">
        <v>192</v>
      </c>
    </row>
    <row r="51" spans="1:16" s="7" customFormat="1">
      <c r="B51" s="9"/>
      <c r="C51" s="40"/>
      <c r="D51" s="40"/>
      <c r="E51" s="40"/>
      <c r="F51" s="40"/>
      <c r="G51" s="40"/>
      <c r="H51" s="40"/>
      <c r="I51" s="40"/>
      <c r="J51" s="40"/>
      <c r="K51" s="40"/>
      <c r="L51" s="40"/>
      <c r="M51" s="40"/>
      <c r="N51" s="40"/>
      <c r="O51" s="40"/>
      <c r="P51" s="81"/>
    </row>
    <row r="52" spans="1:16" s="7" customFormat="1">
      <c r="B52" s="8"/>
      <c r="C52" s="39"/>
      <c r="D52" s="39"/>
      <c r="E52" s="39"/>
      <c r="F52" s="39"/>
      <c r="G52" s="39"/>
      <c r="H52" s="39"/>
      <c r="I52" s="39"/>
      <c r="J52" s="39"/>
      <c r="K52" s="39"/>
      <c r="L52" s="39"/>
      <c r="M52" s="39"/>
      <c r="N52" s="39"/>
      <c r="O52" s="39"/>
      <c r="P52" s="80"/>
    </row>
    <row r="53" spans="1:16" s="7" customFormat="1">
      <c r="B53" s="119" t="s">
        <v>150</v>
      </c>
      <c r="C53" s="133">
        <f>[2]原稿用!C121</f>
        <v>68.588210587126625</v>
      </c>
      <c r="D53" s="133">
        <f>[2]原稿用!D121</f>
        <v>70.178985154032134</v>
      </c>
      <c r="E53" s="133">
        <f>[2]原稿用!E121</f>
        <v>78.120100141307361</v>
      </c>
      <c r="F53" s="133">
        <f>[2]原稿用!F121</f>
        <v>101.73819131055014</v>
      </c>
      <c r="G53" s="133">
        <f>[2]原稿用!G121</f>
        <v>96.5</v>
      </c>
      <c r="H53" s="133">
        <f>[2]原稿用!H121</f>
        <v>87.620017239510901</v>
      </c>
      <c r="I53" s="133">
        <f>[2]原稿用!I121</f>
        <v>95.433902415589472</v>
      </c>
      <c r="J53" s="133">
        <f>[2]原稿用!J121</f>
        <v>101.18087154513427</v>
      </c>
      <c r="K53" s="133">
        <f>[2]原稿用!K121</f>
        <v>100.13377294896874</v>
      </c>
      <c r="L53" s="133">
        <f>[2]原稿用!L121</f>
        <v>100.3466070510494</v>
      </c>
      <c r="M53" s="133">
        <f>[2]原稿用!M121</f>
        <v>125.50771291983389</v>
      </c>
      <c r="N53" s="133">
        <f>[2]原稿用!N121</f>
        <v>158.17645103571687</v>
      </c>
      <c r="O53" s="133">
        <f>[2]原稿用!O121</f>
        <v>151.42044665026836</v>
      </c>
      <c r="P53" s="122" t="s">
        <v>205</v>
      </c>
    </row>
    <row r="54" spans="1:16" s="7" customFormat="1">
      <c r="B54" s="119" t="s">
        <v>151</v>
      </c>
      <c r="C54" s="133">
        <f>[2]原稿用!C122</f>
        <v>61.796104984010789</v>
      </c>
      <c r="D54" s="133">
        <f>[2]原稿用!D122</f>
        <v>60.951697044221795</v>
      </c>
      <c r="E54" s="133">
        <f>[2]原稿用!E122</f>
        <v>60.66209035035088</v>
      </c>
      <c r="F54" s="133">
        <f>[2]原稿用!F122</f>
        <v>90.384188909745703</v>
      </c>
      <c r="G54" s="133">
        <f>[2]原稿用!G122</f>
        <v>99.833745573795085</v>
      </c>
      <c r="H54" s="133">
        <f>[2]原稿用!H122</f>
        <v>101.21404566490413</v>
      </c>
      <c r="I54" s="133">
        <f>[2]原稿用!I122</f>
        <v>102.6159799362365</v>
      </c>
      <c r="J54" s="133">
        <f>[2]原稿用!J122</f>
        <v>104.88878242376079</v>
      </c>
      <c r="K54" s="133">
        <f>[2]原稿用!K122</f>
        <v>111.12666668996962</v>
      </c>
      <c r="L54" s="133">
        <f>[2]原稿用!L122</f>
        <v>129.70745365618686</v>
      </c>
      <c r="M54" s="133">
        <f>[2]原稿用!M122</f>
        <v>131.37244403355618</v>
      </c>
      <c r="N54" s="133">
        <f>[2]原稿用!N122</f>
        <v>137.97702605207922</v>
      </c>
      <c r="O54" s="133">
        <f>[2]原稿用!O122</f>
        <v>142.55393043939335</v>
      </c>
      <c r="P54" s="122" t="s">
        <v>206</v>
      </c>
    </row>
    <row r="55" spans="1:16" s="7" customFormat="1">
      <c r="B55" s="9"/>
      <c r="C55" s="40"/>
      <c r="D55" s="40"/>
      <c r="E55" s="40"/>
      <c r="F55" s="40"/>
      <c r="G55" s="40"/>
      <c r="H55" s="40"/>
      <c r="I55" s="40"/>
      <c r="J55" s="40"/>
      <c r="K55" s="40"/>
      <c r="L55" s="40"/>
      <c r="M55" s="40"/>
      <c r="N55" s="40"/>
      <c r="O55" s="40"/>
      <c r="P55" s="81"/>
    </row>
    <row r="56" spans="1:16" s="7" customFormat="1">
      <c r="B56" s="11"/>
      <c r="C56" s="41"/>
      <c r="D56" s="41"/>
      <c r="E56" s="41"/>
      <c r="F56" s="41"/>
      <c r="G56" s="41"/>
      <c r="H56" s="41"/>
      <c r="I56" s="41"/>
      <c r="J56" s="41"/>
      <c r="K56" s="41"/>
      <c r="L56" s="41"/>
      <c r="M56" s="41"/>
      <c r="N56" s="41"/>
      <c r="O56" s="41"/>
      <c r="P56" s="82"/>
    </row>
    <row r="57" spans="1:16" s="7" customFormat="1">
      <c r="B57" s="119" t="s">
        <v>221</v>
      </c>
      <c r="C57" s="133">
        <f>[2]原稿用!C125</f>
        <v>94.923404410722455</v>
      </c>
      <c r="D57" s="133">
        <f>[2]原稿用!D125</f>
        <v>94.646434338876134</v>
      </c>
      <c r="E57" s="133">
        <f>[2]原稿用!E125</f>
        <v>94.985056301903242</v>
      </c>
      <c r="F57" s="133">
        <f>[2]原稿用!F125</f>
        <v>96.018282989510936</v>
      </c>
      <c r="G57" s="133">
        <f>[2]原稿用!G125</f>
        <v>100.11716962306249</v>
      </c>
      <c r="H57" s="133">
        <f>[2]原稿用!H125</f>
        <v>100.074593416146</v>
      </c>
      <c r="I57" s="133">
        <f>[2]原稿用!I125</f>
        <v>99.760531693237127</v>
      </c>
      <c r="J57" s="133">
        <f>[2]原稿用!J125</f>
        <v>98.476863714686019</v>
      </c>
      <c r="K57" s="133">
        <f>[2]原稿用!K125</f>
        <v>98.11711880334903</v>
      </c>
      <c r="L57" s="133">
        <f>[2]原稿用!L125</f>
        <v>98.897321890344756</v>
      </c>
      <c r="M57" s="133">
        <f>[2]原稿用!M125</f>
        <v>97.01472262414886</v>
      </c>
      <c r="N57" s="133">
        <f>[2]原稿用!N125</f>
        <v>95.598910636708396</v>
      </c>
      <c r="O57" s="133">
        <f>[2]原稿用!O125</f>
        <v>98.944239610816311</v>
      </c>
      <c r="P57" s="122" t="s">
        <v>207</v>
      </c>
    </row>
    <row r="58" spans="1:16" s="7" customFormat="1">
      <c r="B58" s="9"/>
      <c r="C58" s="40"/>
      <c r="D58" s="40"/>
      <c r="E58" s="40"/>
      <c r="F58" s="40"/>
      <c r="G58" s="40"/>
      <c r="H58" s="40"/>
      <c r="I58" s="40"/>
      <c r="J58" s="40"/>
      <c r="K58" s="40"/>
      <c r="L58" s="40"/>
      <c r="M58" s="40"/>
      <c r="N58" s="40"/>
      <c r="O58" s="40"/>
      <c r="P58" s="30"/>
    </row>
    <row r="59" spans="1:16" s="7" customFormat="1">
      <c r="B59" s="119" t="s">
        <v>53</v>
      </c>
      <c r="C59" s="70"/>
      <c r="D59" s="70"/>
      <c r="E59" s="70"/>
      <c r="F59" s="70"/>
      <c r="G59" s="70"/>
      <c r="H59" s="70"/>
      <c r="I59" s="70"/>
      <c r="J59" s="70"/>
      <c r="K59" s="70"/>
      <c r="L59" s="70"/>
      <c r="M59" s="70"/>
      <c r="N59" s="70"/>
      <c r="O59" s="70"/>
      <c r="P59" s="28"/>
    </row>
    <row r="60" spans="1:16" s="7" customFormat="1">
      <c r="B60" s="119" t="s">
        <v>54</v>
      </c>
      <c r="C60" s="133">
        <f>[2]原稿用!C128</f>
        <v>86.471238919566744</v>
      </c>
      <c r="D60" s="133">
        <f>[2]原稿用!D128</f>
        <v>88.715339036078944</v>
      </c>
      <c r="E60" s="133">
        <f>[2]原稿用!E128</f>
        <v>86.218771334493255</v>
      </c>
      <c r="F60" s="133">
        <f>[2]原稿用!F128</f>
        <v>88.363620783187073</v>
      </c>
      <c r="G60" s="133">
        <f>[2]原稿用!G128</f>
        <v>101.41870102135704</v>
      </c>
      <c r="H60" s="133">
        <f>[2]原稿用!H128</f>
        <v>122.003247756552</v>
      </c>
      <c r="I60" s="133">
        <f>[2]原稿用!I128</f>
        <v>127.56413259124643</v>
      </c>
      <c r="J60" s="133">
        <f>[2]原稿用!J128</f>
        <v>120.30503433711598</v>
      </c>
      <c r="K60" s="133">
        <f>[2]原稿用!K128</f>
        <v>116.9000114796134</v>
      </c>
      <c r="L60" s="133">
        <f>[2]原稿用!L128</f>
        <v>123.16922891806522</v>
      </c>
      <c r="M60" s="133">
        <f>[2]原稿用!M128</f>
        <v>110.25666870353015</v>
      </c>
      <c r="N60" s="133">
        <f>[2]原稿用!N128</f>
        <v>107.21120528876259</v>
      </c>
      <c r="O60" s="133">
        <f>[2]原稿用!O128</f>
        <v>109.63167918119584</v>
      </c>
      <c r="P60" s="28"/>
    </row>
    <row r="61" spans="1:16" s="7" customFormat="1">
      <c r="B61" s="119" t="s">
        <v>55</v>
      </c>
      <c r="C61" s="184">
        <f>[2]原稿用!C129</f>
        <v>92.045386201652263</v>
      </c>
      <c r="D61" s="135">
        <f>[2]原稿用!D129</f>
        <v>91.75713730829851</v>
      </c>
      <c r="E61" s="135">
        <f>[2]原稿用!E129</f>
        <v>93.00933378510409</v>
      </c>
      <c r="F61" s="135">
        <f>[2]原稿用!F129</f>
        <v>92.228020520981985</v>
      </c>
      <c r="G61" s="135">
        <f>[2]原稿用!G129</f>
        <v>100.99515590641734</v>
      </c>
      <c r="H61" s="135">
        <f>[2]原稿用!H129</f>
        <v>99.343980669812055</v>
      </c>
      <c r="I61" s="135">
        <f>[2]原稿用!I129</f>
        <v>98.162755976660094</v>
      </c>
      <c r="J61" s="135">
        <f>[2]原稿用!J129</f>
        <v>94.795248823548008</v>
      </c>
      <c r="K61" s="135">
        <f>[2]原稿用!K129</f>
        <v>93.284508189612552</v>
      </c>
      <c r="L61" s="135">
        <f>[2]原稿用!L129</f>
        <v>94.369774333880869</v>
      </c>
      <c r="M61" s="135">
        <f>[2]原稿用!M129</f>
        <v>89.853366154210988</v>
      </c>
      <c r="N61" s="135">
        <f>[2]原稿用!N129</f>
        <v>86.717672090537803</v>
      </c>
      <c r="O61" s="135">
        <f>[2]原稿用!O129</f>
        <v>92.667349444476216</v>
      </c>
      <c r="P61" s="28"/>
    </row>
    <row r="62" spans="1:16" s="7" customFormat="1">
      <c r="B62" s="125" t="s">
        <v>56</v>
      </c>
      <c r="C62" s="173">
        <f>[2]原稿用!C130</f>
        <v>97.264469571722699</v>
      </c>
      <c r="D62" s="137">
        <f>[2]原稿用!D130</f>
        <v>96.878562278285969</v>
      </c>
      <c r="E62" s="137">
        <f>[2]原稿用!E130</f>
        <v>96.351120149704528</v>
      </c>
      <c r="F62" s="137">
        <f>[2]原稿用!F130</f>
        <v>98.517807396827067</v>
      </c>
      <c r="G62" s="137">
        <f>[2]原稿用!G130</f>
        <v>99.589927753330898</v>
      </c>
      <c r="H62" s="137">
        <f>[2]原稿用!H130</f>
        <v>100.76446642638861</v>
      </c>
      <c r="I62" s="137">
        <f>[2]原稿用!I130</f>
        <v>100.84656861450887</v>
      </c>
      <c r="J62" s="137">
        <f>[2]原稿用!J130</f>
        <v>101.32040475702861</v>
      </c>
      <c r="K62" s="137">
        <f>[2]原稿用!K130</f>
        <v>102.02106388125436</v>
      </c>
      <c r="L62" s="137">
        <f>[2]原稿用!L130</f>
        <v>102.81287275282355</v>
      </c>
      <c r="M62" s="137">
        <f>[2]原稿用!M130</f>
        <v>102.85620067698096</v>
      </c>
      <c r="N62" s="137">
        <f>[2]原稿用!N130</f>
        <v>102.21999036376579</v>
      </c>
      <c r="O62" s="137">
        <f>[2]原稿用!O130</f>
        <v>103.58618123276729</v>
      </c>
      <c r="P62" s="30"/>
    </row>
    <row r="63" spans="1:16" s="7" customFormat="1">
      <c r="G63" s="17"/>
      <c r="H63" s="17"/>
      <c r="I63" s="17"/>
      <c r="J63" s="17"/>
      <c r="K63" s="17"/>
      <c r="L63" s="17"/>
      <c r="M63" s="17"/>
      <c r="N63" s="17"/>
      <c r="O63" s="17"/>
    </row>
    <row r="64" spans="1:16" s="23" customFormat="1">
      <c r="A64" s="7"/>
      <c r="B64" s="127" t="s">
        <v>90</v>
      </c>
      <c r="G64" s="38"/>
      <c r="H64" s="38"/>
      <c r="I64" s="38"/>
      <c r="J64" s="38"/>
      <c r="K64" s="38"/>
      <c r="L64" s="38"/>
      <c r="M64" s="38"/>
      <c r="N64" s="38"/>
      <c r="O64" s="38"/>
    </row>
    <row r="65" spans="1:16" s="23" customFormat="1">
      <c r="A65" s="7"/>
      <c r="B65" s="127" t="s">
        <v>91</v>
      </c>
      <c r="G65" s="38"/>
      <c r="H65" s="38"/>
      <c r="I65" s="38"/>
      <c r="J65" s="38"/>
      <c r="K65" s="38"/>
      <c r="L65" s="38"/>
      <c r="M65" s="38"/>
      <c r="N65" s="38"/>
      <c r="O65" s="38"/>
    </row>
    <row r="66" spans="1:16" s="23" customFormat="1" ht="15">
      <c r="B66" s="127" t="s">
        <v>218</v>
      </c>
      <c r="G66" s="38"/>
      <c r="H66" s="38"/>
      <c r="I66" s="38"/>
      <c r="J66" s="38"/>
      <c r="K66" s="38"/>
      <c r="L66" s="38"/>
      <c r="M66" s="38"/>
      <c r="N66" s="38"/>
      <c r="O66" s="38"/>
    </row>
    <row r="67" spans="1:16">
      <c r="B67" s="23"/>
    </row>
    <row r="68" spans="1:16">
      <c r="B68" s="23"/>
    </row>
    <row r="69" spans="1:16" s="22" customFormat="1" ht="30" customHeight="1">
      <c r="B69" s="142" t="s">
        <v>59</v>
      </c>
      <c r="C69" s="26"/>
      <c r="D69" s="26"/>
      <c r="E69" s="26"/>
      <c r="F69" s="26"/>
      <c r="G69" s="26"/>
      <c r="H69" s="26"/>
      <c r="I69" s="26"/>
      <c r="J69" s="26"/>
      <c r="K69" s="26"/>
      <c r="L69" s="26"/>
      <c r="M69" s="26"/>
      <c r="N69" s="26"/>
      <c r="O69" s="26"/>
      <c r="P69" s="65"/>
    </row>
    <row r="70" spans="1:16">
      <c r="C70" s="149" t="s">
        <v>111</v>
      </c>
      <c r="D70" s="14"/>
      <c r="E70" s="14"/>
      <c r="F70" s="14"/>
      <c r="G70" s="14"/>
      <c r="H70" s="14"/>
      <c r="I70" s="14"/>
      <c r="J70" s="14"/>
      <c r="K70" s="14"/>
      <c r="L70" s="14"/>
      <c r="M70" s="130"/>
      <c r="N70" s="130"/>
      <c r="O70" s="130" t="s">
        <v>35</v>
      </c>
    </row>
    <row r="71" spans="1:16" s="15" customFormat="1" ht="30" customHeight="1">
      <c r="B71" s="74"/>
      <c r="C71" s="117" t="str">
        <f>'生産(名目)'!C4</f>
        <v>平成２３年度</v>
      </c>
      <c r="D71" s="117" t="str">
        <f>'生産(名目)'!D4</f>
        <v>平成２４年度</v>
      </c>
      <c r="E71" s="117" t="str">
        <f>'生産(名目)'!E4</f>
        <v>平成２５年度</v>
      </c>
      <c r="F71" s="117" t="str">
        <f>'生産(名目)'!F4</f>
        <v>平成２６年度</v>
      </c>
      <c r="G71" s="117" t="str">
        <f>'生産(名目)'!G4</f>
        <v>平成２７年度</v>
      </c>
      <c r="H71" s="117" t="str">
        <f>'生産(名目)'!H4</f>
        <v>平成２８年度</v>
      </c>
      <c r="I71" s="117" t="str">
        <f>'生産(名目)'!I4</f>
        <v>平成２９年度</v>
      </c>
      <c r="J71" s="117" t="str">
        <f>'生産(名目)'!J4</f>
        <v>平成３０年度</v>
      </c>
      <c r="K71" s="117" t="str">
        <f>'生産(名目)'!K4</f>
        <v>令和元年度</v>
      </c>
      <c r="L71" s="117" t="str">
        <f>'生産(名目)'!L4</f>
        <v>令和２年度</v>
      </c>
      <c r="M71" s="117" t="str">
        <f>'生産(名目)'!M4</f>
        <v>令和３年度</v>
      </c>
      <c r="N71" s="117" t="str">
        <f>'生産(名目)'!N4</f>
        <v>令和４年度</v>
      </c>
      <c r="O71" s="117" t="str">
        <f>'生産(名目)'!O4</f>
        <v>令和５年度</v>
      </c>
      <c r="P71" s="76"/>
    </row>
    <row r="72" spans="1:16" s="15" customFormat="1" ht="17.25" customHeight="1">
      <c r="B72" s="8"/>
      <c r="C72" s="87"/>
      <c r="D72" s="87"/>
      <c r="E72" s="87"/>
      <c r="F72" s="87"/>
      <c r="G72" s="87"/>
      <c r="H72" s="87"/>
      <c r="I72" s="87"/>
      <c r="J72" s="87"/>
      <c r="K72" s="87"/>
      <c r="L72" s="87"/>
      <c r="M72" s="87"/>
      <c r="N72" s="87"/>
      <c r="O72" s="87"/>
      <c r="P72" s="28"/>
    </row>
    <row r="73" spans="1:16" s="7" customFormat="1">
      <c r="B73" s="119" t="s">
        <v>254</v>
      </c>
      <c r="C73" s="132" t="s">
        <v>2</v>
      </c>
      <c r="D73" s="150">
        <f>IF(D6="","",(D6-C6)/C6*100)</f>
        <v>2.595198293156876</v>
      </c>
      <c r="E73" s="150">
        <f t="shared" ref="E73:O88" si="0">IF(E6="","",(E6-D6)/D6*100)</f>
        <v>-2.814133078576615</v>
      </c>
      <c r="F73" s="150">
        <f t="shared" si="0"/>
        <v>2.4876826884631513</v>
      </c>
      <c r="G73" s="150">
        <f t="shared" si="0"/>
        <v>14.774270364274109</v>
      </c>
      <c r="H73" s="150">
        <f t="shared" si="0"/>
        <v>20.296598682387195</v>
      </c>
      <c r="I73" s="150">
        <f t="shared" si="0"/>
        <v>4.5579809857117475</v>
      </c>
      <c r="J73" s="150">
        <f t="shared" si="0"/>
        <v>-5.6905480456569775</v>
      </c>
      <c r="K73" s="150">
        <f t="shared" si="0"/>
        <v>-2.8303244966134256</v>
      </c>
      <c r="L73" s="150">
        <f t="shared" si="0"/>
        <v>5.3628886422694055</v>
      </c>
      <c r="M73" s="150">
        <f t="shared" si="0"/>
        <v>-10.483592637512388</v>
      </c>
      <c r="N73" s="150">
        <f t="shared" si="0"/>
        <v>-2.7621580178125398</v>
      </c>
      <c r="O73" s="150">
        <f t="shared" si="0"/>
        <v>2.2576687631800683</v>
      </c>
      <c r="P73" s="121">
        <f t="shared" ref="P73:P104" si="1">P6</f>
        <v>1</v>
      </c>
    </row>
    <row r="74" spans="1:16" s="7" customFormat="1">
      <c r="B74" s="119" t="s">
        <v>255</v>
      </c>
      <c r="C74" s="132" t="s">
        <v>2</v>
      </c>
      <c r="D74" s="150">
        <f t="shared" ref="D74:M114" si="2">IF(D7="","",(D7-C7)/C7*100)</f>
        <v>10.189450639479885</v>
      </c>
      <c r="E74" s="150">
        <f t="shared" si="2"/>
        <v>-5.8713061385918097</v>
      </c>
      <c r="F74" s="150">
        <f t="shared" si="2"/>
        <v>-2.1179964385474479</v>
      </c>
      <c r="G74" s="150">
        <f t="shared" si="2"/>
        <v>17.792237215826169</v>
      </c>
      <c r="H74" s="150">
        <f t="shared" si="2"/>
        <v>20.748557791343345</v>
      </c>
      <c r="I74" s="150">
        <f t="shared" si="2"/>
        <v>-1.7919867733334496</v>
      </c>
      <c r="J74" s="150">
        <f t="shared" si="2"/>
        <v>-1.1559951383565863</v>
      </c>
      <c r="K74" s="150">
        <f t="shared" si="2"/>
        <v>-5.3039209408432537</v>
      </c>
      <c r="L74" s="150">
        <f t="shared" si="2"/>
        <v>2.5256854851024064</v>
      </c>
      <c r="M74" s="150">
        <f t="shared" si="2"/>
        <v>-12.17307807825131</v>
      </c>
      <c r="N74" s="150">
        <f t="shared" si="0"/>
        <v>-5.9405892323597103</v>
      </c>
      <c r="O74" s="150">
        <f t="shared" si="0"/>
        <v>-1.6018150446664596</v>
      </c>
      <c r="P74" s="122" t="str">
        <f t="shared" si="1"/>
        <v>農</v>
      </c>
    </row>
    <row r="75" spans="1:16" s="7" customFormat="1">
      <c r="B75" s="119" t="s">
        <v>256</v>
      </c>
      <c r="C75" s="132" t="s">
        <v>2</v>
      </c>
      <c r="D75" s="150">
        <f t="shared" si="2"/>
        <v>-1.6148643017391366</v>
      </c>
      <c r="E75" s="150">
        <f t="shared" si="2"/>
        <v>17.635266615139848</v>
      </c>
      <c r="F75" s="150">
        <f t="shared" si="2"/>
        <v>-8.371416642443501</v>
      </c>
      <c r="G75" s="150">
        <f t="shared" si="2"/>
        <v>-2.8778867397560099</v>
      </c>
      <c r="H75" s="150">
        <f t="shared" si="2"/>
        <v>10.085071571549289</v>
      </c>
      <c r="I75" s="150">
        <f t="shared" si="2"/>
        <v>5.1350244345821823</v>
      </c>
      <c r="J75" s="150">
        <f t="shared" si="2"/>
        <v>2.8129026030586393</v>
      </c>
      <c r="K75" s="150">
        <f t="shared" si="2"/>
        <v>-4.0941520729554295</v>
      </c>
      <c r="L75" s="150">
        <f t="shared" si="2"/>
        <v>1.6698195327825607</v>
      </c>
      <c r="M75" s="150">
        <f t="shared" si="2"/>
        <v>23.550690918862156</v>
      </c>
      <c r="N75" s="150">
        <f t="shared" si="0"/>
        <v>-14.295192983153443</v>
      </c>
      <c r="O75" s="150">
        <f t="shared" si="0"/>
        <v>-3.5118569161828006</v>
      </c>
      <c r="P75" s="122" t="str">
        <f t="shared" si="1"/>
        <v>林</v>
      </c>
    </row>
    <row r="76" spans="1:16" s="7" customFormat="1">
      <c r="B76" s="119" t="s">
        <v>257</v>
      </c>
      <c r="C76" s="132" t="s">
        <v>2</v>
      </c>
      <c r="D76" s="150">
        <f t="shared" si="2"/>
        <v>-11.035496708518307</v>
      </c>
      <c r="E76" s="150">
        <f t="shared" si="2"/>
        <v>1.8451176185216653</v>
      </c>
      <c r="F76" s="150">
        <f t="shared" si="2"/>
        <v>15.802550935708604</v>
      </c>
      <c r="G76" s="150">
        <f t="shared" si="2"/>
        <v>12.642658455554297</v>
      </c>
      <c r="H76" s="150">
        <f t="shared" si="2"/>
        <v>21.159655533632307</v>
      </c>
      <c r="I76" s="150">
        <f t="shared" si="2"/>
        <v>20.633668489631706</v>
      </c>
      <c r="J76" s="150">
        <f t="shared" si="2"/>
        <v>-15.787865578261448</v>
      </c>
      <c r="K76" s="150">
        <f t="shared" si="2"/>
        <v>4.2925665244872029</v>
      </c>
      <c r="L76" s="150">
        <f t="shared" si="2"/>
        <v>15.420145299845448</v>
      </c>
      <c r="M76" s="150">
        <f t="shared" si="2"/>
        <v>-12.290268995850697</v>
      </c>
      <c r="N76" s="150">
        <f t="shared" si="0"/>
        <v>13.284578075982505</v>
      </c>
      <c r="O76" s="150">
        <f t="shared" si="0"/>
        <v>15.363385892620737</v>
      </c>
      <c r="P76" s="122" t="str">
        <f t="shared" si="1"/>
        <v>水</v>
      </c>
    </row>
    <row r="77" spans="1:16" s="7" customFormat="1">
      <c r="B77" s="119" t="s">
        <v>125</v>
      </c>
      <c r="C77" s="132" t="s">
        <v>2</v>
      </c>
      <c r="D77" s="150">
        <f t="shared" si="2"/>
        <v>2.9456117051184885</v>
      </c>
      <c r="E77" s="150">
        <f t="shared" si="2"/>
        <v>4.0843168501132485</v>
      </c>
      <c r="F77" s="150">
        <f t="shared" si="2"/>
        <v>10.880235941019725</v>
      </c>
      <c r="G77" s="150">
        <f t="shared" si="2"/>
        <v>0.46509532611014409</v>
      </c>
      <c r="H77" s="150">
        <f t="shared" si="2"/>
        <v>-2.8302356629862255</v>
      </c>
      <c r="I77" s="150">
        <f t="shared" si="2"/>
        <v>1.5526294265531926</v>
      </c>
      <c r="J77" s="150">
        <f t="shared" si="2"/>
        <v>4.6882428879392535</v>
      </c>
      <c r="K77" s="150">
        <f t="shared" si="2"/>
        <v>4.2937324376260452E-2</v>
      </c>
      <c r="L77" s="150">
        <f t="shared" si="2"/>
        <v>2.6600504637849487</v>
      </c>
      <c r="M77" s="150">
        <f t="shared" si="2"/>
        <v>15.097798984056595</v>
      </c>
      <c r="N77" s="150">
        <f t="shared" si="0"/>
        <v>48.941436695566679</v>
      </c>
      <c r="O77" s="150">
        <f t="shared" si="0"/>
        <v>-12.164733522167205</v>
      </c>
      <c r="P77" s="121" t="str">
        <f t="shared" si="1"/>
        <v>2</v>
      </c>
    </row>
    <row r="78" spans="1:16" s="7" customFormat="1">
      <c r="B78" s="119" t="s">
        <v>126</v>
      </c>
      <c r="C78" s="132" t="s">
        <v>2</v>
      </c>
      <c r="D78" s="150">
        <f t="shared" si="2"/>
        <v>-0.34729858955589471</v>
      </c>
      <c r="E78" s="150">
        <f t="shared" si="2"/>
        <v>1.4210889569260805</v>
      </c>
      <c r="F78" s="150">
        <f t="shared" si="2"/>
        <v>-1.2984973273890335</v>
      </c>
      <c r="G78" s="150">
        <f t="shared" si="2"/>
        <v>10.759646357882232</v>
      </c>
      <c r="H78" s="150">
        <f t="shared" si="2"/>
        <v>-1.9323864284351784</v>
      </c>
      <c r="I78" s="150">
        <f t="shared" si="2"/>
        <v>-1.4704604035190274</v>
      </c>
      <c r="J78" s="150">
        <f t="shared" si="2"/>
        <v>-3.9142424821299251</v>
      </c>
      <c r="K78" s="150">
        <f t="shared" si="2"/>
        <v>-2.1446001917313806</v>
      </c>
      <c r="L78" s="150">
        <f t="shared" si="2"/>
        <v>1.2304914979371517</v>
      </c>
      <c r="M78" s="150">
        <f t="shared" si="2"/>
        <v>-5.7573835880828144</v>
      </c>
      <c r="N78" s="150">
        <f t="shared" si="0"/>
        <v>-4.1227522720398202</v>
      </c>
      <c r="O78" s="150">
        <f t="shared" si="0"/>
        <v>7.7287307865879633</v>
      </c>
      <c r="P78" s="122" t="str">
        <f t="shared" si="1"/>
        <v>3</v>
      </c>
    </row>
    <row r="79" spans="1:16" s="7" customFormat="1">
      <c r="B79" s="119" t="s">
        <v>258</v>
      </c>
      <c r="C79" s="132" t="s">
        <v>2</v>
      </c>
      <c r="D79" s="150">
        <f t="shared" si="2"/>
        <v>-2.0642207466059528</v>
      </c>
      <c r="E79" s="150">
        <f t="shared" si="2"/>
        <v>-1.7546894893195968</v>
      </c>
      <c r="F79" s="150">
        <f t="shared" si="2"/>
        <v>1.3742114040456459</v>
      </c>
      <c r="G79" s="150">
        <f t="shared" si="2"/>
        <v>6.5380436074106356</v>
      </c>
      <c r="H79" s="150">
        <f t="shared" si="2"/>
        <v>0.18585646521871441</v>
      </c>
      <c r="I79" s="150">
        <f t="shared" si="2"/>
        <v>-2.3546947899604325</v>
      </c>
      <c r="J79" s="150">
        <f t="shared" si="2"/>
        <v>-0.52770455474584688</v>
      </c>
      <c r="K79" s="150">
        <f t="shared" si="2"/>
        <v>1.7660727842084385</v>
      </c>
      <c r="L79" s="150">
        <f t="shared" si="2"/>
        <v>2.741532469325819</v>
      </c>
      <c r="M79" s="150">
        <f t="shared" si="2"/>
        <v>-3.9199889267355994</v>
      </c>
      <c r="N79" s="150">
        <f t="shared" si="0"/>
        <v>0.95392758776150655</v>
      </c>
      <c r="O79" s="150">
        <f t="shared" si="0"/>
        <v>8.8720640649007034</v>
      </c>
      <c r="P79" s="122" t="str">
        <f t="shared" si="1"/>
        <v>食</v>
      </c>
    </row>
    <row r="80" spans="1:16" s="7" customFormat="1">
      <c r="B80" s="119" t="s">
        <v>215</v>
      </c>
      <c r="C80" s="132" t="s">
        <v>2</v>
      </c>
      <c r="D80" s="150">
        <f t="shared" si="2"/>
        <v>1.2891930565889549</v>
      </c>
      <c r="E80" s="150">
        <f t="shared" si="2"/>
        <v>-0.75979048637344282</v>
      </c>
      <c r="F80" s="150">
        <f t="shared" si="2"/>
        <v>3.3505105101237458</v>
      </c>
      <c r="G80" s="150">
        <f t="shared" si="2"/>
        <v>5.9669798483998626</v>
      </c>
      <c r="H80" s="150">
        <f t="shared" si="2"/>
        <v>4.9548284282433279</v>
      </c>
      <c r="I80" s="150">
        <f t="shared" si="2"/>
        <v>-3.6943913410130582</v>
      </c>
      <c r="J80" s="150">
        <f t="shared" si="2"/>
        <v>-6.6365228475101885</v>
      </c>
      <c r="K80" s="150">
        <f t="shared" si="2"/>
        <v>5.6149686050728826</v>
      </c>
      <c r="L80" s="150">
        <f t="shared" si="2"/>
        <v>2.6018255028403479</v>
      </c>
      <c r="M80" s="150">
        <f t="shared" si="2"/>
        <v>-8.1493835994863222</v>
      </c>
      <c r="N80" s="150">
        <f t="shared" si="0"/>
        <v>-3.9350879889373331</v>
      </c>
      <c r="O80" s="150">
        <f t="shared" si="0"/>
        <v>29.615181716633654</v>
      </c>
      <c r="P80" s="122" t="str">
        <f t="shared" si="1"/>
        <v>繊</v>
      </c>
    </row>
    <row r="81" spans="2:16" s="7" customFormat="1">
      <c r="B81" s="119" t="s">
        <v>216</v>
      </c>
      <c r="C81" s="132" t="s">
        <v>2</v>
      </c>
      <c r="D81" s="150">
        <f t="shared" si="2"/>
        <v>2.4629554960917699</v>
      </c>
      <c r="E81" s="150">
        <f t="shared" si="2"/>
        <v>-9.2690868289060901</v>
      </c>
      <c r="F81" s="150">
        <f t="shared" si="2"/>
        <v>-1.4902259180546928</v>
      </c>
      <c r="G81" s="150">
        <f t="shared" si="2"/>
        <v>4.0651601957424104</v>
      </c>
      <c r="H81" s="150">
        <f t="shared" si="2"/>
        <v>6.8280649228278163</v>
      </c>
      <c r="I81" s="150">
        <f t="shared" si="2"/>
        <v>-8.1800215865169896</v>
      </c>
      <c r="J81" s="150">
        <f t="shared" si="2"/>
        <v>-3.2543898513618301</v>
      </c>
      <c r="K81" s="150">
        <f t="shared" si="2"/>
        <v>13.204345141560017</v>
      </c>
      <c r="L81" s="150">
        <f t="shared" si="2"/>
        <v>11.067120118905747</v>
      </c>
      <c r="M81" s="150">
        <f t="shared" si="2"/>
        <v>-9.2334206920318014</v>
      </c>
      <c r="N81" s="150">
        <f t="shared" si="0"/>
        <v>-14.514521044416052</v>
      </c>
      <c r="O81" s="150">
        <f t="shared" si="0"/>
        <v>37.502052208281484</v>
      </c>
      <c r="P81" s="122" t="str">
        <f t="shared" si="1"/>
        <v>パ</v>
      </c>
    </row>
    <row r="82" spans="2:16" s="7" customFormat="1">
      <c r="B82" s="119" t="s">
        <v>259</v>
      </c>
      <c r="C82" s="132" t="s">
        <v>2</v>
      </c>
      <c r="D82" s="150">
        <f t="shared" si="2"/>
        <v>-5.7673298778331237</v>
      </c>
      <c r="E82" s="150">
        <f t="shared" si="2"/>
        <v>-1.4345615917189349</v>
      </c>
      <c r="F82" s="150">
        <f t="shared" si="2"/>
        <v>-0.4000732611166633</v>
      </c>
      <c r="G82" s="150">
        <f t="shared" si="2"/>
        <v>7.0718292512543526</v>
      </c>
      <c r="H82" s="150">
        <f t="shared" si="2"/>
        <v>-3.3403769525841081</v>
      </c>
      <c r="I82" s="150">
        <f t="shared" si="2"/>
        <v>-2.8327688472285488</v>
      </c>
      <c r="J82" s="150">
        <f t="shared" si="2"/>
        <v>-10.025089479420565</v>
      </c>
      <c r="K82" s="150">
        <f t="shared" si="2"/>
        <v>-2.2050825329666131</v>
      </c>
      <c r="L82" s="150">
        <f t="shared" si="2"/>
        <v>1.8264224947099672</v>
      </c>
      <c r="M82" s="150">
        <f t="shared" si="2"/>
        <v>-10.109625503462674</v>
      </c>
      <c r="N82" s="150">
        <f t="shared" si="0"/>
        <v>-10.849536963161187</v>
      </c>
      <c r="O82" s="150">
        <f t="shared" si="0"/>
        <v>1.1754716373305523</v>
      </c>
      <c r="P82" s="122" t="str">
        <f t="shared" si="1"/>
        <v>化</v>
      </c>
    </row>
    <row r="83" spans="2:16" s="7" customFormat="1">
      <c r="B83" s="119" t="s">
        <v>260</v>
      </c>
      <c r="C83" s="132" t="s">
        <v>2</v>
      </c>
      <c r="D83" s="150">
        <f t="shared" si="2"/>
        <v>-28.14891464933233</v>
      </c>
      <c r="E83" s="150">
        <f t="shared" si="2"/>
        <v>-18.454389469112272</v>
      </c>
      <c r="F83" s="150">
        <f t="shared" si="2"/>
        <v>24.03617752630927</v>
      </c>
      <c r="G83" s="150">
        <f t="shared" si="2"/>
        <v>209.05935037953043</v>
      </c>
      <c r="H83" s="150">
        <f t="shared" si="2"/>
        <v>2.2614134704369961</v>
      </c>
      <c r="I83" s="150">
        <f t="shared" si="2"/>
        <v>3.3505035963372447</v>
      </c>
      <c r="J83" s="150">
        <f t="shared" si="2"/>
        <v>-1.4389886231850686</v>
      </c>
      <c r="K83" s="150">
        <f t="shared" si="2"/>
        <v>2.1933281833066185</v>
      </c>
      <c r="L83" s="150">
        <f t="shared" si="2"/>
        <v>-2.4414689257202529</v>
      </c>
      <c r="M83" s="150">
        <f t="shared" si="2"/>
        <v>4.0148802487602016</v>
      </c>
      <c r="N83" s="150">
        <f t="shared" si="0"/>
        <v>-32.665406237659099</v>
      </c>
      <c r="O83" s="150">
        <f t="shared" si="0"/>
        <v>59.491249788995326</v>
      </c>
      <c r="P83" s="122" t="str">
        <f t="shared" si="1"/>
        <v>石</v>
      </c>
    </row>
    <row r="84" spans="2:16" s="7" customFormat="1">
      <c r="B84" s="119" t="s">
        <v>261</v>
      </c>
      <c r="C84" s="132" t="s">
        <v>2</v>
      </c>
      <c r="D84" s="150">
        <f t="shared" si="2"/>
        <v>-1.6853926919840772</v>
      </c>
      <c r="E84" s="150">
        <f t="shared" si="2"/>
        <v>-2.7753787417188622</v>
      </c>
      <c r="F84" s="150">
        <f t="shared" si="2"/>
        <v>0.90421845536987655</v>
      </c>
      <c r="G84" s="150">
        <f t="shared" si="2"/>
        <v>9.3269775754461524</v>
      </c>
      <c r="H84" s="150">
        <f t="shared" si="2"/>
        <v>0.18187147498700862</v>
      </c>
      <c r="I84" s="150">
        <f t="shared" si="2"/>
        <v>-3.0212613660886403</v>
      </c>
      <c r="J84" s="150">
        <f t="shared" si="2"/>
        <v>6.6330156831323777</v>
      </c>
      <c r="K84" s="150">
        <f t="shared" si="2"/>
        <v>4.0362305259620523</v>
      </c>
      <c r="L84" s="150">
        <f t="shared" si="2"/>
        <v>4.8290457843270662</v>
      </c>
      <c r="M84" s="150">
        <f t="shared" si="2"/>
        <v>-8.4257753136511546</v>
      </c>
      <c r="N84" s="150">
        <f t="shared" si="0"/>
        <v>-0.77600206975287511</v>
      </c>
      <c r="O84" s="150">
        <f t="shared" si="0"/>
        <v>29.407582418956729</v>
      </c>
      <c r="P84" s="122" t="str">
        <f t="shared" si="1"/>
        <v>窯</v>
      </c>
    </row>
    <row r="85" spans="2:16" s="7" customFormat="1">
      <c r="B85" s="119" t="s">
        <v>176</v>
      </c>
      <c r="C85" s="132" t="s">
        <v>2</v>
      </c>
      <c r="D85" s="150">
        <f t="shared" si="2"/>
        <v>0.77025053081221118</v>
      </c>
      <c r="E85" s="150">
        <f t="shared" si="2"/>
        <v>-8.0678683486564715</v>
      </c>
      <c r="F85" s="150">
        <f t="shared" si="2"/>
        <v>11.952453153804489</v>
      </c>
      <c r="G85" s="150">
        <f t="shared" si="2"/>
        <v>21.860517379965199</v>
      </c>
      <c r="H85" s="150">
        <f t="shared" si="2"/>
        <v>-0.25501475554168934</v>
      </c>
      <c r="I85" s="150">
        <f t="shared" si="2"/>
        <v>3.0073260127210957</v>
      </c>
      <c r="J85" s="150">
        <f t="shared" si="2"/>
        <v>7.0255366360794342</v>
      </c>
      <c r="K85" s="150">
        <f t="shared" si="2"/>
        <v>0.68170407828362423</v>
      </c>
      <c r="L85" s="150">
        <f t="shared" si="2"/>
        <v>4.6179648132244298</v>
      </c>
      <c r="M85" s="150">
        <f t="shared" si="2"/>
        <v>5.3084322442973715</v>
      </c>
      <c r="N85" s="150">
        <f t="shared" si="0"/>
        <v>21.943478304259422</v>
      </c>
      <c r="O85" s="150">
        <f t="shared" si="0"/>
        <v>12.516941094799167</v>
      </c>
      <c r="P85" s="122" t="str">
        <f t="shared" si="1"/>
        <v>一</v>
      </c>
    </row>
    <row r="86" spans="2:16" s="7" customFormat="1">
      <c r="B86" s="119" t="s">
        <v>262</v>
      </c>
      <c r="C86" s="132" t="s">
        <v>2</v>
      </c>
      <c r="D86" s="150">
        <f t="shared" si="2"/>
        <v>12.672853451427066</v>
      </c>
      <c r="E86" s="150">
        <f t="shared" si="2"/>
        <v>1.8442929484626354</v>
      </c>
      <c r="F86" s="150">
        <f t="shared" si="2"/>
        <v>4.0378142212995662</v>
      </c>
      <c r="G86" s="150">
        <f t="shared" si="2"/>
        <v>9.0141479598578673</v>
      </c>
      <c r="H86" s="150">
        <f t="shared" si="2"/>
        <v>3.3109422985746093</v>
      </c>
      <c r="I86" s="150">
        <f t="shared" si="2"/>
        <v>-3.1676728871425612</v>
      </c>
      <c r="J86" s="150">
        <f t="shared" si="2"/>
        <v>1.7471537527936367</v>
      </c>
      <c r="K86" s="150">
        <f t="shared" si="2"/>
        <v>4.3475250355031987</v>
      </c>
      <c r="L86" s="150">
        <f t="shared" si="2"/>
        <v>3.2375329720571742</v>
      </c>
      <c r="M86" s="150">
        <f t="shared" si="2"/>
        <v>-10.618868579041509</v>
      </c>
      <c r="N86" s="150">
        <f t="shared" si="0"/>
        <v>3.4473599958866918</v>
      </c>
      <c r="O86" s="150">
        <f t="shared" si="0"/>
        <v>18.402652655382443</v>
      </c>
      <c r="P86" s="122" t="str">
        <f t="shared" si="1"/>
        <v>金</v>
      </c>
    </row>
    <row r="87" spans="2:16" s="7" customFormat="1">
      <c r="B87" s="119" t="s">
        <v>135</v>
      </c>
      <c r="C87" s="132" t="s">
        <v>2</v>
      </c>
      <c r="D87" s="150">
        <f t="shared" si="2"/>
        <v>6.8489392033486389</v>
      </c>
      <c r="E87" s="150">
        <f t="shared" si="2"/>
        <v>2.17575325320152</v>
      </c>
      <c r="F87" s="150">
        <f t="shared" si="2"/>
        <v>1.0587986966363367</v>
      </c>
      <c r="G87" s="150">
        <f t="shared" si="2"/>
        <v>5.9674549864359063</v>
      </c>
      <c r="H87" s="150">
        <f t="shared" si="2"/>
        <v>1.1080101981954977</v>
      </c>
      <c r="I87" s="150">
        <f t="shared" si="2"/>
        <v>-2.9999670146389432</v>
      </c>
      <c r="J87" s="150">
        <f t="shared" si="2"/>
        <v>-1.9993738203213904</v>
      </c>
      <c r="K87" s="150">
        <f t="shared" si="2"/>
        <v>-0.47962464083077</v>
      </c>
      <c r="L87" s="150">
        <f t="shared" si="2"/>
        <v>0.59318738928206971</v>
      </c>
      <c r="M87" s="150">
        <f t="shared" si="2"/>
        <v>-6.7585641571746731</v>
      </c>
      <c r="N87" s="150">
        <f t="shared" si="0"/>
        <v>-4.7127423638186787</v>
      </c>
      <c r="O87" s="150">
        <f t="shared" si="0"/>
        <v>6.1208914296659618</v>
      </c>
      <c r="P87" s="122" t="str">
        <f t="shared" si="1"/>
        <v>は</v>
      </c>
    </row>
    <row r="88" spans="2:16" s="7" customFormat="1">
      <c r="B88" s="119" t="s">
        <v>136</v>
      </c>
      <c r="C88" s="132" t="s">
        <v>2</v>
      </c>
      <c r="D88" s="150">
        <f t="shared" si="2"/>
        <v>-10.307722817049227</v>
      </c>
      <c r="E88" s="150">
        <f t="shared" si="2"/>
        <v>6.4452022240503313</v>
      </c>
      <c r="F88" s="150">
        <f t="shared" si="2"/>
        <v>-15.537176102747802</v>
      </c>
      <c r="G88" s="150">
        <f t="shared" si="2"/>
        <v>2.1432248326825101</v>
      </c>
      <c r="H88" s="150">
        <f t="shared" si="2"/>
        <v>-6.3626415030496197</v>
      </c>
      <c r="I88" s="150">
        <f t="shared" si="2"/>
        <v>4.5811265604648863</v>
      </c>
      <c r="J88" s="150">
        <f t="shared" si="2"/>
        <v>-7.4265380348957093</v>
      </c>
      <c r="K88" s="150">
        <f t="shared" si="2"/>
        <v>-15.608533168090869</v>
      </c>
      <c r="L88" s="150">
        <f t="shared" si="2"/>
        <v>-3.7786656863704997</v>
      </c>
      <c r="M88" s="150">
        <f t="shared" si="2"/>
        <v>-7.0815004958151535</v>
      </c>
      <c r="N88" s="150">
        <f t="shared" si="0"/>
        <v>-0.6705632817829883</v>
      </c>
      <c r="O88" s="150">
        <f t="shared" si="0"/>
        <v>-3.6675333207504419</v>
      </c>
      <c r="P88" s="122" t="str">
        <f t="shared" si="1"/>
        <v>子</v>
      </c>
    </row>
    <row r="89" spans="2:16" s="7" customFormat="1">
      <c r="B89" s="119" t="s">
        <v>263</v>
      </c>
      <c r="C89" s="132" t="s">
        <v>2</v>
      </c>
      <c r="D89" s="150">
        <f t="shared" si="2"/>
        <v>-2.9038373095181225</v>
      </c>
      <c r="E89" s="150">
        <f t="shared" si="2"/>
        <v>0.6878722985845126</v>
      </c>
      <c r="F89" s="150">
        <f t="shared" si="2"/>
        <v>-5.3586248287629212</v>
      </c>
      <c r="G89" s="150">
        <f t="shared" si="2"/>
        <v>5.0696118148669989</v>
      </c>
      <c r="H89" s="150">
        <f t="shared" si="2"/>
        <v>-4.8222117879295627</v>
      </c>
      <c r="I89" s="150">
        <f t="shared" si="2"/>
        <v>-8.277777272737163</v>
      </c>
      <c r="J89" s="150">
        <f t="shared" si="2"/>
        <v>-1.3769526315041092</v>
      </c>
      <c r="K89" s="150">
        <f t="shared" si="2"/>
        <v>-3.4630632926720599</v>
      </c>
      <c r="L89" s="150">
        <f t="shared" si="2"/>
        <v>0.69133955679414782</v>
      </c>
      <c r="M89" s="150">
        <f t="shared" si="2"/>
        <v>-9.5748048641623651</v>
      </c>
      <c r="N89" s="150">
        <f t="shared" ref="N89:O96" si="3">IF(N22="","",(N22-M22)/M22*100)</f>
        <v>-2.1175582191127735</v>
      </c>
      <c r="O89" s="150">
        <f t="shared" si="3"/>
        <v>6.6694758452354579</v>
      </c>
      <c r="P89" s="122" t="str">
        <f t="shared" si="1"/>
        <v>気</v>
      </c>
    </row>
    <row r="90" spans="2:16" s="7" customFormat="1">
      <c r="B90" s="119" t="s">
        <v>138</v>
      </c>
      <c r="C90" s="132" t="s">
        <v>2</v>
      </c>
      <c r="D90" s="150">
        <f t="shared" si="2"/>
        <v>-3.8022418060210916</v>
      </c>
      <c r="E90" s="150">
        <f t="shared" si="2"/>
        <v>0.10557846945695203</v>
      </c>
      <c r="F90" s="150">
        <f t="shared" si="2"/>
        <v>1.1455928309345669</v>
      </c>
      <c r="G90" s="150">
        <f t="shared" si="2"/>
        <v>6.3128826345599212</v>
      </c>
      <c r="H90" s="150">
        <f t="shared" si="2"/>
        <v>-1.6997296392732457</v>
      </c>
      <c r="I90" s="150">
        <f t="shared" si="2"/>
        <v>-3.3583872287603476</v>
      </c>
      <c r="J90" s="150">
        <f t="shared" si="2"/>
        <v>-1.148994927302984</v>
      </c>
      <c r="K90" s="150">
        <f t="shared" si="2"/>
        <v>-0.97874967550793979</v>
      </c>
      <c r="L90" s="150">
        <f t="shared" si="2"/>
        <v>-0.69600631248961342</v>
      </c>
      <c r="M90" s="150">
        <f t="shared" si="2"/>
        <v>4.9822507293029061E-2</v>
      </c>
      <c r="N90" s="150">
        <f t="shared" si="3"/>
        <v>1.0670578746470771</v>
      </c>
      <c r="O90" s="150">
        <f t="shared" si="3"/>
        <v>9.1245569702441998</v>
      </c>
      <c r="P90" s="122" t="str">
        <f t="shared" si="1"/>
        <v>情</v>
      </c>
    </row>
    <row r="91" spans="2:16" s="7" customFormat="1">
      <c r="B91" s="119" t="s">
        <v>264</v>
      </c>
      <c r="C91" s="132" t="s">
        <v>2</v>
      </c>
      <c r="D91" s="150">
        <f t="shared" si="2"/>
        <v>9.3002716259295983</v>
      </c>
      <c r="E91" s="150">
        <f t="shared" si="2"/>
        <v>9.4949165549952088</v>
      </c>
      <c r="F91" s="150">
        <f t="shared" si="2"/>
        <v>2.3388897432336555</v>
      </c>
      <c r="G91" s="150">
        <f t="shared" si="2"/>
        <v>6.4409624457710706</v>
      </c>
      <c r="H91" s="150">
        <f t="shared" si="2"/>
        <v>-3.6307260651761717</v>
      </c>
      <c r="I91" s="150">
        <f t="shared" si="2"/>
        <v>-3.278857637759454</v>
      </c>
      <c r="J91" s="150">
        <f t="shared" si="2"/>
        <v>-4.419966746033384</v>
      </c>
      <c r="K91" s="150">
        <f t="shared" si="2"/>
        <v>-4.5551645254399844</v>
      </c>
      <c r="L91" s="150">
        <f t="shared" si="2"/>
        <v>1.9788071545839381</v>
      </c>
      <c r="M91" s="150">
        <f t="shared" si="2"/>
        <v>-5.3435906308658581</v>
      </c>
      <c r="N91" s="150">
        <f t="shared" si="3"/>
        <v>2.6373286880794296</v>
      </c>
      <c r="O91" s="150">
        <f t="shared" si="3"/>
        <v>6.1315725956487137</v>
      </c>
      <c r="P91" s="122" t="str">
        <f t="shared" si="1"/>
        <v>輸</v>
      </c>
    </row>
    <row r="92" spans="2:16" s="7" customFormat="1">
      <c r="B92" s="119" t="s">
        <v>224</v>
      </c>
      <c r="C92" s="132" t="s">
        <v>2</v>
      </c>
      <c r="D92" s="150">
        <f t="shared" si="2"/>
        <v>-3.9049361428263532</v>
      </c>
      <c r="E92" s="150">
        <f t="shared" si="2"/>
        <v>-1.243352347103432</v>
      </c>
      <c r="F92" s="150">
        <f t="shared" si="2"/>
        <v>0.29536679017931672</v>
      </c>
      <c r="G92" s="150">
        <f t="shared" si="2"/>
        <v>0.4989362368714656</v>
      </c>
      <c r="H92" s="150">
        <f t="shared" si="2"/>
        <v>4.7837768264688423</v>
      </c>
      <c r="I92" s="150">
        <f t="shared" si="2"/>
        <v>9.1949214002677651E-2</v>
      </c>
      <c r="J92" s="150">
        <f t="shared" si="2"/>
        <v>-1.4601797595017845</v>
      </c>
      <c r="K92" s="150">
        <f t="shared" si="2"/>
        <v>-0.83924576507999593</v>
      </c>
      <c r="L92" s="150">
        <f t="shared" si="2"/>
        <v>5.847850322699526</v>
      </c>
      <c r="M92" s="150">
        <f t="shared" si="2"/>
        <v>-0.20985068536270743</v>
      </c>
      <c r="N92" s="150">
        <f t="shared" si="3"/>
        <v>-3.3518177306964434</v>
      </c>
      <c r="O92" s="150">
        <f t="shared" si="3"/>
        <v>4.0833772428302062</v>
      </c>
      <c r="P92" s="122" t="str">
        <f t="shared" si="1"/>
        <v>印</v>
      </c>
    </row>
    <row r="93" spans="2:16" s="7" customFormat="1">
      <c r="B93" s="119" t="s">
        <v>140</v>
      </c>
      <c r="C93" s="132" t="s">
        <v>2</v>
      </c>
      <c r="D93" s="150">
        <f t="shared" si="2"/>
        <v>1.1302086687062884</v>
      </c>
      <c r="E93" s="150">
        <f t="shared" si="2"/>
        <v>-2.7196668221498745</v>
      </c>
      <c r="F93" s="150">
        <f t="shared" si="2"/>
        <v>-0.25921238088906123</v>
      </c>
      <c r="G93" s="150">
        <f t="shared" si="2"/>
        <v>4.8781390005176899</v>
      </c>
      <c r="H93" s="150">
        <f t="shared" si="2"/>
        <v>2.5396989008986277</v>
      </c>
      <c r="I93" s="150">
        <f t="shared" si="2"/>
        <v>-4.9693323985884179</v>
      </c>
      <c r="J93" s="150">
        <f t="shared" si="2"/>
        <v>-3.8341375069958161</v>
      </c>
      <c r="K93" s="150">
        <f t="shared" si="2"/>
        <v>3.3904846537709887</v>
      </c>
      <c r="L93" s="150">
        <f t="shared" si="2"/>
        <v>5.6422548307517548</v>
      </c>
      <c r="M93" s="150">
        <f t="shared" si="2"/>
        <v>-2.6626047817686147</v>
      </c>
      <c r="N93" s="150">
        <f t="shared" si="3"/>
        <v>-1.2182993459483613</v>
      </c>
      <c r="O93" s="150">
        <f t="shared" si="3"/>
        <v>4.4881257626724738</v>
      </c>
      <c r="P93" s="122" t="str">
        <f t="shared" si="1"/>
        <v>他</v>
      </c>
    </row>
    <row r="94" spans="2:16" s="7" customFormat="1">
      <c r="B94" s="119" t="s">
        <v>208</v>
      </c>
      <c r="C94" s="132" t="s">
        <v>2</v>
      </c>
      <c r="D94" s="150">
        <f t="shared" si="2"/>
        <v>4.9964960423418052</v>
      </c>
      <c r="E94" s="150">
        <f t="shared" si="2"/>
        <v>3.6294759313985221</v>
      </c>
      <c r="F94" s="150">
        <f t="shared" si="2"/>
        <v>9.3794159562852464</v>
      </c>
      <c r="G94" s="150">
        <f t="shared" si="2"/>
        <v>10.735934061809198</v>
      </c>
      <c r="H94" s="150">
        <f t="shared" si="2"/>
        <v>11.953017855969531</v>
      </c>
      <c r="I94" s="150">
        <f t="shared" si="2"/>
        <v>-2.1216336486437175</v>
      </c>
      <c r="J94" s="150">
        <f t="shared" si="2"/>
        <v>-0.77550994648010241</v>
      </c>
      <c r="K94" s="150">
        <f t="shared" si="2"/>
        <v>1.34401631537636</v>
      </c>
      <c r="L94" s="150">
        <f t="shared" si="2"/>
        <v>5.2484520605692833</v>
      </c>
      <c r="M94" s="150">
        <f t="shared" si="2"/>
        <v>-6.4096904778604786</v>
      </c>
      <c r="N94" s="150">
        <f t="shared" si="3"/>
        <v>-21.932945280282294</v>
      </c>
      <c r="O94" s="150">
        <f t="shared" si="3"/>
        <v>-20.325188736048254</v>
      </c>
      <c r="P94" s="122" t="str">
        <f t="shared" si="1"/>
        <v>4</v>
      </c>
    </row>
    <row r="95" spans="2:16" s="7" customFormat="1">
      <c r="B95" s="119" t="s">
        <v>317</v>
      </c>
      <c r="C95" s="132" t="s">
        <v>2</v>
      </c>
      <c r="D95" s="150">
        <f t="shared" si="2"/>
        <v>10.272626586979872</v>
      </c>
      <c r="E95" s="150">
        <f t="shared" si="2"/>
        <v>7.073545582999806</v>
      </c>
      <c r="F95" s="150">
        <f t="shared" si="2"/>
        <v>15.86507874131641</v>
      </c>
      <c r="G95" s="150">
        <f t="shared" si="2"/>
        <v>18.066499186997468</v>
      </c>
      <c r="H95" s="150">
        <f t="shared" si="2"/>
        <v>15.246422986171964</v>
      </c>
      <c r="I95" s="150">
        <f t="shared" si="2"/>
        <v>-3.7791499609568122</v>
      </c>
      <c r="J95" s="150">
        <f t="shared" si="2"/>
        <v>-1.2445623389287219</v>
      </c>
      <c r="K95" s="150">
        <f t="shared" si="2"/>
        <v>2.5290552273769356</v>
      </c>
      <c r="L95" s="150">
        <f t="shared" si="2"/>
        <v>7.4303607518030477</v>
      </c>
      <c r="M95" s="150">
        <f t="shared" si="2"/>
        <v>-19.617624466211186</v>
      </c>
      <c r="N95" s="150">
        <f t="shared" si="3"/>
        <v>-37.193786015193616</v>
      </c>
      <c r="O95" s="150">
        <f t="shared" si="3"/>
        <v>-27.554332444724018</v>
      </c>
      <c r="P95" s="122" t="str">
        <f t="shared" si="1"/>
        <v>電</v>
      </c>
    </row>
    <row r="96" spans="2:16" s="7" customFormat="1">
      <c r="B96" s="119" t="s">
        <v>318</v>
      </c>
      <c r="C96" s="132" t="s">
        <v>2</v>
      </c>
      <c r="D96" s="150">
        <f t="shared" si="2"/>
        <v>-1.1933210853203156</v>
      </c>
      <c r="E96" s="150">
        <f t="shared" si="2"/>
        <v>0.10494534993908018</v>
      </c>
      <c r="F96" s="150">
        <f t="shared" si="2"/>
        <v>0.4999828583133471</v>
      </c>
      <c r="G96" s="150">
        <f t="shared" si="2"/>
        <v>-1.9070744881986998</v>
      </c>
      <c r="H96" s="150">
        <f t="shared" si="2"/>
        <v>6.6041029931892385</v>
      </c>
      <c r="I96" s="150">
        <f t="shared" si="2"/>
        <v>1.1496315354243904</v>
      </c>
      <c r="J96" s="150">
        <f t="shared" si="2"/>
        <v>-2.4686644746318223E-3</v>
      </c>
      <c r="K96" s="150">
        <f t="shared" si="2"/>
        <v>-0.45819535242621379</v>
      </c>
      <c r="L96" s="150">
        <f t="shared" si="2"/>
        <v>1.9248244370520817</v>
      </c>
      <c r="M96" s="150">
        <f t="shared" si="2"/>
        <v>6.6133653057352708</v>
      </c>
      <c r="N96" s="150">
        <f t="shared" si="3"/>
        <v>-4.8371193779209776</v>
      </c>
      <c r="O96" s="150">
        <f t="shared" si="3"/>
        <v>-8.9567978398862262</v>
      </c>
      <c r="P96" s="121" t="str">
        <f t="shared" si="1"/>
        <v>ガ</v>
      </c>
    </row>
    <row r="97" spans="2:16" s="7" customFormat="1">
      <c r="B97" s="119" t="s">
        <v>265</v>
      </c>
      <c r="C97" s="132" t="s">
        <v>2</v>
      </c>
      <c r="D97" s="150">
        <f t="shared" si="2"/>
        <v>-0.10028563789265227</v>
      </c>
      <c r="E97" s="150">
        <f t="shared" si="2"/>
        <v>0.85811036002015306</v>
      </c>
      <c r="F97" s="150">
        <f t="shared" si="2"/>
        <v>2.7603258149011727</v>
      </c>
      <c r="G97" s="150">
        <f t="shared" si="2"/>
        <v>0.81622318614573364</v>
      </c>
      <c r="H97" s="150">
        <f t="shared" si="2"/>
        <v>0.71482890020656897</v>
      </c>
      <c r="I97" s="150">
        <f t="shared" si="2"/>
        <v>0.90230113280947799</v>
      </c>
      <c r="J97" s="150">
        <f t="shared" si="2"/>
        <v>0.61021575026322461</v>
      </c>
      <c r="K97" s="150">
        <f t="shared" si="2"/>
        <v>2.6914084974170653</v>
      </c>
      <c r="L97" s="150">
        <f t="shared" ref="E97:O112" si="4">IF(L30="","",(L30-K30)/K30*100)</f>
        <v>0.57344377445661032</v>
      </c>
      <c r="M97" s="150">
        <f t="shared" si="4"/>
        <v>3.0241672756485687</v>
      </c>
      <c r="N97" s="150">
        <f t="shared" si="4"/>
        <v>0.72184037534093037</v>
      </c>
      <c r="O97" s="150">
        <f t="shared" si="4"/>
        <v>-0.17135668122493336</v>
      </c>
      <c r="P97" s="122" t="str">
        <f t="shared" si="1"/>
        <v>5</v>
      </c>
    </row>
    <row r="98" spans="2:16" s="7" customFormat="1">
      <c r="B98" s="119" t="s">
        <v>266</v>
      </c>
      <c r="C98" s="132" t="s">
        <v>2</v>
      </c>
      <c r="D98" s="150">
        <f t="shared" si="2"/>
        <v>-0.67621411366775175</v>
      </c>
      <c r="E98" s="150">
        <f t="shared" si="4"/>
        <v>-8.5585646431753891E-3</v>
      </c>
      <c r="F98" s="150">
        <f t="shared" si="4"/>
        <v>3.0277838438659841</v>
      </c>
      <c r="G98" s="150">
        <f t="shared" si="4"/>
        <v>-0.30109760482568387</v>
      </c>
      <c r="H98" s="150">
        <f t="shared" si="4"/>
        <v>1.6588163074502333</v>
      </c>
      <c r="I98" s="150">
        <f t="shared" si="4"/>
        <v>-7.8540085838646578E-2</v>
      </c>
      <c r="J98" s="150">
        <f t="shared" si="4"/>
        <v>0.58419927296682139</v>
      </c>
      <c r="K98" s="150">
        <f t="shared" si="4"/>
        <v>1.1996740763582996</v>
      </c>
      <c r="L98" s="150">
        <f t="shared" si="4"/>
        <v>2.7840349874013435</v>
      </c>
      <c r="M98" s="150">
        <f t="shared" si="4"/>
        <v>1.9675780841325681</v>
      </c>
      <c r="N98" s="150">
        <f t="shared" si="4"/>
        <v>2.6931292902888213</v>
      </c>
      <c r="O98" s="150">
        <f t="shared" si="4"/>
        <v>6.2914127559202004</v>
      </c>
      <c r="P98" s="121" t="str">
        <f t="shared" si="1"/>
        <v>6</v>
      </c>
    </row>
    <row r="99" spans="2:16" s="7" customFormat="1">
      <c r="B99" s="119" t="s">
        <v>326</v>
      </c>
      <c r="C99" s="132" t="s">
        <v>2</v>
      </c>
      <c r="D99" s="150">
        <f t="shared" si="2"/>
        <v>-1.3378729147835988</v>
      </c>
      <c r="E99" s="150">
        <f t="shared" si="4"/>
        <v>1.1501607398961158</v>
      </c>
      <c r="F99" s="150">
        <f t="shared" si="4"/>
        <v>2.5242467264843569</v>
      </c>
      <c r="G99" s="150">
        <f t="shared" si="4"/>
        <v>-2.4660214802191707</v>
      </c>
      <c r="H99" s="150">
        <f t="shared" si="4"/>
        <v>-0.13934988089108361</v>
      </c>
      <c r="I99" s="150">
        <f t="shared" si="4"/>
        <v>-1.5074427549349474</v>
      </c>
      <c r="J99" s="150">
        <f t="shared" si="4"/>
        <v>0.49932753640505417</v>
      </c>
      <c r="K99" s="150">
        <f t="shared" si="4"/>
        <v>1.7115619859202655</v>
      </c>
      <c r="L99" s="150">
        <f t="shared" si="4"/>
        <v>4.5488439409392534</v>
      </c>
      <c r="M99" s="150">
        <f t="shared" si="4"/>
        <v>4.3301985314769347</v>
      </c>
      <c r="N99" s="150">
        <f t="shared" si="4"/>
        <v>8.0322310098761687</v>
      </c>
      <c r="O99" s="150">
        <f t="shared" si="4"/>
        <v>7.6585815804118846</v>
      </c>
      <c r="P99" s="122" t="str">
        <f t="shared" si="1"/>
        <v>卸</v>
      </c>
    </row>
    <row r="100" spans="2:16" s="7" customFormat="1">
      <c r="B100" s="119" t="s">
        <v>325</v>
      </c>
      <c r="C100" s="132" t="s">
        <v>2</v>
      </c>
      <c r="D100" s="150">
        <f t="shared" si="2"/>
        <v>-0.34998622712938748</v>
      </c>
      <c r="E100" s="150">
        <f t="shared" si="4"/>
        <v>-0.53264584547838989</v>
      </c>
      <c r="F100" s="150">
        <f t="shared" si="4"/>
        <v>3.2568890574929519</v>
      </c>
      <c r="G100" s="150">
        <f t="shared" si="4"/>
        <v>0.67667380367660113</v>
      </c>
      <c r="H100" s="150">
        <f t="shared" si="4"/>
        <v>2.4217622576996995</v>
      </c>
      <c r="I100" s="150">
        <f t="shared" si="4"/>
        <v>0.54142030709340583</v>
      </c>
      <c r="J100" s="150">
        <f t="shared" si="4"/>
        <v>0.62159845917296641</v>
      </c>
      <c r="K100" s="150">
        <f t="shared" si="4"/>
        <v>0.98631971570013088</v>
      </c>
      <c r="L100" s="150">
        <f t="shared" si="4"/>
        <v>2.0966554441398024</v>
      </c>
      <c r="M100" s="150">
        <f t="shared" si="4"/>
        <v>0.97161771191682367</v>
      </c>
      <c r="N100" s="150">
        <f t="shared" si="4"/>
        <v>0.40674897963471929</v>
      </c>
      <c r="O100" s="150">
        <f t="shared" si="4"/>
        <v>5.7138337430052815</v>
      </c>
      <c r="P100" s="121" t="str">
        <f t="shared" si="1"/>
        <v>小</v>
      </c>
    </row>
    <row r="101" spans="2:16" s="7" customFormat="1">
      <c r="B101" s="119" t="s">
        <v>213</v>
      </c>
      <c r="C101" s="132" t="s">
        <v>2</v>
      </c>
      <c r="D101" s="150">
        <f t="shared" si="2"/>
        <v>0.90049515879066111</v>
      </c>
      <c r="E101" s="150">
        <f t="shared" si="4"/>
        <v>-0.24732004723656884</v>
      </c>
      <c r="F101" s="150">
        <f t="shared" si="4"/>
        <v>4.1169141977583239</v>
      </c>
      <c r="G101" s="150">
        <f t="shared" si="4"/>
        <v>2.6038374584806743</v>
      </c>
      <c r="H101" s="150">
        <f t="shared" si="4"/>
        <v>1.0716543547071813</v>
      </c>
      <c r="I101" s="150">
        <f t="shared" si="4"/>
        <v>0.23796605538039065</v>
      </c>
      <c r="J101" s="150">
        <f t="shared" si="4"/>
        <v>2.3965405463094127</v>
      </c>
      <c r="K101" s="150">
        <f t="shared" si="4"/>
        <v>2.0022946098958343</v>
      </c>
      <c r="L101" s="150">
        <f t="shared" si="4"/>
        <v>3.4110157943792867</v>
      </c>
      <c r="M101" s="150">
        <f t="shared" si="4"/>
        <v>-1.3835224702174913</v>
      </c>
      <c r="N101" s="150">
        <f t="shared" si="4"/>
        <v>0.40500429010074651</v>
      </c>
      <c r="O101" s="150">
        <f t="shared" si="4"/>
        <v>2.6768011600344166</v>
      </c>
      <c r="P101" s="121" t="str">
        <f t="shared" si="1"/>
        <v>7</v>
      </c>
    </row>
    <row r="102" spans="2:16" s="7" customFormat="1">
      <c r="B102" s="119" t="s">
        <v>144</v>
      </c>
      <c r="C102" s="132" t="s">
        <v>2</v>
      </c>
      <c r="D102" s="150">
        <f t="shared" si="2"/>
        <v>-0.25771948989075705</v>
      </c>
      <c r="E102" s="150">
        <f t="shared" si="4"/>
        <v>-2.6038919116180854</v>
      </c>
      <c r="F102" s="150">
        <f t="shared" si="4"/>
        <v>3.0122847669142101</v>
      </c>
      <c r="G102" s="150">
        <f t="shared" si="4"/>
        <v>4.0733595835391885</v>
      </c>
      <c r="H102" s="150">
        <f t="shared" si="4"/>
        <v>4.1817976922103099</v>
      </c>
      <c r="I102" s="150">
        <f t="shared" si="4"/>
        <v>-0.30375337726843937</v>
      </c>
      <c r="J102" s="150">
        <f t="shared" si="4"/>
        <v>0.72766534316950049</v>
      </c>
      <c r="K102" s="150">
        <f t="shared" si="4"/>
        <v>3.4417648854517982</v>
      </c>
      <c r="L102" s="150">
        <f t="shared" si="4"/>
        <v>-0.62711681491153826</v>
      </c>
      <c r="M102" s="150">
        <f t="shared" si="4"/>
        <v>-3.3931098870371166</v>
      </c>
      <c r="N102" s="150">
        <f t="shared" si="4"/>
        <v>2.3577798839578059</v>
      </c>
      <c r="O102" s="150">
        <f t="shared" si="4"/>
        <v>17.74062302027853</v>
      </c>
      <c r="P102" s="122" t="str">
        <f t="shared" si="1"/>
        <v>8</v>
      </c>
    </row>
    <row r="103" spans="2:16" s="7" customFormat="1">
      <c r="B103" s="119" t="s">
        <v>143</v>
      </c>
      <c r="C103" s="132" t="s">
        <v>2</v>
      </c>
      <c r="D103" s="150">
        <f t="shared" si="2"/>
        <v>-0.20424031518909455</v>
      </c>
      <c r="E103" s="150">
        <f t="shared" si="4"/>
        <v>-2.2582456576010976</v>
      </c>
      <c r="F103" s="150">
        <f t="shared" si="4"/>
        <v>1.1299634210535707</v>
      </c>
      <c r="G103" s="150">
        <f t="shared" si="4"/>
        <v>-0.42907928969553683</v>
      </c>
      <c r="H103" s="150">
        <f t="shared" si="4"/>
        <v>0.14075198299210737</v>
      </c>
      <c r="I103" s="150">
        <f t="shared" si="4"/>
        <v>-2.6086693000245678</v>
      </c>
      <c r="J103" s="150">
        <f t="shared" si="4"/>
        <v>-2.5208024037880103</v>
      </c>
      <c r="K103" s="150">
        <f t="shared" si="4"/>
        <v>-1.6080259642004553</v>
      </c>
      <c r="L103" s="150">
        <f t="shared" si="4"/>
        <v>-1.5651762305147494</v>
      </c>
      <c r="M103" s="150">
        <f t="shared" si="4"/>
        <v>-2.7586145774329651</v>
      </c>
      <c r="N103" s="150">
        <f t="shared" si="4"/>
        <v>-2.9968349885083092</v>
      </c>
      <c r="O103" s="150">
        <f t="shared" si="4"/>
        <v>0.77387843621335572</v>
      </c>
      <c r="P103" s="122" t="str">
        <f t="shared" si="1"/>
        <v>9</v>
      </c>
    </row>
    <row r="104" spans="2:16" s="7" customFormat="1">
      <c r="B104" s="119" t="s">
        <v>319</v>
      </c>
      <c r="C104" s="132" t="s">
        <v>2</v>
      </c>
      <c r="D104" s="150">
        <f t="shared" si="2"/>
        <v>-7.40716698500931E-2</v>
      </c>
      <c r="E104" s="150">
        <f t="shared" si="4"/>
        <v>-2.4720331503091311</v>
      </c>
      <c r="F104" s="150">
        <f t="shared" si="4"/>
        <v>0.73331753482854256</v>
      </c>
      <c r="G104" s="150">
        <f t="shared" si="4"/>
        <v>-0.45875289915092987</v>
      </c>
      <c r="H104" s="150">
        <f t="shared" si="4"/>
        <v>-0.22514366955461843</v>
      </c>
      <c r="I104" s="150">
        <f t="shared" si="4"/>
        <v>-3.2815953265951952</v>
      </c>
      <c r="J104" s="150">
        <f t="shared" si="4"/>
        <v>-3.3883096339203558</v>
      </c>
      <c r="K104" s="150">
        <f t="shared" si="4"/>
        <v>-2.6392904100989227</v>
      </c>
      <c r="L104" s="150">
        <f t="shared" si="4"/>
        <v>-2.3745543952705694</v>
      </c>
      <c r="M104" s="150">
        <f t="shared" si="4"/>
        <v>-3.2366735753631777</v>
      </c>
      <c r="N104" s="150">
        <f t="shared" si="4"/>
        <v>-3.3206121784315723</v>
      </c>
      <c r="O104" s="150">
        <f t="shared" si="4"/>
        <v>2.882567056817216E-2</v>
      </c>
      <c r="P104" s="122" t="str">
        <f t="shared" si="1"/>
        <v>通</v>
      </c>
    </row>
    <row r="105" spans="2:16" s="7" customFormat="1">
      <c r="B105" s="179" t="s">
        <v>320</v>
      </c>
      <c r="C105" s="132" t="s">
        <v>2</v>
      </c>
      <c r="D105" s="150">
        <f t="shared" si="2"/>
        <v>-0.65843625247970872</v>
      </c>
      <c r="E105" s="150">
        <f t="shared" si="4"/>
        <v>-1.4455086507865511</v>
      </c>
      <c r="F105" s="150">
        <f t="shared" si="4"/>
        <v>2.5831526205329509</v>
      </c>
      <c r="G105" s="150">
        <f t="shared" si="4"/>
        <v>-0.32092719711665735</v>
      </c>
      <c r="H105" s="150">
        <f t="shared" si="4"/>
        <v>1.5646383421963186</v>
      </c>
      <c r="I105" s="150">
        <f t="shared" si="4"/>
        <v>2.5678988255415199E-2</v>
      </c>
      <c r="J105" s="150">
        <f t="shared" si="4"/>
        <v>0.87546741229317904</v>
      </c>
      <c r="K105" s="150">
        <f t="shared" si="4"/>
        <v>2.0521521722087264</v>
      </c>
      <c r="L105" s="150">
        <f t="shared" si="4"/>
        <v>1.5206355848549427</v>
      </c>
      <c r="M105" s="150">
        <f t="shared" si="4"/>
        <v>-1.1081015135181171</v>
      </c>
      <c r="N105" s="150">
        <f t="shared" si="4"/>
        <v>-1.9414787291278521</v>
      </c>
      <c r="O105" s="150">
        <f t="shared" si="4"/>
        <v>3.1439053613259436</v>
      </c>
      <c r="P105" s="121" t="str">
        <f t="shared" ref="P105:P124" si="5">P38</f>
        <v>情</v>
      </c>
    </row>
    <row r="106" spans="2:16" s="7" customFormat="1">
      <c r="B106" s="119" t="s">
        <v>267</v>
      </c>
      <c r="C106" s="132" t="s">
        <v>2</v>
      </c>
      <c r="D106" s="150">
        <f t="shared" si="2"/>
        <v>-5.7318652356365325</v>
      </c>
      <c r="E106" s="150">
        <f t="shared" si="4"/>
        <v>-4.4774051191407782</v>
      </c>
      <c r="F106" s="150">
        <f t="shared" si="4"/>
        <v>-1.3871127382187258</v>
      </c>
      <c r="G106" s="150">
        <f t="shared" si="4"/>
        <v>-2.7444575727816725</v>
      </c>
      <c r="H106" s="150">
        <f t="shared" si="4"/>
        <v>-1.2535446532443815</v>
      </c>
      <c r="I106" s="150">
        <f t="shared" si="4"/>
        <v>-1.5513581429853054</v>
      </c>
      <c r="J106" s="150">
        <f t="shared" si="4"/>
        <v>1.3608626724284467</v>
      </c>
      <c r="K106" s="150">
        <f t="shared" si="4"/>
        <v>0.88781692108774646</v>
      </c>
      <c r="L106" s="150">
        <f t="shared" si="4"/>
        <v>-4.5169271619482245</v>
      </c>
      <c r="M106" s="150">
        <f t="shared" si="4"/>
        <v>-3.8206631747151354</v>
      </c>
      <c r="N106" s="150">
        <f t="shared" si="4"/>
        <v>0.27151717313442419</v>
      </c>
      <c r="O106" s="150">
        <f t="shared" si="4"/>
        <v>8.2007638103160563</v>
      </c>
      <c r="P106" s="121" t="str">
        <f t="shared" si="5"/>
        <v>10</v>
      </c>
    </row>
    <row r="107" spans="2:16" s="7" customFormat="1">
      <c r="B107" s="119" t="s">
        <v>268</v>
      </c>
      <c r="C107" s="132" t="s">
        <v>2</v>
      </c>
      <c r="D107" s="150">
        <f t="shared" si="2"/>
        <v>-0.49744010742472772</v>
      </c>
      <c r="E107" s="150">
        <f t="shared" si="4"/>
        <v>-0.6567565138606698</v>
      </c>
      <c r="F107" s="150">
        <f t="shared" si="4"/>
        <v>-0.31902312580505615</v>
      </c>
      <c r="G107" s="150">
        <f t="shared" si="4"/>
        <v>0.12620960527436217</v>
      </c>
      <c r="H107" s="150">
        <f t="shared" si="4"/>
        <v>-6.1484027706925085E-2</v>
      </c>
      <c r="I107" s="150">
        <f t="shared" si="4"/>
        <v>6.5407971047362942E-2</v>
      </c>
      <c r="J107" s="150">
        <f t="shared" si="4"/>
        <v>-0.56175534385561265</v>
      </c>
      <c r="K107" s="150">
        <f t="shared" si="4"/>
        <v>-0.28580612821164575</v>
      </c>
      <c r="L107" s="150">
        <f t="shared" si="4"/>
        <v>0.6075423552123439</v>
      </c>
      <c r="M107" s="150">
        <f t="shared" si="4"/>
        <v>0.55904808114969906</v>
      </c>
      <c r="N107" s="150">
        <f t="shared" si="4"/>
        <v>-0.68824789933674879</v>
      </c>
      <c r="O107" s="150">
        <f t="shared" si="4"/>
        <v>-1.4674172734828779</v>
      </c>
      <c r="P107" s="122" t="str">
        <f t="shared" si="5"/>
        <v>11</v>
      </c>
    </row>
    <row r="108" spans="2:16" s="7" customFormat="1">
      <c r="B108" s="119" t="s">
        <v>321</v>
      </c>
      <c r="C108" s="132" t="s">
        <v>2</v>
      </c>
      <c r="D108" s="150">
        <f t="shared" si="2"/>
        <v>-0.21409614515673064</v>
      </c>
      <c r="E108" s="150">
        <f t="shared" si="4"/>
        <v>-0.49553727024221694</v>
      </c>
      <c r="F108" s="150">
        <f t="shared" si="4"/>
        <v>-0.80031216734699184</v>
      </c>
      <c r="G108" s="150">
        <f t="shared" si="4"/>
        <v>-1.4675956303836129E-2</v>
      </c>
      <c r="H108" s="150">
        <f t="shared" si="4"/>
        <v>-0.40755910348876057</v>
      </c>
      <c r="I108" s="150">
        <f t="shared" si="4"/>
        <v>-0.2179601407982725</v>
      </c>
      <c r="J108" s="150">
        <f t="shared" si="4"/>
        <v>-0.81347166797819914</v>
      </c>
      <c r="K108" s="150">
        <f t="shared" si="4"/>
        <v>-0.57666335189221785</v>
      </c>
      <c r="L108" s="150">
        <f t="shared" si="4"/>
        <v>0.61296052438698967</v>
      </c>
      <c r="M108" s="150">
        <f t="shared" si="4"/>
        <v>0.32859448913668626</v>
      </c>
      <c r="N108" s="150">
        <f t="shared" si="4"/>
        <v>-0.89517551085784541</v>
      </c>
      <c r="O108" s="150">
        <f t="shared" si="4"/>
        <v>-1.7621709310867775</v>
      </c>
      <c r="P108" s="122" t="str">
        <f t="shared" si="5"/>
        <v>住</v>
      </c>
    </row>
    <row r="109" spans="2:16" s="7" customFormat="1">
      <c r="B109" s="119" t="s">
        <v>323</v>
      </c>
      <c r="C109" s="132" t="s">
        <v>2</v>
      </c>
      <c r="D109" s="150">
        <f t="shared" si="2"/>
        <v>-2.6013840409705535</v>
      </c>
      <c r="E109" s="150">
        <f t="shared" si="4"/>
        <v>-1.7634529694379761</v>
      </c>
      <c r="F109" s="150">
        <f t="shared" si="4"/>
        <v>2.7423734672737488</v>
      </c>
      <c r="G109" s="150">
        <f t="shared" si="4"/>
        <v>0.96672960364372928</v>
      </c>
      <c r="H109" s="150">
        <f t="shared" si="4"/>
        <v>1.9913145946259436</v>
      </c>
      <c r="I109" s="150">
        <f t="shared" si="4"/>
        <v>1.7371329851998911</v>
      </c>
      <c r="J109" s="150">
        <f t="shared" si="4"/>
        <v>0.93197820638158735</v>
      </c>
      <c r="K109" s="150">
        <f t="shared" si="4"/>
        <v>1.5003545688763624</v>
      </c>
      <c r="L109" s="150">
        <f t="shared" si="4"/>
        <v>0.57264311506785825</v>
      </c>
      <c r="M109" s="150">
        <f t="shared" si="4"/>
        <v>2.2185412189015379</v>
      </c>
      <c r="N109" s="150">
        <f t="shared" si="4"/>
        <v>0.8643890789980393</v>
      </c>
      <c r="O109" s="150">
        <f t="shared" si="4"/>
        <v>0.91200727172267293</v>
      </c>
      <c r="P109" s="121" t="str">
        <f t="shared" si="5"/>
        <v>他</v>
      </c>
    </row>
    <row r="110" spans="2:16" s="7" customFormat="1">
      <c r="B110" s="119" t="s">
        <v>146</v>
      </c>
      <c r="C110" s="132" t="s">
        <v>2</v>
      </c>
      <c r="D110" s="150">
        <f t="shared" si="2"/>
        <v>9.4951329040344479E-2</v>
      </c>
      <c r="E110" s="150">
        <f t="shared" si="4"/>
        <v>-0.43088701770536569</v>
      </c>
      <c r="F110" s="150">
        <f t="shared" si="4"/>
        <v>4.6290709081521584</v>
      </c>
      <c r="G110" s="150">
        <f t="shared" si="4"/>
        <v>1.2781248197234276</v>
      </c>
      <c r="H110" s="150">
        <f t="shared" si="4"/>
        <v>0.52215216558628885</v>
      </c>
      <c r="I110" s="150">
        <f t="shared" si="4"/>
        <v>1.3147980931968828</v>
      </c>
      <c r="J110" s="150">
        <f t="shared" si="4"/>
        <v>2.618663963678002</v>
      </c>
      <c r="K110" s="150">
        <f t="shared" si="4"/>
        <v>0.76860955744548709</v>
      </c>
      <c r="L110" s="150">
        <f t="shared" si="4"/>
        <v>0.76507592513806633</v>
      </c>
      <c r="M110" s="150">
        <f t="shared" si="4"/>
        <v>3.5888177146387998</v>
      </c>
      <c r="N110" s="150">
        <f t="shared" si="4"/>
        <v>0.48066481707018094</v>
      </c>
      <c r="O110" s="150">
        <f t="shared" si="4"/>
        <v>3.3474155403767241</v>
      </c>
      <c r="P110" s="121" t="str">
        <f t="shared" si="5"/>
        <v>12</v>
      </c>
    </row>
    <row r="111" spans="2:16" s="7" customFormat="1">
      <c r="B111" s="119" t="s">
        <v>145</v>
      </c>
      <c r="C111" s="132" t="s">
        <v>2</v>
      </c>
      <c r="D111" s="150">
        <f t="shared" si="2"/>
        <v>-1.2925661114350713</v>
      </c>
      <c r="E111" s="150">
        <f t="shared" si="4"/>
        <v>-0.55622069917451222</v>
      </c>
      <c r="F111" s="150">
        <f t="shared" si="4"/>
        <v>2.9075320732359651</v>
      </c>
      <c r="G111" s="150">
        <f t="shared" si="4"/>
        <v>0.29887270349661088</v>
      </c>
      <c r="H111" s="150">
        <f t="shared" si="4"/>
        <v>-5.0091452375232499E-2</v>
      </c>
      <c r="I111" s="150">
        <f t="shared" si="4"/>
        <v>1.0358754857495158</v>
      </c>
      <c r="J111" s="150">
        <f t="shared" si="4"/>
        <v>0.95671317161020941</v>
      </c>
      <c r="K111" s="150">
        <f t="shared" si="4"/>
        <v>0.75664082410267008</v>
      </c>
      <c r="L111" s="150">
        <f t="shared" si="4"/>
        <v>-1.081537163620615</v>
      </c>
      <c r="M111" s="150">
        <f t="shared" si="4"/>
        <v>1.5347073334135379</v>
      </c>
      <c r="N111" s="150">
        <f t="shared" si="4"/>
        <v>1.8565353368993589</v>
      </c>
      <c r="O111" s="150">
        <f t="shared" si="4"/>
        <v>2.3515822708456193</v>
      </c>
      <c r="P111" s="121" t="str">
        <f t="shared" si="5"/>
        <v>13</v>
      </c>
    </row>
    <row r="112" spans="2:16" s="7" customFormat="1">
      <c r="B112" s="119" t="s">
        <v>147</v>
      </c>
      <c r="C112" s="132" t="s">
        <v>2</v>
      </c>
      <c r="D112" s="150">
        <f t="shared" si="2"/>
        <v>-1.4422637114293402</v>
      </c>
      <c r="E112" s="150">
        <f t="shared" si="4"/>
        <v>-0.70537199864473721</v>
      </c>
      <c r="F112" s="150">
        <f t="shared" si="4"/>
        <v>2.4311928358169235</v>
      </c>
      <c r="G112" s="150">
        <f t="shared" si="4"/>
        <v>0.50758601053982288</v>
      </c>
      <c r="H112" s="150">
        <f t="shared" si="4"/>
        <v>0.54272482909824937</v>
      </c>
      <c r="I112" s="150">
        <f t="shared" si="4"/>
        <v>0.62326677789667673</v>
      </c>
      <c r="J112" s="150">
        <f t="shared" si="4"/>
        <v>0.39394620947596293</v>
      </c>
      <c r="K112" s="150">
        <f t="shared" si="4"/>
        <v>-6.4968010927871106E-2</v>
      </c>
      <c r="L112" s="150">
        <f t="shared" si="4"/>
        <v>-0.43845781404138012</v>
      </c>
      <c r="M112" s="150">
        <f t="shared" si="4"/>
        <v>1.5103291721764096</v>
      </c>
      <c r="N112" s="150">
        <f t="shared" si="4"/>
        <v>1.0031822773640702</v>
      </c>
      <c r="O112" s="150">
        <f t="shared" si="4"/>
        <v>1.8601101874733239</v>
      </c>
      <c r="P112" s="122" t="str">
        <f t="shared" si="5"/>
        <v>14</v>
      </c>
    </row>
    <row r="113" spans="2:16" s="7" customFormat="1">
      <c r="B113" s="119" t="s">
        <v>269</v>
      </c>
      <c r="C113" s="132" t="s">
        <v>2</v>
      </c>
      <c r="D113" s="150">
        <f t="shared" si="2"/>
        <v>0.44921569145558221</v>
      </c>
      <c r="E113" s="150">
        <f t="shared" ref="E113:O114" si="6">IF(E46="","",(E46-D46)/D46*100)</f>
        <v>-0.47572817278155755</v>
      </c>
      <c r="F113" s="150">
        <f t="shared" si="6"/>
        <v>0.12855366942798119</v>
      </c>
      <c r="G113" s="150">
        <f t="shared" si="6"/>
        <v>-0.11977569459201542</v>
      </c>
      <c r="H113" s="150">
        <f t="shared" si="6"/>
        <v>0.32396014404299822</v>
      </c>
      <c r="I113" s="150">
        <f t="shared" si="6"/>
        <v>0.71241988943679768</v>
      </c>
      <c r="J113" s="150">
        <f t="shared" si="6"/>
        <v>-0.50352659549529932</v>
      </c>
      <c r="K113" s="150">
        <f t="shared" si="6"/>
        <v>-0.15647642114672222</v>
      </c>
      <c r="L113" s="150">
        <f t="shared" si="6"/>
        <v>0.27553745584450423</v>
      </c>
      <c r="M113" s="150">
        <f t="shared" si="6"/>
        <v>-0.98177384984969807</v>
      </c>
      <c r="N113" s="150">
        <f t="shared" si="6"/>
        <v>-1.6115642256935698</v>
      </c>
      <c r="O113" s="150">
        <f t="shared" si="6"/>
        <v>-0.89369289802064023</v>
      </c>
      <c r="P113" s="121" t="str">
        <f t="shared" si="5"/>
        <v>15</v>
      </c>
    </row>
    <row r="114" spans="2:16" s="7" customFormat="1">
      <c r="B114" s="119" t="s">
        <v>270</v>
      </c>
      <c r="C114" s="132" t="s">
        <v>2</v>
      </c>
      <c r="D114" s="150">
        <f t="shared" si="2"/>
        <v>-0.31227369724745163</v>
      </c>
      <c r="E114" s="150">
        <f t="shared" si="6"/>
        <v>0.94222726698783421</v>
      </c>
      <c r="F114" s="150">
        <f t="shared" si="6"/>
        <v>2.5328012245027129</v>
      </c>
      <c r="G114" s="150">
        <f t="shared" si="6"/>
        <v>1.5084496331687769</v>
      </c>
      <c r="H114" s="150">
        <f t="shared" si="6"/>
        <v>8.772560970803614E-2</v>
      </c>
      <c r="I114" s="150">
        <f t="shared" si="6"/>
        <v>0.980310427070751</v>
      </c>
      <c r="J114" s="150">
        <f t="shared" si="6"/>
        <v>0.20668562021584677</v>
      </c>
      <c r="K114" s="150">
        <f t="shared" si="6"/>
        <v>0.81440107286776964</v>
      </c>
      <c r="L114" s="150">
        <f t="shared" si="6"/>
        <v>1.1941824165702972</v>
      </c>
      <c r="M114" s="150">
        <f t="shared" si="6"/>
        <v>1.6625188443378063</v>
      </c>
      <c r="N114" s="150">
        <f t="shared" si="6"/>
        <v>2.7473159879837703</v>
      </c>
      <c r="O114" s="150">
        <f t="shared" si="6"/>
        <v>3.8365873067945202</v>
      </c>
      <c r="P114" s="122" t="str">
        <f t="shared" si="5"/>
        <v>16</v>
      </c>
    </row>
    <row r="115" spans="2:16" s="7" customFormat="1">
      <c r="B115" s="9"/>
      <c r="C115" s="95"/>
      <c r="D115" s="34" t="s">
        <v>115</v>
      </c>
      <c r="E115" s="34" t="s">
        <v>115</v>
      </c>
      <c r="F115" s="34" t="s">
        <v>115</v>
      </c>
      <c r="G115" s="34" t="s">
        <v>115</v>
      </c>
      <c r="H115" s="34" t="s">
        <v>115</v>
      </c>
      <c r="I115" s="34" t="s">
        <v>115</v>
      </c>
      <c r="J115" s="34" t="s">
        <v>115</v>
      </c>
      <c r="K115" s="34" t="s">
        <v>115</v>
      </c>
      <c r="L115" s="34" t="s">
        <v>115</v>
      </c>
      <c r="M115" s="34" t="s">
        <v>115</v>
      </c>
      <c r="N115" s="34" t="s">
        <v>115</v>
      </c>
      <c r="O115" s="34" t="s">
        <v>115</v>
      </c>
      <c r="P115" s="81"/>
    </row>
    <row r="116" spans="2:16" s="7" customFormat="1">
      <c r="B116" s="66"/>
      <c r="C116" s="96" t="s">
        <v>115</v>
      </c>
      <c r="D116" s="35" t="s">
        <v>115</v>
      </c>
      <c r="E116" s="35" t="s">
        <v>115</v>
      </c>
      <c r="F116" s="35" t="s">
        <v>115</v>
      </c>
      <c r="G116" s="35" t="s">
        <v>115</v>
      </c>
      <c r="H116" s="35" t="s">
        <v>115</v>
      </c>
      <c r="I116" s="35" t="s">
        <v>115</v>
      </c>
      <c r="J116" s="35" t="s">
        <v>115</v>
      </c>
      <c r="K116" s="35" t="s">
        <v>115</v>
      </c>
      <c r="L116" s="35" t="s">
        <v>115</v>
      </c>
      <c r="M116" s="35" t="s">
        <v>115</v>
      </c>
      <c r="N116" s="35" t="s">
        <v>115</v>
      </c>
      <c r="O116" s="35" t="s">
        <v>115</v>
      </c>
      <c r="P116" s="82"/>
    </row>
    <row r="117" spans="2:16" s="7" customFormat="1">
      <c r="B117" s="123" t="s">
        <v>219</v>
      </c>
      <c r="C117" s="134" t="s">
        <v>2</v>
      </c>
      <c r="D117" s="146">
        <f>IF(D50="","",(D50-C50)/C50*100)</f>
        <v>-0.33034393759662256</v>
      </c>
      <c r="E117" s="146">
        <f t="shared" ref="E117:O117" si="7">IF(E50="","",(E50-D50)/D50*100)</f>
        <v>0.21868279341492472</v>
      </c>
      <c r="F117" s="146">
        <f t="shared" si="7"/>
        <v>0.97160460796281611</v>
      </c>
      <c r="G117" s="146">
        <f t="shared" si="7"/>
        <v>4.5055993575798921</v>
      </c>
      <c r="H117" s="146">
        <f t="shared" si="7"/>
        <v>0.12417087685206807</v>
      </c>
      <c r="I117" s="146">
        <f t="shared" si="7"/>
        <v>-0.43428188721807931</v>
      </c>
      <c r="J117" s="146">
        <f t="shared" si="7"/>
        <v>-1.3590064453974764</v>
      </c>
      <c r="K117" s="146">
        <f t="shared" si="7"/>
        <v>-0.27856709773209021</v>
      </c>
      <c r="L117" s="146">
        <f t="shared" si="7"/>
        <v>0.98652925525922219</v>
      </c>
      <c r="M117" s="146">
        <f t="shared" si="7"/>
        <v>-2.2996861194581766</v>
      </c>
      <c r="N117" s="146">
        <f t="shared" si="7"/>
        <v>-1.9435871530771407</v>
      </c>
      <c r="O117" s="146">
        <f t="shared" si="7"/>
        <v>3.6962953131964986</v>
      </c>
      <c r="P117" s="122" t="str">
        <f t="shared" si="5"/>
        <v>17</v>
      </c>
    </row>
    <row r="118" spans="2:16" s="7" customFormat="1">
      <c r="B118" s="9"/>
      <c r="C118" s="95"/>
      <c r="D118" s="34"/>
      <c r="E118" s="34"/>
      <c r="F118" s="34"/>
      <c r="G118" s="34"/>
      <c r="H118" s="34"/>
      <c r="I118" s="34"/>
      <c r="J118" s="34"/>
      <c r="K118" s="34"/>
      <c r="L118" s="34"/>
      <c r="M118" s="34"/>
      <c r="N118" s="34"/>
      <c r="O118" s="34"/>
      <c r="P118" s="81"/>
    </row>
    <row r="119" spans="2:16" s="7" customFormat="1">
      <c r="B119" s="8"/>
      <c r="C119" s="94"/>
      <c r="D119" s="33"/>
      <c r="E119" s="33"/>
      <c r="F119" s="33"/>
      <c r="G119" s="33"/>
      <c r="H119" s="33"/>
      <c r="I119" s="33"/>
      <c r="J119" s="33"/>
      <c r="K119" s="33"/>
      <c r="L119" s="33"/>
      <c r="M119" s="33"/>
      <c r="N119" s="33"/>
      <c r="O119" s="33"/>
      <c r="P119" s="80"/>
    </row>
    <row r="120" spans="2:16" s="7" customFormat="1">
      <c r="B120" s="119" t="s">
        <v>150</v>
      </c>
      <c r="C120" s="134" t="s">
        <v>2</v>
      </c>
      <c r="D120" s="146">
        <f>IF(D53="","",(D53-C53)/C53*100)</f>
        <v>2.3193119535969973</v>
      </c>
      <c r="E120" s="146">
        <f t="shared" ref="E120:O120" si="8">IF(E53="","",(E53-D53)/D53*100)</f>
        <v>11.31551698823472</v>
      </c>
      <c r="F120" s="146">
        <f t="shared" si="8"/>
        <v>30.233052859022514</v>
      </c>
      <c r="G120" s="146">
        <f t="shared" si="8"/>
        <v>-5.1486971048667947</v>
      </c>
      <c r="H120" s="146">
        <f t="shared" si="8"/>
        <v>-9.2020546740819675</v>
      </c>
      <c r="I120" s="146">
        <f t="shared" si="8"/>
        <v>8.9179224362843641</v>
      </c>
      <c r="J120" s="146">
        <f t="shared" si="8"/>
        <v>6.0219366326635795</v>
      </c>
      <c r="K120" s="146">
        <f t="shared" si="8"/>
        <v>-1.0348780161460076</v>
      </c>
      <c r="L120" s="146">
        <f t="shared" si="8"/>
        <v>0.21254976798799921</v>
      </c>
      <c r="M120" s="146">
        <f t="shared" si="8"/>
        <v>25.074196934216481</v>
      </c>
      <c r="N120" s="146">
        <f t="shared" si="8"/>
        <v>26.029267330167688</v>
      </c>
      <c r="O120" s="146">
        <f t="shared" si="8"/>
        <v>-4.2711821773792185</v>
      </c>
      <c r="P120" s="122" t="str">
        <f t="shared" si="5"/>
        <v>18</v>
      </c>
    </row>
    <row r="121" spans="2:16" s="7" customFormat="1">
      <c r="B121" s="119" t="s">
        <v>151</v>
      </c>
      <c r="C121" s="134" t="s">
        <v>2</v>
      </c>
      <c r="D121" s="146">
        <f>IF(D54="","",(D54-C54)/C54*100)</f>
        <v>-1.3664420112035816</v>
      </c>
      <c r="E121" s="146">
        <f t="shared" ref="E121:O121" si="9">IF(E54="","",(E54-D54)/D54*100)</f>
        <v>-0.47514131339247112</v>
      </c>
      <c r="F121" s="146">
        <f t="shared" si="9"/>
        <v>48.996166119130294</v>
      </c>
      <c r="G121" s="146">
        <f t="shared" si="9"/>
        <v>10.454877980357116</v>
      </c>
      <c r="H121" s="146">
        <f t="shared" si="9"/>
        <v>1.382598722682161</v>
      </c>
      <c r="I121" s="146">
        <f t="shared" si="9"/>
        <v>1.385118302625546</v>
      </c>
      <c r="J121" s="146">
        <f t="shared" si="9"/>
        <v>2.2148621383692499</v>
      </c>
      <c r="K121" s="146">
        <f t="shared" si="9"/>
        <v>5.9471414598056676</v>
      </c>
      <c r="L121" s="146">
        <f t="shared" si="9"/>
        <v>16.720367414650752</v>
      </c>
      <c r="M121" s="146">
        <f t="shared" si="9"/>
        <v>1.2836504999802711</v>
      </c>
      <c r="N121" s="146">
        <f t="shared" si="9"/>
        <v>5.0273724197717238</v>
      </c>
      <c r="O121" s="146">
        <f t="shared" si="9"/>
        <v>3.3171496141586529</v>
      </c>
      <c r="P121" s="122" t="str">
        <f t="shared" si="5"/>
        <v>19</v>
      </c>
    </row>
    <row r="122" spans="2:16" s="7" customFormat="1">
      <c r="B122" s="9"/>
      <c r="C122" s="95"/>
      <c r="D122" s="34"/>
      <c r="E122" s="34"/>
      <c r="F122" s="34"/>
      <c r="G122" s="34"/>
      <c r="H122" s="34"/>
      <c r="I122" s="34"/>
      <c r="J122" s="34"/>
      <c r="K122" s="34"/>
      <c r="L122" s="34"/>
      <c r="M122" s="34"/>
      <c r="N122" s="34"/>
      <c r="O122" s="34"/>
      <c r="P122" s="81"/>
    </row>
    <row r="123" spans="2:16" s="7" customFormat="1">
      <c r="B123" s="11"/>
      <c r="C123" s="93"/>
      <c r="D123" s="35"/>
      <c r="E123" s="35"/>
      <c r="F123" s="35"/>
      <c r="G123" s="35"/>
      <c r="H123" s="35"/>
      <c r="I123" s="35"/>
      <c r="J123" s="35"/>
      <c r="K123" s="35"/>
      <c r="L123" s="35"/>
      <c r="M123" s="35"/>
      <c r="N123" s="35"/>
      <c r="O123" s="35"/>
      <c r="P123" s="82"/>
    </row>
    <row r="124" spans="2:16" s="7" customFormat="1">
      <c r="B124" s="119" t="s">
        <v>221</v>
      </c>
      <c r="C124" s="134" t="s">
        <v>2</v>
      </c>
      <c r="D124" s="146">
        <f>IF(D57="","",(D57-C57)/C57*100)</f>
        <v>-0.29178269949938185</v>
      </c>
      <c r="E124" s="146">
        <f t="shared" ref="E124:O124" si="10">IF(E57="","",(E57-D57)/D57*100)</f>
        <v>0.35777572118004153</v>
      </c>
      <c r="F124" s="146">
        <f t="shared" si="10"/>
        <v>1.0877781493582073</v>
      </c>
      <c r="G124" s="146">
        <f t="shared" si="10"/>
        <v>4.2688605814783438</v>
      </c>
      <c r="H124" s="146">
        <f t="shared" si="10"/>
        <v>-4.2526378918612155E-2</v>
      </c>
      <c r="I124" s="146">
        <f t="shared" si="10"/>
        <v>-0.31382762816022003</v>
      </c>
      <c r="J124" s="146">
        <f t="shared" si="10"/>
        <v>-1.2867493353968653</v>
      </c>
      <c r="K124" s="146">
        <f t="shared" si="10"/>
        <v>-0.3653090662790266</v>
      </c>
      <c r="L124" s="146">
        <f t="shared" si="10"/>
        <v>0.79517529306934331</v>
      </c>
      <c r="M124" s="146">
        <f t="shared" si="10"/>
        <v>-1.9035897334846765</v>
      </c>
      <c r="N124" s="146">
        <f t="shared" si="10"/>
        <v>-1.4593784831252408</v>
      </c>
      <c r="O124" s="146">
        <f t="shared" si="10"/>
        <v>3.4993379650744303</v>
      </c>
      <c r="P124" s="122" t="str">
        <f t="shared" si="5"/>
        <v>20</v>
      </c>
    </row>
    <row r="125" spans="2:16" s="7" customFormat="1">
      <c r="B125" s="9"/>
      <c r="C125" s="95"/>
      <c r="D125" s="34"/>
      <c r="E125" s="34"/>
      <c r="F125" s="34"/>
      <c r="G125" s="34"/>
      <c r="H125" s="34"/>
      <c r="I125" s="34"/>
      <c r="J125" s="34"/>
      <c r="K125" s="34"/>
      <c r="L125" s="34"/>
      <c r="M125" s="34"/>
      <c r="N125" s="34"/>
      <c r="O125" s="34"/>
      <c r="P125" s="30"/>
    </row>
    <row r="126" spans="2:16" s="7" customFormat="1">
      <c r="B126" s="119" t="s">
        <v>53</v>
      </c>
      <c r="C126" s="93"/>
      <c r="D126" s="36"/>
      <c r="E126" s="36"/>
      <c r="F126" s="36"/>
      <c r="G126" s="36"/>
      <c r="H126" s="36"/>
      <c r="I126" s="36"/>
      <c r="J126" s="36"/>
      <c r="K126" s="36"/>
      <c r="L126" s="36"/>
      <c r="M126" s="36"/>
      <c r="N126" s="36"/>
      <c r="O126" s="36"/>
      <c r="P126" s="31"/>
    </row>
    <row r="127" spans="2:16" s="7" customFormat="1">
      <c r="B127" s="119" t="s">
        <v>54</v>
      </c>
      <c r="C127" s="134" t="s">
        <v>2</v>
      </c>
      <c r="D127" s="146">
        <f>IF(D60="","",(D60-C60)/C60*100)</f>
        <v>2.595198293156876</v>
      </c>
      <c r="E127" s="146">
        <f t="shared" ref="E127:O127" si="11">IF(E60="","",(E60-D60)/D60*100)</f>
        <v>-2.814133078576615</v>
      </c>
      <c r="F127" s="146">
        <f t="shared" si="11"/>
        <v>2.4876826884631513</v>
      </c>
      <c r="G127" s="146">
        <f t="shared" si="11"/>
        <v>14.774270364274109</v>
      </c>
      <c r="H127" s="146">
        <f t="shared" si="11"/>
        <v>20.296598682387195</v>
      </c>
      <c r="I127" s="146">
        <f t="shared" si="11"/>
        <v>4.5579809857117475</v>
      </c>
      <c r="J127" s="146">
        <f t="shared" si="11"/>
        <v>-5.6905480456569775</v>
      </c>
      <c r="K127" s="146">
        <f t="shared" si="11"/>
        <v>-2.8303244966134256</v>
      </c>
      <c r="L127" s="146">
        <f t="shared" si="11"/>
        <v>5.3628886422694055</v>
      </c>
      <c r="M127" s="146">
        <f t="shared" si="11"/>
        <v>-10.483592637512388</v>
      </c>
      <c r="N127" s="146">
        <f t="shared" si="11"/>
        <v>-2.7621580178125398</v>
      </c>
      <c r="O127" s="146">
        <f t="shared" si="11"/>
        <v>2.2576687631800683</v>
      </c>
      <c r="P127" s="28"/>
    </row>
    <row r="128" spans="2:16" s="7" customFormat="1">
      <c r="B128" s="119" t="s">
        <v>55</v>
      </c>
      <c r="C128" s="134" t="s">
        <v>2</v>
      </c>
      <c r="D128" s="146">
        <f>IF(D61="","",(D61-C61)/C61*100)</f>
        <v>-0.31315952406594261</v>
      </c>
      <c r="E128" s="146">
        <f t="shared" ref="E128:O128" si="12">IF(E61="","",(E61-D61)/D61*100)</f>
        <v>1.3646856403096732</v>
      </c>
      <c r="F128" s="146">
        <f t="shared" si="12"/>
        <v>-0.84003748046116611</v>
      </c>
      <c r="G128" s="146">
        <f t="shared" si="12"/>
        <v>9.5059346778898064</v>
      </c>
      <c r="H128" s="146">
        <f t="shared" si="12"/>
        <v>-1.6349053791602353</v>
      </c>
      <c r="I128" s="146">
        <f t="shared" si="12"/>
        <v>-1.1890249265106239</v>
      </c>
      <c r="J128" s="146">
        <f t="shared" si="12"/>
        <v>-3.430534442118526</v>
      </c>
      <c r="K128" s="146">
        <f t="shared" si="12"/>
        <v>-1.5936881359397557</v>
      </c>
      <c r="L128" s="146">
        <f t="shared" si="12"/>
        <v>1.163393756723653</v>
      </c>
      <c r="M128" s="146">
        <f t="shared" si="12"/>
        <v>-4.785863070617081</v>
      </c>
      <c r="N128" s="146">
        <f t="shared" si="12"/>
        <v>-3.4897903082356923</v>
      </c>
      <c r="O128" s="146">
        <f t="shared" si="12"/>
        <v>6.8609744824868413</v>
      </c>
      <c r="P128" s="28"/>
    </row>
    <row r="129" spans="2:16" s="7" customFormat="1">
      <c r="B129" s="119" t="s">
        <v>56</v>
      </c>
      <c r="C129" s="134" t="s">
        <v>2</v>
      </c>
      <c r="D129" s="146">
        <f>IF(D62="","",(D62-C62)/C62*100)</f>
        <v>-0.39676080601268576</v>
      </c>
      <c r="E129" s="146">
        <f t="shared" ref="E129:O129" si="13">IF(E62="","",(E62-D62)/D62*100)</f>
        <v>-0.54443637083130036</v>
      </c>
      <c r="F129" s="146">
        <f t="shared" si="13"/>
        <v>2.2487411083089346</v>
      </c>
      <c r="G129" s="146">
        <f t="shared" si="13"/>
        <v>1.0882503222847408</v>
      </c>
      <c r="H129" s="146">
        <f t="shared" si="13"/>
        <v>1.1793749624629357</v>
      </c>
      <c r="I129" s="146">
        <f t="shared" si="13"/>
        <v>8.1479306180058789E-2</v>
      </c>
      <c r="J129" s="146">
        <f t="shared" si="13"/>
        <v>0.46985846819538968</v>
      </c>
      <c r="K129" s="146">
        <f t="shared" si="13"/>
        <v>0.69152815358956266</v>
      </c>
      <c r="L129" s="146">
        <f t="shared" si="13"/>
        <v>0.77612293132994592</v>
      </c>
      <c r="M129" s="146">
        <f t="shared" si="13"/>
        <v>4.2142509004272431E-2</v>
      </c>
      <c r="N129" s="146">
        <f t="shared" si="13"/>
        <v>-0.61854347042545954</v>
      </c>
      <c r="O129" s="146">
        <f t="shared" si="13"/>
        <v>1.336520248279907</v>
      </c>
      <c r="P129" s="75"/>
    </row>
    <row r="130" spans="2:16" s="7" customFormat="1">
      <c r="B130" s="9"/>
      <c r="C130" s="16"/>
      <c r="D130" s="16"/>
      <c r="E130" s="16"/>
      <c r="F130" s="16"/>
      <c r="G130" s="16"/>
      <c r="H130" s="16"/>
      <c r="I130" s="16"/>
      <c r="J130" s="16"/>
      <c r="K130" s="16"/>
      <c r="L130" s="16"/>
      <c r="M130" s="16"/>
      <c r="N130" s="16"/>
      <c r="O130" s="16"/>
      <c r="P130" s="37"/>
    </row>
    <row r="131" spans="2:16" s="7" customFormat="1">
      <c r="B131" s="127" t="s">
        <v>90</v>
      </c>
      <c r="C131" s="19"/>
      <c r="D131" s="19"/>
      <c r="E131" s="19"/>
      <c r="F131" s="19"/>
      <c r="G131" s="19"/>
      <c r="H131" s="19"/>
      <c r="I131" s="19"/>
      <c r="J131" s="19"/>
      <c r="K131" s="19"/>
      <c r="L131" s="19"/>
      <c r="M131" s="19"/>
      <c r="N131" s="19"/>
      <c r="O131" s="19"/>
      <c r="P131" s="17"/>
    </row>
    <row r="132" spans="2:16" s="7" customFormat="1">
      <c r="B132" s="127" t="s">
        <v>91</v>
      </c>
      <c r="C132" s="19"/>
      <c r="D132" s="19"/>
      <c r="E132" s="19"/>
      <c r="F132" s="19"/>
      <c r="G132" s="19"/>
      <c r="H132" s="19"/>
      <c r="I132" s="19"/>
      <c r="J132" s="19"/>
      <c r="K132" s="19"/>
      <c r="L132" s="19"/>
      <c r="M132" s="19"/>
      <c r="N132" s="19"/>
      <c r="O132" s="19"/>
      <c r="P132" s="17"/>
    </row>
    <row r="133" spans="2:16" s="7" customFormat="1">
      <c r="B133" s="127" t="s">
        <v>271</v>
      </c>
    </row>
    <row r="134" spans="2:16">
      <c r="G134" s="1"/>
      <c r="H134" s="1"/>
      <c r="I134" s="1"/>
      <c r="J134" s="1"/>
      <c r="K134" s="1"/>
      <c r="L134" s="1"/>
      <c r="M134" s="1"/>
      <c r="N134" s="1"/>
      <c r="O134" s="1"/>
    </row>
  </sheetData>
  <phoneticPr fontId="3"/>
  <pageMargins left="0.70866141732283472" right="0.31496062992125984" top="0.9055118110236221" bottom="0.51181102362204722" header="0.70866141732283472" footer="0.19685039370078741"/>
  <pageSetup paperSize="9" scale="55" firstPageNumber="28" fitToWidth="2" fitToHeight="2" pageOrder="overThenDown" orientation="portrait" useFirstPageNumber="1" horizontalDpi="300" verticalDpi="300" r:id="rId1"/>
  <headerFooter alignWithMargins="0"/>
  <rowBreaks count="1" manualBreakCount="1">
    <brk id="68" max="26" man="1"/>
  </rowBreaks>
  <colBreaks count="1" manualBreakCount="1">
    <brk id="8" max="1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B2:P194"/>
  <sheetViews>
    <sheetView showGridLines="0" zoomScaleNormal="100" zoomScaleSheetLayoutView="100" workbookViewId="0">
      <pane xSplit="2" ySplit="4" topLeftCell="F23" activePane="bottomRight" state="frozen"/>
      <selection pane="topRight"/>
      <selection pane="bottomLeft"/>
      <selection pane="bottomRight" activeCell="O41" sqref="O41"/>
    </sheetView>
  </sheetViews>
  <sheetFormatPr defaultRowHeight="17.25"/>
  <cols>
    <col min="1" max="1" width="3.125" style="1" customWidth="1"/>
    <col min="2" max="2" width="58.125" style="1" customWidth="1"/>
    <col min="3" max="6" width="15.875" style="1" customWidth="1"/>
    <col min="7" max="15" width="15.875" style="13" customWidth="1"/>
    <col min="16" max="16" width="5.5" style="57" customWidth="1"/>
    <col min="17" max="16384" width="9" style="1"/>
  </cols>
  <sheetData>
    <row r="2" spans="2:16" s="22" customFormat="1" ht="30" customHeight="1">
      <c r="B2" s="142" t="s">
        <v>60</v>
      </c>
      <c r="G2" s="25"/>
      <c r="H2" s="25"/>
      <c r="I2" s="25"/>
      <c r="J2" s="25"/>
      <c r="K2" s="25"/>
      <c r="L2" s="25"/>
      <c r="M2" s="25"/>
      <c r="N2" s="25"/>
      <c r="O2" s="25"/>
      <c r="P2" s="59"/>
    </row>
    <row r="3" spans="2:16">
      <c r="B3" s="5"/>
      <c r="C3" s="114" t="s">
        <v>33</v>
      </c>
      <c r="D3" s="6"/>
      <c r="E3" s="6"/>
      <c r="F3" s="6"/>
      <c r="G3" s="6"/>
      <c r="H3" s="6"/>
      <c r="I3" s="6"/>
      <c r="J3" s="6"/>
      <c r="K3" s="6"/>
      <c r="L3" s="6"/>
      <c r="M3" s="115"/>
      <c r="N3" s="115"/>
      <c r="O3" s="115" t="s">
        <v>34</v>
      </c>
      <c r="P3" s="58"/>
    </row>
    <row r="4" spans="2:16" s="7" customFormat="1" ht="30" customHeight="1">
      <c r="B4" s="151" t="s">
        <v>3</v>
      </c>
      <c r="C4" s="117" t="str">
        <f>'生産(名目)'!C4</f>
        <v>平成２３年度</v>
      </c>
      <c r="D4" s="117" t="str">
        <f>'生産(名目)'!D4</f>
        <v>平成２４年度</v>
      </c>
      <c r="E4" s="117" t="str">
        <f>'生産(名目)'!E4</f>
        <v>平成２５年度</v>
      </c>
      <c r="F4" s="117" t="str">
        <f>'生産(名目)'!F4</f>
        <v>平成２６年度</v>
      </c>
      <c r="G4" s="117" t="str">
        <f>'生産(名目)'!G4</f>
        <v>平成２７年度</v>
      </c>
      <c r="H4" s="117" t="str">
        <f>'生産(名目)'!H4</f>
        <v>平成２８年度</v>
      </c>
      <c r="I4" s="117" t="str">
        <f>'生産(名目)'!I4</f>
        <v>平成２９年度</v>
      </c>
      <c r="J4" s="117" t="str">
        <f>'生産(名目)'!J4</f>
        <v>平成３０年度</v>
      </c>
      <c r="K4" s="117" t="str">
        <f>'生産(名目)'!K4</f>
        <v>令和元年度</v>
      </c>
      <c r="L4" s="117" t="str">
        <f>'生産(名目)'!L4</f>
        <v>令和２年度</v>
      </c>
      <c r="M4" s="117" t="str">
        <f>'生産(名目)'!M4</f>
        <v>令和３年度</v>
      </c>
      <c r="N4" s="117" t="str">
        <f>'生産(名目)'!N4</f>
        <v>令和４年度</v>
      </c>
      <c r="O4" s="117" t="str">
        <f>'生産(名目)'!O4</f>
        <v>令和５年度</v>
      </c>
      <c r="P4" s="152" t="s">
        <v>36</v>
      </c>
    </row>
    <row r="5" spans="2:16" s="7" customFormat="1">
      <c r="B5" s="11"/>
      <c r="C5" s="29"/>
      <c r="D5" s="29"/>
      <c r="E5" s="29"/>
      <c r="F5" s="29"/>
      <c r="G5" s="12"/>
      <c r="H5" s="12"/>
      <c r="I5" s="12"/>
      <c r="J5" s="12"/>
      <c r="K5" s="12"/>
      <c r="L5" s="12"/>
      <c r="M5" s="12"/>
      <c r="N5" s="12"/>
      <c r="O5" s="12"/>
      <c r="P5" s="48"/>
    </row>
    <row r="6" spans="2:16" s="7" customFormat="1">
      <c r="B6" s="119" t="s">
        <v>341</v>
      </c>
      <c r="C6" s="120">
        <f>IF([3]年報用!G6="","",[3]年報用!G6)</f>
        <v>3491180</v>
      </c>
      <c r="D6" s="120">
        <f>IF([3]年報用!H6="","",[3]年報用!H6)</f>
        <v>3493400</v>
      </c>
      <c r="E6" s="120">
        <f>IF([3]年報用!I6="","",[3]年報用!I6)</f>
        <v>3472601</v>
      </c>
      <c r="F6" s="120">
        <f>IF([3]年報用!J6="","",[3]年報用!J6)</f>
        <v>3528431</v>
      </c>
      <c r="G6" s="120">
        <f>IF([3]年報用!K6="","",[3]年報用!K6)</f>
        <v>3537027</v>
      </c>
      <c r="H6" s="120">
        <f>IF([3]年報用!L6="","",[3]年報用!L6)</f>
        <v>3591468</v>
      </c>
      <c r="I6" s="120">
        <f>IF([3]年報用!M6="","",[3]年報用!M6)</f>
        <v>3675592</v>
      </c>
      <c r="J6" s="120">
        <f>IF([3]年報用!N6="","",[3]年報用!N6)</f>
        <v>3755574</v>
      </c>
      <c r="K6" s="120">
        <f>IF([3]年報用!O6="","",[3]年報用!O6)</f>
        <v>3721237</v>
      </c>
      <c r="L6" s="120">
        <f>IF([3]年報用!P6="","",[3]年報用!P6)</f>
        <v>3744848</v>
      </c>
      <c r="M6" s="120">
        <f>IF([3]年報用!Q6="","",[3]年報用!Q6)</f>
        <v>3825407</v>
      </c>
      <c r="N6" s="120">
        <f>IF([3]年報用!R6="","",[3]年報用!R6)</f>
        <v>3854226</v>
      </c>
      <c r="O6" s="120">
        <f>IF([3]年報用!S6="","",[3]年報用!S6)</f>
        <v>3954815</v>
      </c>
      <c r="P6" s="153">
        <v>1</v>
      </c>
    </row>
    <row r="7" spans="2:16" s="7" customFormat="1">
      <c r="B7" s="119" t="s">
        <v>12</v>
      </c>
      <c r="C7" s="120">
        <f>IF([3]年報用!G7="","",[3]年報用!G7)</f>
        <v>3076232</v>
      </c>
      <c r="D7" s="120">
        <f>IF([3]年報用!H7="","",[3]年報用!H7)</f>
        <v>3064441</v>
      </c>
      <c r="E7" s="120">
        <f>IF([3]年報用!I7="","",[3]年報用!I7)</f>
        <v>3031977</v>
      </c>
      <c r="F7" s="120">
        <f>IF([3]年報用!J7="","",[3]年報用!J7)</f>
        <v>3074685</v>
      </c>
      <c r="G7" s="120">
        <f>IF([3]年報用!K7="","",[3]年報用!K7)</f>
        <v>3066877</v>
      </c>
      <c r="H7" s="120">
        <f>IF([3]年報用!L7="","",[3]年報用!L7)</f>
        <v>3115269</v>
      </c>
      <c r="I7" s="120">
        <f>IF([3]年報用!M7="","",[3]年報用!M7)</f>
        <v>3189963</v>
      </c>
      <c r="J7" s="120">
        <f>IF([3]年報用!N7="","",[3]年報用!N7)</f>
        <v>3260448</v>
      </c>
      <c r="K7" s="120">
        <f>IF([3]年報用!O7="","",[3]年報用!O7)</f>
        <v>3219289</v>
      </c>
      <c r="L7" s="120">
        <f>IF([3]年報用!P7="","",[3]年報用!P7)</f>
        <v>3248792</v>
      </c>
      <c r="M7" s="120">
        <f>IF([3]年報用!Q7="","",[3]年報用!Q7)</f>
        <v>3320226</v>
      </c>
      <c r="N7" s="120">
        <f>IF([3]年報用!R7="","",[3]年報用!R7)</f>
        <v>3334483</v>
      </c>
      <c r="O7" s="120">
        <f>IF([3]年報用!S7="","",[3]年報用!S7)</f>
        <v>3435063</v>
      </c>
      <c r="P7" s="154" t="s">
        <v>37</v>
      </c>
    </row>
    <row r="8" spans="2:16" s="7" customFormat="1">
      <c r="B8" s="119" t="s">
        <v>7</v>
      </c>
      <c r="C8" s="120">
        <f>IF([3]年報用!G8="","",[3]年報用!G8)</f>
        <v>414948</v>
      </c>
      <c r="D8" s="120">
        <f>IF([3]年報用!H8="","",[3]年報用!H8)</f>
        <v>428959</v>
      </c>
      <c r="E8" s="120">
        <f>IF([3]年報用!I8="","",[3]年報用!I8)</f>
        <v>440624</v>
      </c>
      <c r="F8" s="120">
        <f>IF([3]年報用!J8="","",[3]年報用!J8)</f>
        <v>453746</v>
      </c>
      <c r="G8" s="120">
        <f>IF([3]年報用!K8="","",[3]年報用!K8)</f>
        <v>470150</v>
      </c>
      <c r="H8" s="120">
        <f>IF([3]年報用!L8="","",[3]年報用!L8)</f>
        <v>476199</v>
      </c>
      <c r="I8" s="120">
        <f>IF([3]年報用!M8="","",[3]年報用!M8)</f>
        <v>485629</v>
      </c>
      <c r="J8" s="120">
        <f>IF([3]年報用!N8="","",[3]年報用!N8)</f>
        <v>495126</v>
      </c>
      <c r="K8" s="120">
        <f>IF([3]年報用!O8="","",[3]年報用!O8)</f>
        <v>501948</v>
      </c>
      <c r="L8" s="120">
        <f>IF([3]年報用!P8="","",[3]年報用!P8)</f>
        <v>496056</v>
      </c>
      <c r="M8" s="120">
        <f>IF([3]年報用!Q8="","",[3]年報用!Q8)</f>
        <v>505181</v>
      </c>
      <c r="N8" s="120">
        <f>IF([3]年報用!R8="","",[3]年報用!R8)</f>
        <v>519743</v>
      </c>
      <c r="O8" s="120">
        <f>IF([3]年報用!S8="","",[3]年報用!S8)</f>
        <v>519752</v>
      </c>
      <c r="P8" s="154" t="s">
        <v>38</v>
      </c>
    </row>
    <row r="9" spans="2:16" s="7" customFormat="1">
      <c r="B9" s="119" t="s">
        <v>8</v>
      </c>
      <c r="C9" s="120">
        <f>IF([3]年報用!G9="","",[3]年報用!G9)</f>
        <v>401698</v>
      </c>
      <c r="D9" s="120">
        <f>IF([3]年報用!H9="","",[3]年報用!H9)</f>
        <v>408855</v>
      </c>
      <c r="E9" s="120">
        <f>IF([3]年報用!I9="","",[3]年報用!I9)</f>
        <v>419257</v>
      </c>
      <c r="F9" s="120">
        <f>IF([3]年報用!J9="","",[3]年報用!J9)</f>
        <v>434458</v>
      </c>
      <c r="G9" s="120">
        <f>IF([3]年報用!K9="","",[3]年報用!K9)</f>
        <v>439406</v>
      </c>
      <c r="H9" s="120">
        <f>IF([3]年報用!L9="","",[3]年報用!L9)</f>
        <v>444333</v>
      </c>
      <c r="I9" s="120">
        <f>IF([3]年報用!M9="","",[3]年報用!M9)</f>
        <v>450259</v>
      </c>
      <c r="J9" s="120">
        <f>IF([3]年報用!N9="","",[3]年報用!N9)</f>
        <v>463444</v>
      </c>
      <c r="K9" s="120">
        <f>IF([3]年報用!O9="","",[3]年報用!O9)</f>
        <v>474073</v>
      </c>
      <c r="L9" s="120">
        <f>IF([3]年報用!P9="","",[3]年報用!P9)</f>
        <v>472618</v>
      </c>
      <c r="M9" s="120">
        <f>IF([3]年報用!Q9="","",[3]年報用!Q9)</f>
        <v>492152</v>
      </c>
      <c r="N9" s="120">
        <f>IF([3]年報用!R9="","",[3]年報用!R9)</f>
        <v>500110</v>
      </c>
      <c r="O9" s="120">
        <f>IF([3]年報用!S9="","",[3]年報用!S9)</f>
        <v>510092</v>
      </c>
      <c r="P9" s="153" t="s">
        <v>63</v>
      </c>
    </row>
    <row r="10" spans="2:16" s="7" customFormat="1">
      <c r="B10" s="119" t="s">
        <v>14</v>
      </c>
      <c r="C10" s="120">
        <f>IF([3]年報用!G10="","",[3]年報用!G10)</f>
        <v>13250</v>
      </c>
      <c r="D10" s="120">
        <f>IF([3]年報用!H10="","",[3]年報用!H10)</f>
        <v>20104</v>
      </c>
      <c r="E10" s="120">
        <f>IF([3]年報用!I10="","",[3]年報用!I10)</f>
        <v>21367</v>
      </c>
      <c r="F10" s="120">
        <f>IF([3]年報用!J10="","",[3]年報用!J10)</f>
        <v>19288</v>
      </c>
      <c r="G10" s="120">
        <f>IF([3]年報用!K10="","",[3]年報用!K10)</f>
        <v>30744</v>
      </c>
      <c r="H10" s="120">
        <f>IF([3]年報用!L10="","",[3]年報用!L10)</f>
        <v>31866</v>
      </c>
      <c r="I10" s="120">
        <f>IF([3]年報用!M10="","",[3]年報用!M10)</f>
        <v>35370</v>
      </c>
      <c r="J10" s="120">
        <f>IF([3]年報用!N10="","",[3]年報用!N10)</f>
        <v>31682</v>
      </c>
      <c r="K10" s="120">
        <f>IF([3]年報用!O10="","",[3]年報用!O10)</f>
        <v>27875</v>
      </c>
      <c r="L10" s="120">
        <f>IF([3]年報用!P10="","",[3]年報用!P10)</f>
        <v>23438</v>
      </c>
      <c r="M10" s="120">
        <f>IF([3]年報用!Q10="","",[3]年報用!Q10)</f>
        <v>13029</v>
      </c>
      <c r="N10" s="120">
        <f>IF([3]年報用!R10="","",[3]年報用!R10)</f>
        <v>19633</v>
      </c>
      <c r="O10" s="120">
        <f>IF([3]年報用!S10="","",[3]年報用!S10)</f>
        <v>9660</v>
      </c>
      <c r="P10" s="153" t="s">
        <v>64</v>
      </c>
    </row>
    <row r="11" spans="2:16" s="7" customFormat="1">
      <c r="B11" s="8"/>
      <c r="C11" s="29"/>
      <c r="D11" s="29"/>
      <c r="E11" s="29"/>
      <c r="F11" s="29"/>
      <c r="G11" s="29"/>
      <c r="H11" s="29"/>
      <c r="I11" s="29"/>
      <c r="J11" s="29"/>
      <c r="K11" s="29"/>
      <c r="L11" s="29"/>
      <c r="M11" s="29"/>
      <c r="N11" s="29"/>
      <c r="O11" s="29"/>
      <c r="P11" s="48"/>
    </row>
    <row r="12" spans="2:16" s="7" customFormat="1">
      <c r="B12" s="119" t="s">
        <v>18</v>
      </c>
      <c r="C12" s="120">
        <f>IF([3]年報用!G12="","",[3]年報用!G12)</f>
        <v>304733</v>
      </c>
      <c r="D12" s="120">
        <f>IF([3]年報用!H12="","",[3]年報用!H12)</f>
        <v>305942</v>
      </c>
      <c r="E12" s="120">
        <f>IF([3]年報用!I12="","",[3]年報用!I12)</f>
        <v>317022</v>
      </c>
      <c r="F12" s="120">
        <f>IF([3]年報用!J12="","",[3]年報用!J12)</f>
        <v>323557</v>
      </c>
      <c r="G12" s="120">
        <f>IF([3]年報用!K12="","",[3]年報用!K12)</f>
        <v>304800</v>
      </c>
      <c r="H12" s="120">
        <f>IF([3]年報用!L12="","",[3]年報用!L12)</f>
        <v>289843</v>
      </c>
      <c r="I12" s="120">
        <f>IF([3]年報用!M12="","",[3]年報用!M12)</f>
        <v>306079</v>
      </c>
      <c r="J12" s="120">
        <f>IF([3]年報用!N12="","",[3]年報用!N12)</f>
        <v>298921</v>
      </c>
      <c r="K12" s="120">
        <f>IF([3]年報用!O12="","",[3]年報用!O12)</f>
        <v>275239</v>
      </c>
      <c r="L12" s="120">
        <f>IF([3]年報用!P12="","",[3]年報用!P12)</f>
        <v>277839</v>
      </c>
      <c r="M12" s="120">
        <f>IF([3]年報用!Q12="","",[3]年報用!Q12)</f>
        <v>292507</v>
      </c>
      <c r="N12" s="120">
        <f>IF([3]年報用!R12="","",[3]年報用!R12)</f>
        <v>339753</v>
      </c>
      <c r="O12" s="120">
        <f>IF([3]年報用!S12="","",[3]年報用!S12)</f>
        <v>366753</v>
      </c>
      <c r="P12" s="153">
        <v>2</v>
      </c>
    </row>
    <row r="13" spans="2:16" s="7" customFormat="1">
      <c r="B13" s="119" t="s">
        <v>31</v>
      </c>
      <c r="C13" s="120">
        <f>IF([3]年報用!G13="","",[3]年報用!G13)</f>
        <v>344326</v>
      </c>
      <c r="D13" s="120">
        <f>IF([3]年報用!H13="","",[3]年報用!H13)</f>
        <v>343473</v>
      </c>
      <c r="E13" s="120">
        <f>IF([3]年報用!I13="","",[3]年報用!I13)</f>
        <v>353031</v>
      </c>
      <c r="F13" s="120">
        <f>IF([3]年報用!J13="","",[3]年報用!J13)</f>
        <v>359402</v>
      </c>
      <c r="G13" s="120">
        <f>IF([3]年報用!K13="","",[3]年報用!K13)</f>
        <v>338515</v>
      </c>
      <c r="H13" s="120">
        <f>IF([3]年報用!L13="","",[3]年報用!L13)</f>
        <v>312576</v>
      </c>
      <c r="I13" s="120">
        <f>IF([3]年報用!M13="","",[3]年報用!M13)</f>
        <v>331777</v>
      </c>
      <c r="J13" s="120">
        <f>IF([3]年報用!N13="","",[3]年報用!N13)</f>
        <v>319054</v>
      </c>
      <c r="K13" s="120">
        <f>IF([3]年報用!O13="","",[3]年報用!O13)</f>
        <v>300123</v>
      </c>
      <c r="L13" s="120">
        <f>IF([3]年報用!P13="","",[3]年報用!P13)</f>
        <v>299926</v>
      </c>
      <c r="M13" s="120">
        <f>IF([3]年報用!Q13="","",[3]年報用!Q13)</f>
        <v>312124</v>
      </c>
      <c r="N13" s="120">
        <f>IF([3]年報用!R13="","",[3]年報用!R13)</f>
        <v>358775</v>
      </c>
      <c r="O13" s="120">
        <f>IF([3]年報用!S13="","",[3]年報用!S13)</f>
        <v>384181</v>
      </c>
      <c r="P13" s="153" t="s">
        <v>63</v>
      </c>
    </row>
    <row r="14" spans="2:16" s="7" customFormat="1">
      <c r="B14" s="119" t="s">
        <v>29</v>
      </c>
      <c r="C14" s="120">
        <f>IF([3]年報用!G14="","",[3]年報用!G14)</f>
        <v>39593</v>
      </c>
      <c r="D14" s="120">
        <f>IF([3]年報用!H14="","",[3]年報用!H14)</f>
        <v>37531</v>
      </c>
      <c r="E14" s="120">
        <f>IF([3]年報用!I14="","",[3]年報用!I14)</f>
        <v>36009</v>
      </c>
      <c r="F14" s="120">
        <f>IF([3]年報用!J14="","",[3]年報用!J14)</f>
        <v>35845</v>
      </c>
      <c r="G14" s="120">
        <f>IF([3]年報用!K14="","",[3]年報用!K14)</f>
        <v>33715</v>
      </c>
      <c r="H14" s="120">
        <f>IF([3]年報用!L14="","",[3]年報用!L14)</f>
        <v>22733</v>
      </c>
      <c r="I14" s="120">
        <f>IF([3]年報用!M14="","",[3]年報用!M14)</f>
        <v>25698</v>
      </c>
      <c r="J14" s="120">
        <f>IF([3]年報用!N14="","",[3]年報用!N14)</f>
        <v>20133</v>
      </c>
      <c r="K14" s="120">
        <f>IF([3]年報用!O14="","",[3]年報用!O14)</f>
        <v>24884</v>
      </c>
      <c r="L14" s="120">
        <f>IF([3]年報用!P14="","",[3]年報用!P14)</f>
        <v>22087</v>
      </c>
      <c r="M14" s="120">
        <f>IF([3]年報用!Q14="","",[3]年報用!Q14)</f>
        <v>19617</v>
      </c>
      <c r="N14" s="120">
        <f>IF([3]年報用!R14="","",[3]年報用!R14)</f>
        <v>19022</v>
      </c>
      <c r="O14" s="120">
        <f>IF([3]年報用!S14="","",[3]年報用!S14)</f>
        <v>17428</v>
      </c>
      <c r="P14" s="153" t="s">
        <v>64</v>
      </c>
    </row>
    <row r="15" spans="2:16" s="7" customFormat="1">
      <c r="B15" s="119" t="s">
        <v>231</v>
      </c>
      <c r="C15" s="120">
        <f>IF([3]年報用!G15="","",[3]年報用!G15)</f>
        <v>-23822</v>
      </c>
      <c r="D15" s="120">
        <f>IF([3]年報用!H15="","",[3]年報用!H15)</f>
        <v>-22067</v>
      </c>
      <c r="E15" s="120">
        <f>IF([3]年報用!I15="","",[3]年報用!I15)</f>
        <v>-21312</v>
      </c>
      <c r="F15" s="120">
        <f>IF([3]年報用!J15="","",[3]年報用!J15)</f>
        <v>-17958</v>
      </c>
      <c r="G15" s="120">
        <f>IF([3]年報用!K15="","",[3]年報用!K15)</f>
        <v>-13575</v>
      </c>
      <c r="H15" s="120">
        <f>IF([3]年報用!L15="","",[3]年報用!L15)</f>
        <v>-4972</v>
      </c>
      <c r="I15" s="120">
        <f>IF([3]年報用!M15="","",[3]年報用!M15)</f>
        <v>-7941</v>
      </c>
      <c r="J15" s="120">
        <f>IF([3]年報用!N15="","",[3]年報用!N15)</f>
        <v>-5025</v>
      </c>
      <c r="K15" s="120">
        <f>IF([3]年報用!O15="","",[3]年報用!O15)</f>
        <v>-2845</v>
      </c>
      <c r="L15" s="120">
        <f>IF([3]年報用!P15="","",[3]年報用!P15)</f>
        <v>-3455</v>
      </c>
      <c r="M15" s="120">
        <f>IF([3]年報用!Q15="","",[3]年報用!Q15)</f>
        <v>-2106</v>
      </c>
      <c r="N15" s="120">
        <f>IF([3]年報用!R15="","",[3]年報用!R15)</f>
        <v>1446</v>
      </c>
      <c r="O15" s="120">
        <f>IF([3]年報用!S15="","",[3]年報用!S15)</f>
        <v>2643</v>
      </c>
      <c r="P15" s="154" t="s">
        <v>37</v>
      </c>
    </row>
    <row r="16" spans="2:16" s="7" customFormat="1">
      <c r="B16" s="119" t="s">
        <v>31</v>
      </c>
      <c r="C16" s="120">
        <f>IF([3]年報用!G16="","",[3]年報用!G16)</f>
        <v>11900</v>
      </c>
      <c r="D16" s="120">
        <f>IF([3]年報用!H16="","",[3]年報用!H16)</f>
        <v>12602</v>
      </c>
      <c r="E16" s="120">
        <f>IF([3]年報用!I16="","",[3]年報用!I16)</f>
        <v>12177</v>
      </c>
      <c r="F16" s="120">
        <f>IF([3]年報用!J16="","",[3]年報用!J16)</f>
        <v>13236</v>
      </c>
      <c r="G16" s="120">
        <f>IF([3]年報用!K16="","",[3]年報用!K16)</f>
        <v>15448</v>
      </c>
      <c r="H16" s="120">
        <f>IF([3]年報用!L16="","",[3]年報用!L16)</f>
        <v>14163</v>
      </c>
      <c r="I16" s="120">
        <f>IF([3]年報用!M16="","",[3]年報用!M16)</f>
        <v>16075</v>
      </c>
      <c r="J16" s="120">
        <f>IF([3]年報用!N16="","",[3]年報用!N16)</f>
        <v>16556</v>
      </c>
      <c r="K16" s="120">
        <f>IF([3]年報用!O16="","",[3]年報用!O16)</f>
        <v>17256</v>
      </c>
      <c r="L16" s="120">
        <f>IF([3]年報用!P16="","",[3]年報用!P16)</f>
        <v>14813</v>
      </c>
      <c r="M16" s="120">
        <f>IF([3]年報用!Q16="","",[3]年報用!Q16)</f>
        <v>14725</v>
      </c>
      <c r="N16" s="120">
        <f>IF([3]年報用!R16="","",[3]年報用!R16)</f>
        <v>16906</v>
      </c>
      <c r="O16" s="120">
        <f>IF([3]年報用!S16="","",[3]年報用!S16)</f>
        <v>17190</v>
      </c>
      <c r="P16" s="153" t="s">
        <v>63</v>
      </c>
    </row>
    <row r="17" spans="2:16" s="7" customFormat="1">
      <c r="B17" s="119" t="s">
        <v>29</v>
      </c>
      <c r="C17" s="120">
        <f>IF([3]年報用!G17="","",[3]年報用!G17)</f>
        <v>35722</v>
      </c>
      <c r="D17" s="120">
        <f>IF([3]年報用!H17="","",[3]年報用!H17)</f>
        <v>34669</v>
      </c>
      <c r="E17" s="120">
        <f>IF([3]年報用!I17="","",[3]年報用!I17)</f>
        <v>33489</v>
      </c>
      <c r="F17" s="120">
        <f>IF([3]年報用!J17="","",[3]年報用!J17)</f>
        <v>31194</v>
      </c>
      <c r="G17" s="120">
        <f>IF([3]年報用!K17="","",[3]年報用!K17)</f>
        <v>29023</v>
      </c>
      <c r="H17" s="120">
        <f>IF([3]年報用!L17="","",[3]年報用!L17)</f>
        <v>19135</v>
      </c>
      <c r="I17" s="120">
        <f>IF([3]年報用!M17="","",[3]年報用!M17)</f>
        <v>24016</v>
      </c>
      <c r="J17" s="120">
        <f>IF([3]年報用!N17="","",[3]年報用!N17)</f>
        <v>21581</v>
      </c>
      <c r="K17" s="120">
        <f>IF([3]年報用!O17="","",[3]年報用!O17)</f>
        <v>20101</v>
      </c>
      <c r="L17" s="120">
        <f>IF([3]年報用!P17="","",[3]年報用!P17)</f>
        <v>18268</v>
      </c>
      <c r="M17" s="120">
        <f>IF([3]年報用!Q17="","",[3]年報用!Q17)</f>
        <v>16831</v>
      </c>
      <c r="N17" s="120">
        <f>IF([3]年報用!R17="","",[3]年報用!R17)</f>
        <v>15460</v>
      </c>
      <c r="O17" s="120">
        <f>IF([3]年報用!S17="","",[3]年報用!S17)</f>
        <v>14547</v>
      </c>
      <c r="P17" s="153" t="s">
        <v>64</v>
      </c>
    </row>
    <row r="18" spans="2:16" s="7" customFormat="1">
      <c r="B18" s="119" t="s">
        <v>11</v>
      </c>
      <c r="C18" s="120">
        <f>IF([3]年報用!G18="","",[3]年報用!G18)</f>
        <v>324857</v>
      </c>
      <c r="D18" s="120">
        <f>IF([3]年報用!H18="","",[3]年報用!H18)</f>
        <v>324549</v>
      </c>
      <c r="E18" s="120">
        <f>IF([3]年報用!I18="","",[3]年報用!I18)</f>
        <v>334762</v>
      </c>
      <c r="F18" s="120">
        <f>IF([3]年報用!J18="","",[3]年報用!J18)</f>
        <v>337881</v>
      </c>
      <c r="G18" s="120">
        <f>IF([3]年報用!K18="","",[3]年報用!K18)</f>
        <v>314854</v>
      </c>
      <c r="H18" s="120">
        <f>IF([3]年報用!L18="","",[3]年報用!L18)</f>
        <v>291116</v>
      </c>
      <c r="I18" s="120">
        <f>IF([3]年報用!M18="","",[3]年報用!M18)</f>
        <v>309797</v>
      </c>
      <c r="J18" s="120">
        <f>IF([3]年報用!N18="","",[3]年報用!N18)</f>
        <v>299498</v>
      </c>
      <c r="K18" s="120">
        <f>IF([3]年報用!O18="","",[3]年報用!O18)</f>
        <v>274101</v>
      </c>
      <c r="L18" s="120">
        <f>IF([3]年報用!P18="","",[3]年報用!P18)</f>
        <v>277357</v>
      </c>
      <c r="M18" s="120">
        <f>IF([3]年報用!Q18="","",[3]年報用!Q18)</f>
        <v>289965</v>
      </c>
      <c r="N18" s="120">
        <f>IF([3]年報用!R18="","",[3]年報用!R18)</f>
        <v>333194</v>
      </c>
      <c r="O18" s="120">
        <f>IF([3]年報用!S18="","",[3]年報用!S18)</f>
        <v>357681</v>
      </c>
      <c r="P18" s="154" t="s">
        <v>38</v>
      </c>
    </row>
    <row r="19" spans="2:16" s="7" customFormat="1">
      <c r="B19" s="155" t="s">
        <v>17</v>
      </c>
      <c r="C19" s="120">
        <f>IF([3]年報用!G19="","",[3]年報用!G19)</f>
        <v>120794</v>
      </c>
      <c r="D19" s="120">
        <f>IF([3]年報用!H19="","",[3]年報用!H19)</f>
        <v>91028</v>
      </c>
      <c r="E19" s="120">
        <f>IF([3]年報用!I19="","",[3]年報用!I19)</f>
        <v>82567</v>
      </c>
      <c r="F19" s="120">
        <f>IF([3]年報用!J19="","",[3]年報用!J19)</f>
        <v>78743</v>
      </c>
      <c r="G19" s="120">
        <f>IF([3]年報用!K19="","",[3]年報用!K19)</f>
        <v>62939</v>
      </c>
      <c r="H19" s="120">
        <f>IF([3]年報用!L19="","",[3]年報用!L19)</f>
        <v>55713</v>
      </c>
      <c r="I19" s="120">
        <f>IF([3]年報用!M19="","",[3]年報用!M19)</f>
        <v>59123</v>
      </c>
      <c r="J19" s="120">
        <f>IF([3]年報用!N19="","",[3]年報用!N19)</f>
        <v>64519</v>
      </c>
      <c r="K19" s="120">
        <f>IF([3]年報用!O19="","",[3]年報用!O19)</f>
        <v>64307</v>
      </c>
      <c r="L19" s="120">
        <f>IF([3]年報用!P19="","",[3]年報用!P19)</f>
        <v>51249</v>
      </c>
      <c r="M19" s="120">
        <f>IF([3]年報用!Q19="","",[3]年報用!Q19)</f>
        <v>52360</v>
      </c>
      <c r="N19" s="120">
        <f>IF([3]年報用!R19="","",[3]年報用!R19)</f>
        <v>66361</v>
      </c>
      <c r="O19" s="120">
        <f>IF([3]年報用!S19="","",[3]年報用!S19)</f>
        <v>100916</v>
      </c>
      <c r="P19" s="153" t="s">
        <v>74</v>
      </c>
    </row>
    <row r="20" spans="2:16" s="7" customFormat="1">
      <c r="B20" s="155" t="s">
        <v>31</v>
      </c>
      <c r="C20" s="120">
        <f>IF([3]年報用!G20="","",[3]年報用!G20)</f>
        <v>124209</v>
      </c>
      <c r="D20" s="120">
        <f>IF([3]年報用!H20="","",[3]年報用!H20)</f>
        <v>93497</v>
      </c>
      <c r="E20" s="120">
        <f>IF([3]年報用!I20="","",[3]年報用!I20)</f>
        <v>84692</v>
      </c>
      <c r="F20" s="120">
        <f>IF([3]年報用!J20="","",[3]年報用!J20)</f>
        <v>82624</v>
      </c>
      <c r="G20" s="120">
        <f>IF([3]年報用!K20="","",[3]年報用!K20)</f>
        <v>66845</v>
      </c>
      <c r="H20" s="120">
        <f>IF([3]年報用!L20="","",[3]年報用!L20)</f>
        <v>58713</v>
      </c>
      <c r="I20" s="120">
        <f>IF([3]年報用!M20="","",[3]年報用!M20)</f>
        <v>60268</v>
      </c>
      <c r="J20" s="120">
        <f>IF([3]年報用!N20="","",[3]年報用!N20)</f>
        <v>62493</v>
      </c>
      <c r="K20" s="120">
        <f>IF([3]年報用!O20="","",[3]年報用!O20)</f>
        <v>68368</v>
      </c>
      <c r="L20" s="120">
        <f>IF([3]年報用!P20="","",[3]年報用!P20)</f>
        <v>54526</v>
      </c>
      <c r="M20" s="120">
        <f>IF([3]年報用!Q20="","",[3]年報用!Q20)</f>
        <v>54610</v>
      </c>
      <c r="N20" s="120">
        <f>IF([3]年報用!R20="","",[3]年報用!R20)</f>
        <v>69170</v>
      </c>
      <c r="O20" s="120">
        <f>IF([3]年報用!S20="","",[3]年報用!S20)</f>
        <v>102952</v>
      </c>
      <c r="P20" s="153" t="s">
        <v>63</v>
      </c>
    </row>
    <row r="21" spans="2:16" s="7" customFormat="1">
      <c r="B21" s="155" t="s">
        <v>116</v>
      </c>
      <c r="C21" s="120">
        <f>IF([3]年報用!G21="","",[3]年報用!G21)</f>
        <v>3415</v>
      </c>
      <c r="D21" s="120">
        <f>IF([3]年報用!H21="","",[3]年報用!H21)</f>
        <v>2469</v>
      </c>
      <c r="E21" s="120">
        <f>IF([3]年報用!I21="","",[3]年報用!I21)</f>
        <v>2125</v>
      </c>
      <c r="F21" s="120">
        <f>IF([3]年報用!J21="","",[3]年報用!J21)</f>
        <v>3881</v>
      </c>
      <c r="G21" s="120">
        <f>IF([3]年報用!K21="","",[3]年報用!K21)</f>
        <v>3906</v>
      </c>
      <c r="H21" s="120">
        <f>IF([3]年報用!L21="","",[3]年報用!L21)</f>
        <v>3000</v>
      </c>
      <c r="I21" s="120">
        <f>IF([3]年報用!M21="","",[3]年報用!M21)</f>
        <v>1145</v>
      </c>
      <c r="J21" s="120">
        <f>IF([3]年報用!N21="","",[3]年報用!N21)</f>
        <v>-2026</v>
      </c>
      <c r="K21" s="120">
        <f>IF([3]年報用!O21="","",[3]年報用!O21)</f>
        <v>4061</v>
      </c>
      <c r="L21" s="120">
        <f>IF([3]年報用!P21="","",[3]年報用!P21)</f>
        <v>3277</v>
      </c>
      <c r="M21" s="120">
        <f>IF([3]年報用!Q21="","",[3]年報用!Q21)</f>
        <v>2250</v>
      </c>
      <c r="N21" s="120">
        <f>IF([3]年報用!R21="","",[3]年報用!R21)</f>
        <v>2809</v>
      </c>
      <c r="O21" s="120">
        <f>IF([3]年報用!S21="","",[3]年報用!S21)</f>
        <v>2036</v>
      </c>
      <c r="P21" s="153" t="s">
        <v>64</v>
      </c>
    </row>
    <row r="22" spans="2:16" s="7" customFormat="1">
      <c r="B22" s="155" t="s">
        <v>16</v>
      </c>
      <c r="C22" s="120">
        <f>IF([3]年報用!G22="","",[3]年報用!G22)</f>
        <v>38210</v>
      </c>
      <c r="D22" s="120">
        <f>IF([3]年報用!H22="","",[3]年報用!H22)</f>
        <v>63411</v>
      </c>
      <c r="E22" s="120">
        <f>IF([3]年報用!I22="","",[3]年報用!I22)</f>
        <v>75760</v>
      </c>
      <c r="F22" s="120">
        <f>IF([3]年報用!J22="","",[3]年報用!J22)</f>
        <v>86694</v>
      </c>
      <c r="G22" s="120">
        <f>IF([3]年報用!K22="","",[3]年報用!K22)</f>
        <v>86789</v>
      </c>
      <c r="H22" s="120">
        <f>IF([3]年報用!L22="","",[3]年報用!L22)</f>
        <v>77784</v>
      </c>
      <c r="I22" s="120">
        <f>IF([3]年報用!M22="","",[3]年報用!M22)</f>
        <v>93231</v>
      </c>
      <c r="J22" s="120">
        <f>IF([3]年報用!N22="","",[3]年報用!N22)</f>
        <v>77497</v>
      </c>
      <c r="K22" s="120">
        <f>IF([3]年報用!O22="","",[3]年報用!O22)</f>
        <v>55490</v>
      </c>
      <c r="L22" s="120">
        <f>IF([3]年報用!P22="","",[3]年報用!P22)</f>
        <v>73965</v>
      </c>
      <c r="M22" s="120">
        <f>IF([3]年報用!Q22="","",[3]年報用!Q22)</f>
        <v>79237</v>
      </c>
      <c r="N22" s="120">
        <f>IF([3]年報用!R22="","",[3]年報用!R22)</f>
        <v>101905</v>
      </c>
      <c r="O22" s="120">
        <f>IF([3]年報用!S22="","",[3]年報用!S22)</f>
        <v>77631</v>
      </c>
      <c r="P22" s="153" t="s">
        <v>75</v>
      </c>
    </row>
    <row r="23" spans="2:16" s="7" customFormat="1">
      <c r="B23" s="155" t="s">
        <v>153</v>
      </c>
      <c r="C23" s="120">
        <f>IF([3]年報用!G23="","",[3]年報用!G23)</f>
        <v>125816</v>
      </c>
      <c r="D23" s="120">
        <f>IF([3]年報用!H23="","",[3]年報用!H23)</f>
        <v>129619</v>
      </c>
      <c r="E23" s="120">
        <f>IF([3]年報用!I23="","",[3]年報用!I23)</f>
        <v>135784</v>
      </c>
      <c r="F23" s="120">
        <f>IF([3]年報用!J23="","",[3]年報用!J23)</f>
        <v>132674</v>
      </c>
      <c r="G23" s="120">
        <f>IF([3]年報用!K23="","",[3]年報用!K23)</f>
        <v>125208</v>
      </c>
      <c r="H23" s="120">
        <f>IF([3]年報用!L23="","",[3]年報用!L23)</f>
        <v>117590</v>
      </c>
      <c r="I23" s="120">
        <f>IF([3]年報用!M23="","",[3]年報用!M23)</f>
        <v>117432</v>
      </c>
      <c r="J23" s="120">
        <f>IF([3]年報用!N23="","",[3]年報用!N23)</f>
        <v>117719</v>
      </c>
      <c r="K23" s="120">
        <f>IF([3]年報用!O23="","",[3]年報用!O23)</f>
        <v>114292</v>
      </c>
      <c r="L23" s="120">
        <f>IF([3]年報用!P23="","",[3]年報用!P23)</f>
        <v>111281</v>
      </c>
      <c r="M23" s="120">
        <f>IF([3]年報用!Q23="","",[3]年報用!Q23)</f>
        <v>117282</v>
      </c>
      <c r="N23" s="120">
        <f>IF([3]年報用!R23="","",[3]年報用!R23)</f>
        <v>122790</v>
      </c>
      <c r="O23" s="120">
        <f>IF([3]年報用!S23="","",[3]年報用!S23)</f>
        <v>135831</v>
      </c>
      <c r="P23" s="153" t="s">
        <v>76</v>
      </c>
    </row>
    <row r="24" spans="2:16" s="7" customFormat="1">
      <c r="B24" s="155" t="s">
        <v>15</v>
      </c>
      <c r="C24" s="120">
        <f>IF([3]年報用!G24="","",[3]年報用!G24)</f>
        <v>40037</v>
      </c>
      <c r="D24" s="120">
        <f>IF([3]年報用!H24="","",[3]年報用!H24)</f>
        <v>40491</v>
      </c>
      <c r="E24" s="120">
        <f>IF([3]年報用!I24="","",[3]年報用!I24)</f>
        <v>40651</v>
      </c>
      <c r="F24" s="120">
        <f>IF([3]年報用!J24="","",[3]年報用!J24)</f>
        <v>39770</v>
      </c>
      <c r="G24" s="120">
        <f>IF([3]年報用!K24="","",[3]年報用!K24)</f>
        <v>39918</v>
      </c>
      <c r="H24" s="120">
        <f>IF([3]年報用!L24="","",[3]年報用!L24)</f>
        <v>40029</v>
      </c>
      <c r="I24" s="120">
        <f>IF([3]年報用!M24="","",[3]年報用!M24)</f>
        <v>40011</v>
      </c>
      <c r="J24" s="120">
        <f>IF([3]年報用!N24="","",[3]年報用!N24)</f>
        <v>39763</v>
      </c>
      <c r="K24" s="120">
        <f>IF([3]年報用!O24="","",[3]年報用!O24)</f>
        <v>40012</v>
      </c>
      <c r="L24" s="120">
        <f>IF([3]年報用!P24="","",[3]年報用!P24)</f>
        <v>40862</v>
      </c>
      <c r="M24" s="120">
        <f>IF([3]年報用!Q24="","",[3]年報用!Q24)</f>
        <v>41086</v>
      </c>
      <c r="N24" s="120">
        <f>IF([3]年報用!R24="","",[3]年報用!R24)</f>
        <v>42138</v>
      </c>
      <c r="O24" s="120">
        <f>IF([3]年報用!S24="","",[3]年報用!S24)</f>
        <v>43303</v>
      </c>
      <c r="P24" s="153" t="s">
        <v>77</v>
      </c>
    </row>
    <row r="25" spans="2:16" s="7" customFormat="1">
      <c r="B25" s="119" t="s">
        <v>13</v>
      </c>
      <c r="C25" s="120">
        <f>IF([3]年報用!G25="","",[3]年報用!G25)</f>
        <v>3698</v>
      </c>
      <c r="D25" s="120">
        <f>IF([3]年報用!H25="","",[3]年報用!H25)</f>
        <v>3460</v>
      </c>
      <c r="E25" s="120">
        <f>IF([3]年報用!I25="","",[3]年報用!I25)</f>
        <v>3572</v>
      </c>
      <c r="F25" s="120">
        <f>IF([3]年報用!J25="","",[3]年報用!J25)</f>
        <v>3634</v>
      </c>
      <c r="G25" s="120">
        <f>IF([3]年報用!K25="","",[3]年報用!K25)</f>
        <v>3521</v>
      </c>
      <c r="H25" s="120">
        <f>IF([3]年報用!L25="","",[3]年報用!L25)</f>
        <v>3699</v>
      </c>
      <c r="I25" s="120">
        <f>IF([3]年報用!M25="","",[3]年報用!M25)</f>
        <v>4223</v>
      </c>
      <c r="J25" s="120">
        <f>IF([3]年報用!N25="","",[3]年報用!N25)</f>
        <v>4448</v>
      </c>
      <c r="K25" s="120">
        <f>IF([3]年報用!O25="","",[3]年報用!O25)</f>
        <v>3983</v>
      </c>
      <c r="L25" s="120">
        <f>IF([3]年報用!P25="","",[3]年報用!P25)</f>
        <v>3937</v>
      </c>
      <c r="M25" s="120">
        <f>IF([3]年報用!Q25="","",[3]年報用!Q25)</f>
        <v>4648</v>
      </c>
      <c r="N25" s="120">
        <f>IF([3]年報用!R25="","",[3]年報用!R25)</f>
        <v>5113</v>
      </c>
      <c r="O25" s="120">
        <f>IF([3]年報用!S25="","",[3]年報用!S25)</f>
        <v>6429</v>
      </c>
      <c r="P25" s="154" t="s">
        <v>39</v>
      </c>
    </row>
    <row r="26" spans="2:16" s="7" customFormat="1">
      <c r="B26" s="119" t="s">
        <v>31</v>
      </c>
      <c r="C26" s="120">
        <f>IF([3]年報用!G26="","",[3]年報用!G26)</f>
        <v>4154</v>
      </c>
      <c r="D26" s="120">
        <f>IF([3]年報用!H26="","",[3]年報用!H26)</f>
        <v>3853</v>
      </c>
      <c r="E26" s="120">
        <f>IF([3]年報用!I26="","",[3]年報用!I26)</f>
        <v>3967</v>
      </c>
      <c r="F26" s="120">
        <f>IF([3]年報用!J26="","",[3]年報用!J26)</f>
        <v>4404</v>
      </c>
      <c r="G26" s="120">
        <f>IF([3]年報用!K26="","",[3]年報用!K26)</f>
        <v>4307</v>
      </c>
      <c r="H26" s="120">
        <f>IF([3]年報用!L26="","",[3]年報用!L26)</f>
        <v>4297</v>
      </c>
      <c r="I26" s="120">
        <f>IF([3]年報用!M26="","",[3]年報用!M26)</f>
        <v>4760</v>
      </c>
      <c r="J26" s="120">
        <f>IF([3]年報用!N26="","",[3]年報用!N26)</f>
        <v>5026</v>
      </c>
      <c r="K26" s="120">
        <f>IF([3]年報用!O26="","",[3]年報用!O26)</f>
        <v>4705</v>
      </c>
      <c r="L26" s="120">
        <f>IF([3]年報用!P26="","",[3]年報用!P26)</f>
        <v>4479</v>
      </c>
      <c r="M26" s="120">
        <f>IF([3]年報用!Q26="","",[3]年報用!Q26)</f>
        <v>5184</v>
      </c>
      <c r="N26" s="120">
        <f>IF([3]年報用!R26="","",[3]年報用!R26)</f>
        <v>5866</v>
      </c>
      <c r="O26" s="120">
        <f>IF([3]年報用!S26="","",[3]年報用!S26)</f>
        <v>7274</v>
      </c>
      <c r="P26" s="153" t="s">
        <v>63</v>
      </c>
    </row>
    <row r="27" spans="2:16" s="7" customFormat="1">
      <c r="B27" s="119" t="s">
        <v>29</v>
      </c>
      <c r="C27" s="120">
        <f>IF([3]年報用!G27="","",[3]年報用!G27)</f>
        <v>456</v>
      </c>
      <c r="D27" s="120">
        <f>IF([3]年報用!H27="","",[3]年報用!H27)</f>
        <v>393</v>
      </c>
      <c r="E27" s="120">
        <f>IF([3]年報用!I27="","",[3]年報用!I27)</f>
        <v>395</v>
      </c>
      <c r="F27" s="120">
        <f>IF([3]年報用!J27="","",[3]年報用!J27)</f>
        <v>770</v>
      </c>
      <c r="G27" s="120">
        <f>IF([3]年報用!K27="","",[3]年報用!K27)</f>
        <v>786</v>
      </c>
      <c r="H27" s="120">
        <f>IF([3]年報用!L27="","",[3]年報用!L27)</f>
        <v>598</v>
      </c>
      <c r="I27" s="120">
        <f>IF([3]年報用!M27="","",[3]年報用!M27)</f>
        <v>537</v>
      </c>
      <c r="J27" s="120">
        <f>IF([3]年報用!N27="","",[3]年報用!N27)</f>
        <v>578</v>
      </c>
      <c r="K27" s="120">
        <f>IF([3]年報用!O27="","",[3]年報用!O27)</f>
        <v>722</v>
      </c>
      <c r="L27" s="120">
        <f>IF([3]年報用!P27="","",[3]年報用!P27)</f>
        <v>542</v>
      </c>
      <c r="M27" s="120">
        <f>IF([3]年報用!Q27="","",[3]年報用!Q27)</f>
        <v>536</v>
      </c>
      <c r="N27" s="120">
        <f>IF([3]年報用!R27="","",[3]年報用!R27)</f>
        <v>753</v>
      </c>
      <c r="O27" s="120">
        <f>IF([3]年報用!S27="","",[3]年報用!S27)</f>
        <v>845</v>
      </c>
      <c r="P27" s="153" t="s">
        <v>64</v>
      </c>
    </row>
    <row r="28" spans="2:16" s="7" customFormat="1">
      <c r="B28" s="8"/>
      <c r="C28" s="29"/>
      <c r="D28" s="29"/>
      <c r="E28" s="29"/>
      <c r="F28" s="29"/>
      <c r="G28" s="29"/>
      <c r="H28" s="29"/>
      <c r="I28" s="29"/>
      <c r="J28" s="29"/>
      <c r="K28" s="29"/>
      <c r="L28" s="29"/>
      <c r="M28" s="29"/>
      <c r="N28" s="29"/>
      <c r="O28" s="29"/>
      <c r="P28" s="48"/>
    </row>
    <row r="29" spans="2:16" s="7" customFormat="1">
      <c r="B29" s="119" t="s">
        <v>225</v>
      </c>
      <c r="C29" s="120">
        <f>IF([3]年報用!G29="","",[3]年報用!G29)</f>
        <v>1216373</v>
      </c>
      <c r="D29" s="120">
        <f>IF([3]年報用!H29="","",[3]年報用!H29)</f>
        <v>1231257</v>
      </c>
      <c r="E29" s="120">
        <f>IF([3]年報用!I29="","",[3]年報用!I29)</f>
        <v>1495202</v>
      </c>
      <c r="F29" s="120">
        <f>IF([3]年報用!J29="","",[3]年報用!J29)</f>
        <v>1372910</v>
      </c>
      <c r="G29" s="120">
        <f>IF([3]年報用!K29="","",[3]年報用!K29)</f>
        <v>1567907</v>
      </c>
      <c r="H29" s="120">
        <f>IF([3]年報用!L29="","",[3]年報用!L29)</f>
        <v>1727498</v>
      </c>
      <c r="I29" s="120">
        <f>IF([3]年報用!M29="","",[3]年報用!M29)</f>
        <v>1810121</v>
      </c>
      <c r="J29" s="120">
        <f>IF([3]年報用!N29="","",[3]年報用!N29)</f>
        <v>1751068</v>
      </c>
      <c r="K29" s="120">
        <f>IF([3]年報用!O29="","",[3]年報用!O29)</f>
        <v>1366442</v>
      </c>
      <c r="L29" s="120">
        <f>IF([3]年報用!P29="","",[3]年報用!P29)</f>
        <v>1292610</v>
      </c>
      <c r="M29" s="120">
        <f>IF([3]年報用!Q29="","",[3]年報用!Q29)</f>
        <v>1413089</v>
      </c>
      <c r="N29" s="120">
        <f>IF([3]年報用!R29="","",[3]年報用!R29)</f>
        <v>1508239</v>
      </c>
      <c r="O29" s="120">
        <f>IF([3]年報用!S29="","",[3]年報用!S29)</f>
        <v>1625914</v>
      </c>
      <c r="P29" s="153">
        <v>3</v>
      </c>
    </row>
    <row r="30" spans="2:16" s="7" customFormat="1">
      <c r="B30" s="119" t="s">
        <v>89</v>
      </c>
      <c r="C30" s="120">
        <f>IF([3]年報用!G30="","",[3]年報用!G30)</f>
        <v>673554</v>
      </c>
      <c r="D30" s="120">
        <f>IF([3]年報用!H30="","",[3]年報用!H30)</f>
        <v>679830</v>
      </c>
      <c r="E30" s="120">
        <f>IF([3]年報用!I30="","",[3]年報用!I30)</f>
        <v>919392</v>
      </c>
      <c r="F30" s="120">
        <f>IF([3]年報用!J30="","",[3]年報用!J30)</f>
        <v>812097</v>
      </c>
      <c r="G30" s="120">
        <f>IF([3]年報用!K30="","",[3]年報用!K30)</f>
        <v>972120</v>
      </c>
      <c r="H30" s="120">
        <f>IF([3]年報用!L30="","",[3]年報用!L30)</f>
        <v>1156458</v>
      </c>
      <c r="I30" s="120">
        <f>IF([3]年報用!M30="","",[3]年報用!M30)</f>
        <v>1242456</v>
      </c>
      <c r="J30" s="120">
        <f>IF([3]年報用!N30="","",[3]年報用!N30)</f>
        <v>1209777</v>
      </c>
      <c r="K30" s="120">
        <f>IF([3]年報用!O30="","",[3]年報用!O30)</f>
        <v>838504</v>
      </c>
      <c r="L30" s="120">
        <f>IF([3]年報用!P30="","",[3]年報用!P30)</f>
        <v>758177</v>
      </c>
      <c r="M30" s="120">
        <f>IF([3]年報用!Q30="","",[3]年報用!Q30)</f>
        <v>871424</v>
      </c>
      <c r="N30" s="120">
        <f>IF([3]年報用!R30="","",[3]年報用!R30)</f>
        <v>983681</v>
      </c>
      <c r="O30" s="120">
        <f>IF([3]年報用!S30="","",[3]年報用!S30)</f>
        <v>1075296</v>
      </c>
      <c r="P30" s="154" t="s">
        <v>37</v>
      </c>
    </row>
    <row r="31" spans="2:16" s="7" customFormat="1">
      <c r="B31" s="119" t="s">
        <v>9</v>
      </c>
      <c r="C31" s="120">
        <f>IF([3]年報用!G31="","",[3]年報用!G31)</f>
        <v>502018</v>
      </c>
      <c r="D31" s="120">
        <f>IF([3]年報用!H31="","",[3]年報用!H31)</f>
        <v>540523</v>
      </c>
      <c r="E31" s="120">
        <f>IF([3]年報用!I31="","",[3]年報用!I31)</f>
        <v>773573</v>
      </c>
      <c r="F31" s="120">
        <f>IF([3]年報用!J31="","",[3]年報用!J31)</f>
        <v>686973</v>
      </c>
      <c r="G31" s="120">
        <f>IF([3]年報用!K31="","",[3]年報用!K31)</f>
        <v>885827</v>
      </c>
      <c r="H31" s="120">
        <f>IF([3]年報用!L31="","",[3]年報用!L31)</f>
        <v>1064143</v>
      </c>
      <c r="I31" s="120">
        <f>IF([3]年報用!M31="","",[3]年報用!M31)</f>
        <v>1155820</v>
      </c>
      <c r="J31" s="120">
        <f>IF([3]年報用!N31="","",[3]年報用!N31)</f>
        <v>1110326</v>
      </c>
      <c r="K31" s="120">
        <f>IF([3]年報用!O31="","",[3]年報用!O31)</f>
        <v>708783</v>
      </c>
      <c r="L31" s="120">
        <f>IF([3]年報用!P31="","",[3]年報用!P31)</f>
        <v>650504</v>
      </c>
      <c r="M31" s="120">
        <f>IF([3]年報用!Q31="","",[3]年報用!Q31)</f>
        <v>745951</v>
      </c>
      <c r="N31" s="120">
        <f>IF([3]年報用!R31="","",[3]年報用!R31)</f>
        <v>809934</v>
      </c>
      <c r="O31" s="120">
        <f>IF([3]年報用!S31="","",[3]年報用!S31)</f>
        <v>868598</v>
      </c>
      <c r="P31" s="153" t="s">
        <v>63</v>
      </c>
    </row>
    <row r="32" spans="2:16" s="7" customFormat="1">
      <c r="B32" s="119" t="s">
        <v>10</v>
      </c>
      <c r="C32" s="120">
        <f>IF([3]年報用!G32="","",[3]年報用!G32)</f>
        <v>171536</v>
      </c>
      <c r="D32" s="120">
        <f>IF([3]年報用!H32="","",[3]年報用!H32)</f>
        <v>139307</v>
      </c>
      <c r="E32" s="120">
        <f>IF([3]年報用!I32="","",[3]年報用!I32)</f>
        <v>145819</v>
      </c>
      <c r="F32" s="120">
        <f>IF([3]年報用!J32="","",[3]年報用!J32)</f>
        <v>125124</v>
      </c>
      <c r="G32" s="120">
        <f>IF([3]年報用!K32="","",[3]年報用!K32)</f>
        <v>86293</v>
      </c>
      <c r="H32" s="120">
        <f>IF([3]年報用!L32="","",[3]年報用!L32)</f>
        <v>92315</v>
      </c>
      <c r="I32" s="120">
        <f>IF([3]年報用!M32="","",[3]年報用!M32)</f>
        <v>86636</v>
      </c>
      <c r="J32" s="120">
        <f>IF([3]年報用!N32="","",[3]年報用!N32)</f>
        <v>99451</v>
      </c>
      <c r="K32" s="120">
        <f>IF([3]年報用!O32="","",[3]年報用!O32)</f>
        <v>129721</v>
      </c>
      <c r="L32" s="120">
        <f>IF([3]年報用!P32="","",[3]年報用!P32)</f>
        <v>107673</v>
      </c>
      <c r="M32" s="120">
        <f>IF([3]年報用!Q32="","",[3]年報用!Q32)</f>
        <v>125473</v>
      </c>
      <c r="N32" s="120">
        <f>IF([3]年報用!R32="","",[3]年報用!R32)</f>
        <v>173747</v>
      </c>
      <c r="O32" s="120">
        <f>IF([3]年報用!S32="","",[3]年報用!S32)</f>
        <v>206698</v>
      </c>
      <c r="P32" s="153" t="s">
        <v>64</v>
      </c>
    </row>
    <row r="33" spans="2:16" s="7" customFormat="1">
      <c r="B33" s="119" t="s">
        <v>20</v>
      </c>
      <c r="C33" s="120">
        <f>IF([3]年報用!G33="","",[3]年報用!G33)</f>
        <v>36907</v>
      </c>
      <c r="D33" s="120">
        <f>IF([3]年報用!H33="","",[3]年報用!H33)</f>
        <v>37948</v>
      </c>
      <c r="E33" s="120">
        <f>IF([3]年報用!I33="","",[3]年報用!I33)</f>
        <v>41053</v>
      </c>
      <c r="F33" s="120">
        <f>IF([3]年報用!J33="","",[3]年報用!J33)</f>
        <v>51379</v>
      </c>
      <c r="G33" s="120">
        <f>IF([3]年報用!K33="","",[3]年報用!K33)</f>
        <v>53444</v>
      </c>
      <c r="H33" s="120">
        <f>IF([3]年報用!L33="","",[3]年報用!L33)</f>
        <v>53602</v>
      </c>
      <c r="I33" s="120">
        <f>IF([3]年報用!M33="","",[3]年報用!M33)</f>
        <v>52585</v>
      </c>
      <c r="J33" s="120">
        <f>IF([3]年報用!N33="","",[3]年報用!N33)</f>
        <v>48076</v>
      </c>
      <c r="K33" s="120">
        <f>IF([3]年報用!O33="","",[3]年報用!O33)</f>
        <v>42996</v>
      </c>
      <c r="L33" s="120">
        <f>IF([3]年報用!P33="","",[3]年報用!P33)</f>
        <v>29737</v>
      </c>
      <c r="M33" s="120">
        <f>IF([3]年報用!Q33="","",[3]年報用!Q33)</f>
        <v>40097</v>
      </c>
      <c r="N33" s="120">
        <f>IF([3]年報用!R33="","",[3]年報用!R33)</f>
        <v>33216</v>
      </c>
      <c r="O33" s="120">
        <f>IF([3]年報用!S33="","",[3]年報用!S33)</f>
        <v>27896</v>
      </c>
      <c r="P33" s="154" t="s">
        <v>38</v>
      </c>
    </row>
    <row r="34" spans="2:16" s="7" customFormat="1">
      <c r="B34" s="119" t="s">
        <v>9</v>
      </c>
      <c r="C34" s="120">
        <f>IF([3]年報用!G34="","",[3]年報用!G34)</f>
        <v>3415</v>
      </c>
      <c r="D34" s="120">
        <f>IF([3]年報用!H34="","",[3]年報用!H34)</f>
        <v>7888</v>
      </c>
      <c r="E34" s="120">
        <f>IF([3]年報用!I34="","",[3]年報用!I34)</f>
        <v>6358</v>
      </c>
      <c r="F34" s="120">
        <f>IF([3]年報用!J34="","",[3]年報用!J34)</f>
        <v>2946</v>
      </c>
      <c r="G34" s="120">
        <f>IF([3]年報用!K34="","",[3]年報用!K34)</f>
        <v>10820</v>
      </c>
      <c r="H34" s="120">
        <f>IF([3]年報用!L34="","",[3]年報用!L34)</f>
        <v>8036</v>
      </c>
      <c r="I34" s="120">
        <f>IF([3]年報用!M34="","",[3]年報用!M34)</f>
        <v>7820</v>
      </c>
      <c r="J34" s="120">
        <f>IF([3]年報用!N34="","",[3]年報用!N34)</f>
        <v>8924</v>
      </c>
      <c r="K34" s="120">
        <f>IF([3]年報用!O34="","",[3]年報用!O34)</f>
        <v>1652</v>
      </c>
      <c r="L34" s="120">
        <f>IF([3]年報用!P34="","",[3]年報用!P34)</f>
        <v>-12427</v>
      </c>
      <c r="M34" s="120">
        <f>IF([3]年報用!Q34="","",[3]年報用!Q34)</f>
        <v>-13602</v>
      </c>
      <c r="N34" s="120">
        <f>IF([3]年報用!R34="","",[3]年報用!R34)</f>
        <v>-9386</v>
      </c>
      <c r="O34" s="120">
        <f>IF([3]年報用!S34="","",[3]年報用!S34)</f>
        <v>-15841</v>
      </c>
      <c r="P34" s="153" t="s">
        <v>63</v>
      </c>
    </row>
    <row r="35" spans="2:16" s="7" customFormat="1">
      <c r="B35" s="119" t="s">
        <v>10</v>
      </c>
      <c r="C35" s="120">
        <f>IF([3]年報用!G35="","",[3]年報用!G35)</f>
        <v>33492</v>
      </c>
      <c r="D35" s="120">
        <f>IF([3]年報用!H35="","",[3]年報用!H35)</f>
        <v>30060</v>
      </c>
      <c r="E35" s="120">
        <f>IF([3]年報用!I35="","",[3]年報用!I35)</f>
        <v>34695</v>
      </c>
      <c r="F35" s="120">
        <f>IF([3]年報用!J35="","",[3]年報用!J35)</f>
        <v>48433</v>
      </c>
      <c r="G35" s="120">
        <f>IF([3]年報用!K35="","",[3]年報用!K35)</f>
        <v>42624</v>
      </c>
      <c r="H35" s="120">
        <f>IF([3]年報用!L35="","",[3]年報用!L35)</f>
        <v>45566</v>
      </c>
      <c r="I35" s="120">
        <f>IF([3]年報用!M35="","",[3]年報用!M35)</f>
        <v>44765</v>
      </c>
      <c r="J35" s="120">
        <f>IF([3]年報用!N35="","",[3]年報用!N35)</f>
        <v>39152</v>
      </c>
      <c r="K35" s="120">
        <f>IF([3]年報用!O35="","",[3]年報用!O35)</f>
        <v>41344</v>
      </c>
      <c r="L35" s="120">
        <f>IF([3]年報用!P35="","",[3]年報用!P35)</f>
        <v>42164</v>
      </c>
      <c r="M35" s="120">
        <f>IF([3]年報用!Q35="","",[3]年報用!Q35)</f>
        <v>53699</v>
      </c>
      <c r="N35" s="120">
        <f>IF([3]年報用!R35="","",[3]年報用!R35)</f>
        <v>42602</v>
      </c>
      <c r="O35" s="120">
        <f>IF([3]年報用!S35="","",[3]年報用!S35)</f>
        <v>43737</v>
      </c>
      <c r="P35" s="153" t="s">
        <v>64</v>
      </c>
    </row>
    <row r="36" spans="2:16" s="7" customFormat="1">
      <c r="B36" s="119" t="s">
        <v>19</v>
      </c>
      <c r="C36" s="120">
        <f>IF([3]年報用!G36="","",[3]年報用!G36)</f>
        <v>505912</v>
      </c>
      <c r="D36" s="120">
        <f>IF([3]年報用!H36="","",[3]年報用!H36)</f>
        <v>513479</v>
      </c>
      <c r="E36" s="120">
        <f>IF([3]年報用!I36="","",[3]年報用!I36)</f>
        <v>534757</v>
      </c>
      <c r="F36" s="120">
        <f>IF([3]年報用!J36="","",[3]年報用!J36)</f>
        <v>509434</v>
      </c>
      <c r="G36" s="120">
        <f>IF([3]年報用!K36="","",[3]年報用!K36)</f>
        <v>542343</v>
      </c>
      <c r="H36" s="120">
        <f>IF([3]年報用!L36="","",[3]年報用!L36)</f>
        <v>517438</v>
      </c>
      <c r="I36" s="120">
        <f>IF([3]年報用!M36="","",[3]年報用!M36)</f>
        <v>515080</v>
      </c>
      <c r="J36" s="120">
        <f>IF([3]年報用!N36="","",[3]年報用!N36)</f>
        <v>493215</v>
      </c>
      <c r="K36" s="120">
        <f>IF([3]年報用!O36="","",[3]年報用!O36)</f>
        <v>484942</v>
      </c>
      <c r="L36" s="120">
        <f>IF([3]年報用!P36="","",[3]年報用!P36)</f>
        <v>504696</v>
      </c>
      <c r="M36" s="120">
        <f>IF([3]年報用!Q36="","",[3]年報用!Q36)</f>
        <v>501568</v>
      </c>
      <c r="N36" s="120">
        <f>IF([3]年報用!R36="","",[3]年報用!R36)</f>
        <v>491342</v>
      </c>
      <c r="O36" s="120">
        <f>IF([3]年報用!S36="","",[3]年報用!S36)</f>
        <v>522722</v>
      </c>
      <c r="P36" s="154" t="s">
        <v>39</v>
      </c>
    </row>
    <row r="37" spans="2:16" s="7" customFormat="1">
      <c r="B37" s="119" t="s">
        <v>30</v>
      </c>
      <c r="C37" s="120">
        <f>IF([3]年報用!G37="","",[3]年報用!G37)</f>
        <v>3652</v>
      </c>
      <c r="D37" s="120">
        <f>IF([3]年報用!H37="","",[3]年報用!H37)</f>
        <v>10664</v>
      </c>
      <c r="E37" s="120">
        <f>IF([3]年報用!I37="","",[3]年報用!I37)</f>
        <v>6137</v>
      </c>
      <c r="F37" s="120">
        <f>IF([3]年報用!J37="","",[3]年報用!J37)</f>
        <v>1863</v>
      </c>
      <c r="G37" s="120">
        <f>IF([3]年報用!K37="","",[3]年報用!K37)</f>
        <v>6748</v>
      </c>
      <c r="H37" s="120">
        <f>IF([3]年報用!L37="","",[3]年報用!L37)</f>
        <v>14036</v>
      </c>
      <c r="I37" s="120">
        <f>IF([3]年報用!M37="","",[3]年報用!M37)</f>
        <v>16193</v>
      </c>
      <c r="J37" s="120">
        <f>IF([3]年報用!N37="","",[3]年報用!N37)</f>
        <v>7954</v>
      </c>
      <c r="K37" s="120">
        <f>IF([3]年報用!O37="","",[3]年報用!O37)</f>
        <v>6344</v>
      </c>
      <c r="L37" s="120">
        <f>IF([3]年報用!P37="","",[3]年報用!P37)</f>
        <v>6591</v>
      </c>
      <c r="M37" s="120">
        <f>IF([3]年報用!Q37="","",[3]年報用!Q37)</f>
        <v>4493</v>
      </c>
      <c r="N37" s="120">
        <f>IF([3]年報用!R37="","",[3]年報用!R37)</f>
        <v>94</v>
      </c>
      <c r="O37" s="120">
        <f>IF([3]年報用!S37="","",[3]年報用!S37)</f>
        <v>5546</v>
      </c>
      <c r="P37" s="153" t="s">
        <v>63</v>
      </c>
    </row>
    <row r="38" spans="2:16" s="7" customFormat="1">
      <c r="B38" s="119" t="s">
        <v>155</v>
      </c>
      <c r="C38" s="120">
        <f>IF([3]年報用!G38="","",[3]年報用!G38)</f>
        <v>228528</v>
      </c>
      <c r="D38" s="120">
        <f>IF([3]年報用!H38="","",[3]年報用!H38)</f>
        <v>221757</v>
      </c>
      <c r="E38" s="120">
        <f>IF([3]年報用!I38="","",[3]年報用!I38)</f>
        <v>247154</v>
      </c>
      <c r="F38" s="120">
        <f>IF([3]年報用!J38="","",[3]年報用!J38)</f>
        <v>241891</v>
      </c>
      <c r="G38" s="120">
        <f>IF([3]年報用!K38="","",[3]年報用!K38)</f>
        <v>274272</v>
      </c>
      <c r="H38" s="120">
        <f>IF([3]年報用!L38="","",[3]年報用!L38)</f>
        <v>245213</v>
      </c>
      <c r="I38" s="120">
        <f>IF([3]年報用!M38="","",[3]年報用!M38)</f>
        <v>244607</v>
      </c>
      <c r="J38" s="120">
        <f>IF([3]年報用!N38="","",[3]年報用!N38)</f>
        <v>234840</v>
      </c>
      <c r="K38" s="120">
        <f>IF([3]年報用!O38="","",[3]年報用!O38)</f>
        <v>222705</v>
      </c>
      <c r="L38" s="120">
        <f>IF([3]年報用!P38="","",[3]年報用!P38)</f>
        <v>228969</v>
      </c>
      <c r="M38" s="120">
        <f>IF([3]年報用!Q38="","",[3]年報用!Q38)</f>
        <v>229732</v>
      </c>
      <c r="N38" s="120">
        <f>IF([3]年報用!R38="","",[3]年報用!R38)</f>
        <v>235093</v>
      </c>
      <c r="O38" s="120">
        <f>IF([3]年報用!S38="","",[3]年報用!S38)</f>
        <v>240840</v>
      </c>
      <c r="P38" s="153" t="s">
        <v>64</v>
      </c>
    </row>
    <row r="39" spans="2:16" s="7" customFormat="1">
      <c r="B39" s="119" t="s">
        <v>154</v>
      </c>
      <c r="C39" s="120">
        <f>IF([3]年報用!G39="","",[3]年報用!G39)</f>
        <v>273732</v>
      </c>
      <c r="D39" s="120">
        <f>IF([3]年報用!H39="","",[3]年報用!H39)</f>
        <v>281058</v>
      </c>
      <c r="E39" s="120">
        <f>IF([3]年報用!I39="","",[3]年報用!I39)</f>
        <v>281466</v>
      </c>
      <c r="F39" s="120">
        <f>IF([3]年報用!J39="","",[3]年報用!J39)</f>
        <v>265680</v>
      </c>
      <c r="G39" s="120">
        <f>IF([3]年報用!K39="","",[3]年報用!K39)</f>
        <v>261323</v>
      </c>
      <c r="H39" s="120">
        <f>IF([3]年報用!L39="","",[3]年報用!L39)</f>
        <v>258189</v>
      </c>
      <c r="I39" s="120">
        <f>IF([3]年報用!M39="","",[3]年報用!M39)</f>
        <v>254280</v>
      </c>
      <c r="J39" s="120">
        <f>IF([3]年報用!N39="","",[3]年報用!N39)</f>
        <v>250421</v>
      </c>
      <c r="K39" s="120">
        <f>IF([3]年報用!O39="","",[3]年報用!O39)</f>
        <v>255893</v>
      </c>
      <c r="L39" s="120">
        <f>IF([3]年報用!P39="","",[3]年報用!P39)</f>
        <v>269136</v>
      </c>
      <c r="M39" s="120">
        <f>IF([3]年報用!Q39="","",[3]年報用!Q39)</f>
        <v>267343</v>
      </c>
      <c r="N39" s="120">
        <f>IF([3]年報用!R39="","",[3]年報用!R39)</f>
        <v>256155</v>
      </c>
      <c r="O39" s="120">
        <f>IF([3]年報用!S39="","",[3]年報用!S39)</f>
        <v>276336</v>
      </c>
      <c r="P39" s="153" t="s">
        <v>65</v>
      </c>
    </row>
    <row r="40" spans="2:16" s="7" customFormat="1">
      <c r="B40" s="8"/>
      <c r="C40" s="29"/>
      <c r="D40" s="29"/>
      <c r="E40" s="29"/>
      <c r="F40" s="29"/>
      <c r="G40" s="29"/>
      <c r="H40" s="29"/>
      <c r="I40" s="29"/>
      <c r="J40" s="29"/>
      <c r="K40" s="29"/>
      <c r="L40" s="29"/>
      <c r="M40" s="29"/>
      <c r="N40" s="29"/>
      <c r="O40" s="29"/>
      <c r="P40" s="48"/>
    </row>
    <row r="41" spans="2:16" s="7" customFormat="1">
      <c r="B41" s="119" t="s">
        <v>105</v>
      </c>
      <c r="C41" s="120">
        <f>IF([3]年報用!G41="","",[3]年報用!G41)</f>
        <v>5012286</v>
      </c>
      <c r="D41" s="120">
        <f>IF([3]年報用!H41="","",[3]年報用!H41)</f>
        <v>5030599</v>
      </c>
      <c r="E41" s="120">
        <f>IF([3]年報用!I41="","",[3]年報用!I41)</f>
        <v>5284825</v>
      </c>
      <c r="F41" s="120">
        <f>IF([3]年報用!J41="","",[3]年報用!J41)</f>
        <v>5224898</v>
      </c>
      <c r="G41" s="120">
        <f>IF([3]年報用!K41="","",[3]年報用!K41)</f>
        <v>5409734</v>
      </c>
      <c r="H41" s="120">
        <f>IF([3]年報用!L41="","",[3]年報用!L41)</f>
        <v>5608809</v>
      </c>
      <c r="I41" s="120">
        <f>IF([3]年報用!M41="","",[3]年報用!M41)</f>
        <v>5791792</v>
      </c>
      <c r="J41" s="120">
        <f>IF([3]年報用!N41="","",[3]年報用!N41)</f>
        <v>5805563</v>
      </c>
      <c r="K41" s="120">
        <f>IF([3]年報用!O41="","",[3]年報用!O41)</f>
        <v>5362918</v>
      </c>
      <c r="L41" s="120">
        <f>IF([3]年報用!P41="","",[3]年報用!P41)</f>
        <v>5315297</v>
      </c>
      <c r="M41" s="120">
        <f>IF([3]年報用!Q41="","",[3]年報用!Q41)</f>
        <v>5531003</v>
      </c>
      <c r="N41" s="120">
        <f>IF([3]年報用!R41="","",[3]年報用!R41)</f>
        <v>5702218</v>
      </c>
      <c r="O41" s="120">
        <f>IF([3]年報用!S41="","",[3]年報用!S41)</f>
        <v>5947482</v>
      </c>
      <c r="P41" s="153">
        <v>4</v>
      </c>
    </row>
    <row r="42" spans="2:16" s="7" customFormat="1">
      <c r="B42" s="56"/>
      <c r="C42" s="29"/>
      <c r="D42" s="29"/>
      <c r="E42" s="29"/>
      <c r="F42" s="29"/>
      <c r="G42" s="29"/>
      <c r="H42" s="29"/>
      <c r="I42" s="29"/>
      <c r="J42" s="29"/>
      <c r="K42" s="29"/>
      <c r="L42" s="29"/>
      <c r="M42" s="29"/>
      <c r="N42" s="29"/>
      <c r="O42" s="29"/>
      <c r="P42" s="48"/>
    </row>
    <row r="43" spans="2:16" s="7" customFormat="1">
      <c r="B43" s="156" t="s">
        <v>106</v>
      </c>
      <c r="C43" s="10"/>
      <c r="D43" s="10"/>
      <c r="E43" s="10"/>
      <c r="F43" s="10"/>
      <c r="G43" s="10"/>
      <c r="H43" s="10"/>
      <c r="I43" s="10"/>
      <c r="J43" s="10"/>
      <c r="K43" s="10"/>
      <c r="L43" s="10"/>
      <c r="M43" s="10"/>
      <c r="N43" s="10"/>
      <c r="O43" s="10"/>
      <c r="P43" s="52"/>
    </row>
    <row r="44" spans="2:16" s="7" customFormat="1">
      <c r="B44" s="180" t="s">
        <v>334</v>
      </c>
      <c r="C44" s="124">
        <f>IF([3]年報用!G43="","",[3]年報用!G43)</f>
        <v>259217</v>
      </c>
      <c r="D44" s="124">
        <f>IF([3]年報用!H43="","",[3]年報用!H43)</f>
        <v>254383</v>
      </c>
      <c r="E44" s="124">
        <f>IF([3]年報用!I43="","",[3]年報用!I43)</f>
        <v>260924</v>
      </c>
      <c r="F44" s="124">
        <f>IF([3]年報用!J43="","",[3]年報用!J43)</f>
        <v>252820</v>
      </c>
      <c r="G44" s="124">
        <f>IF([3]年報用!K43="","",[3]年報用!K43)</f>
        <v>284254</v>
      </c>
      <c r="H44" s="124">
        <f>IF([3]年報用!L43="","",[3]年報用!L43)</f>
        <v>293798</v>
      </c>
      <c r="I44" s="124">
        <f>IF([3]年報用!M43="","",[3]年報用!M43)</f>
        <v>301447</v>
      </c>
      <c r="J44" s="124">
        <f>IF([3]年報用!N43="","",[3]年報用!N43)</f>
        <v>299572</v>
      </c>
      <c r="K44" s="124">
        <f>IF([3]年報用!O43="","",[3]年報用!O43)</f>
        <v>284610</v>
      </c>
      <c r="L44" s="124">
        <f>IF([3]年報用!P43="","",[3]年報用!P43)</f>
        <v>312843</v>
      </c>
      <c r="M44" s="124">
        <f>IF([3]年報用!Q43="","",[3]年報用!Q43)</f>
        <v>324988</v>
      </c>
      <c r="N44" s="124">
        <f>IF([3]年報用!R43="","",[3]年報用!R43)</f>
        <v>321303</v>
      </c>
      <c r="O44" s="124">
        <f>IF([3]年報用!S43="","",[3]年報用!S43)</f>
        <v>325281</v>
      </c>
      <c r="P44" s="153">
        <v>5</v>
      </c>
    </row>
    <row r="45" spans="2:16" s="7" customFormat="1">
      <c r="B45" s="119" t="s">
        <v>328</v>
      </c>
      <c r="C45" s="124">
        <f>IF([3]年報用!G44="","",[3]年報用!G44)</f>
        <v>289744</v>
      </c>
      <c r="D45" s="124">
        <f>IF([3]年報用!H44="","",[3]年報用!H44)</f>
        <v>281583</v>
      </c>
      <c r="E45" s="124">
        <f>IF([3]年報用!I44="","",[3]年報用!I44)</f>
        <v>291948</v>
      </c>
      <c r="F45" s="124">
        <f>IF([3]年報用!J44="","",[3]年報用!J44)</f>
        <v>281288</v>
      </c>
      <c r="G45" s="124">
        <f>IF([3]年報用!K44="","",[3]年報用!K44)</f>
        <v>311823</v>
      </c>
      <c r="H45" s="124">
        <f>IF([3]年報用!L44="","",[3]年報用!L44)</f>
        <v>323462</v>
      </c>
      <c r="I45" s="124">
        <f>IF([3]年報用!M44="","",[3]年報用!M44)</f>
        <v>329310</v>
      </c>
      <c r="J45" s="124">
        <f>IF([3]年報用!N44="","",[3]年報用!N44)</f>
        <v>326158</v>
      </c>
      <c r="K45" s="124">
        <f>IF([3]年報用!O44="","",[3]年報用!O44)</f>
        <v>310799</v>
      </c>
      <c r="L45" s="124">
        <f>IF([3]年報用!P44="","",[3]年報用!P44)</f>
        <v>341847</v>
      </c>
      <c r="M45" s="124">
        <f>IF([3]年報用!Q44="","",[3]年報用!Q44)</f>
        <v>358363</v>
      </c>
      <c r="N45" s="124">
        <f>IF([3]年報用!R44="","",[3]年報用!R44)</f>
        <v>366729</v>
      </c>
      <c r="O45" s="124">
        <f>IF([3]年報用!S44="","",[3]年報用!S44)</f>
        <v>366467</v>
      </c>
      <c r="P45" s="153" t="s">
        <v>232</v>
      </c>
    </row>
    <row r="46" spans="2:16" s="7" customFormat="1">
      <c r="B46" s="119" t="s">
        <v>329</v>
      </c>
      <c r="C46" s="124">
        <f>IF([3]年報用!G45="","",[3]年報用!G45)</f>
        <v>30527</v>
      </c>
      <c r="D46" s="124">
        <f>IF([3]年報用!H45="","",[3]年報用!H45)</f>
        <v>27200</v>
      </c>
      <c r="E46" s="124">
        <f>IF([3]年報用!I45="","",[3]年報用!I45)</f>
        <v>31024</v>
      </c>
      <c r="F46" s="124">
        <f>IF([3]年報用!J45="","",[3]年報用!J45)</f>
        <v>28468</v>
      </c>
      <c r="G46" s="124">
        <f>IF([3]年報用!K45="","",[3]年報用!K45)</f>
        <v>27569</v>
      </c>
      <c r="H46" s="124">
        <f>IF([3]年報用!L45="","",[3]年報用!L45)</f>
        <v>29664</v>
      </c>
      <c r="I46" s="124">
        <f>IF([3]年報用!M45="","",[3]年報用!M45)</f>
        <v>27863</v>
      </c>
      <c r="J46" s="124">
        <f>IF([3]年報用!N45="","",[3]年報用!N45)</f>
        <v>26586</v>
      </c>
      <c r="K46" s="124">
        <f>IF([3]年報用!O45="","",[3]年報用!O45)</f>
        <v>26189</v>
      </c>
      <c r="L46" s="124">
        <f>IF([3]年報用!P45="","",[3]年報用!P45)</f>
        <v>29004</v>
      </c>
      <c r="M46" s="124">
        <f>IF([3]年報用!Q45="","",[3]年報用!Q45)</f>
        <v>33375</v>
      </c>
      <c r="N46" s="124">
        <f>IF([3]年報用!R45="","",[3]年報用!R45)</f>
        <v>45426</v>
      </c>
      <c r="O46" s="124">
        <f>IF([3]年報用!S45="","",[3]年報用!S45)</f>
        <v>41186</v>
      </c>
      <c r="P46" s="153" t="s">
        <v>233</v>
      </c>
    </row>
    <row r="47" spans="2:16" s="7" customFormat="1">
      <c r="B47" s="181" t="s">
        <v>333</v>
      </c>
      <c r="C47" s="124">
        <f>IF([3]年報用!G47="","",[3]年報用!G47)</f>
        <v>5271503</v>
      </c>
      <c r="D47" s="124">
        <f>IF([3]年報用!H47="","",[3]年報用!H47)</f>
        <v>5284982</v>
      </c>
      <c r="E47" s="124">
        <f>IF([3]年報用!I47="","",[3]年報用!I47)</f>
        <v>5545749</v>
      </c>
      <c r="F47" s="124">
        <f>IF([3]年報用!J47="","",[3]年報用!J47)</f>
        <v>5477718</v>
      </c>
      <c r="G47" s="124">
        <f>IF([3]年報用!K47="","",[3]年報用!K47)</f>
        <v>5693988</v>
      </c>
      <c r="H47" s="124">
        <f>IF([3]年報用!L47="","",[3]年報用!L47)</f>
        <v>5902607</v>
      </c>
      <c r="I47" s="124">
        <f>IF([3]年報用!M47="","",[3]年報用!M47)</f>
        <v>6093239</v>
      </c>
      <c r="J47" s="124">
        <f>IF([3]年報用!N47="","",[3]年報用!N47)</f>
        <v>6105135</v>
      </c>
      <c r="K47" s="124">
        <f>IF([3]年報用!O47="","",[3]年報用!O47)</f>
        <v>5647528</v>
      </c>
      <c r="L47" s="124">
        <f>IF([3]年報用!P47="","",[3]年報用!P47)</f>
        <v>5628140</v>
      </c>
      <c r="M47" s="124">
        <f>IF([3]年報用!Q47="","",[3]年報用!Q47)</f>
        <v>5855991</v>
      </c>
      <c r="N47" s="124">
        <f>IF([3]年報用!R47="","",[3]年報用!R47)</f>
        <v>6023521</v>
      </c>
      <c r="O47" s="124">
        <f>IF([3]年報用!S47="","",[3]年報用!S47)</f>
        <v>6272763</v>
      </c>
      <c r="P47" s="153">
        <v>6</v>
      </c>
    </row>
    <row r="48" spans="2:16" s="7" customFormat="1">
      <c r="B48" s="42"/>
      <c r="C48" s="109"/>
      <c r="D48" s="109"/>
      <c r="E48" s="109"/>
      <c r="F48" s="109"/>
      <c r="G48" s="109"/>
      <c r="H48" s="109"/>
      <c r="I48" s="109"/>
      <c r="J48" s="109"/>
      <c r="K48" s="109"/>
      <c r="L48" s="109"/>
      <c r="M48" s="109"/>
      <c r="N48" s="109"/>
      <c r="O48" s="109"/>
      <c r="P48" s="51"/>
    </row>
    <row r="49" spans="2:16" s="7" customFormat="1">
      <c r="B49" s="156" t="s">
        <v>226</v>
      </c>
      <c r="C49" s="157">
        <f>IF([3]年報用!G49="","",[3]年報用!G49)</f>
        <v>572590</v>
      </c>
      <c r="D49" s="157">
        <f>IF([3]年報用!H49="","",[3]年報用!H49)</f>
        <v>552243</v>
      </c>
      <c r="E49" s="157">
        <f>IF([3]年報用!I49="","",[3]年報用!I49)</f>
        <v>505851</v>
      </c>
      <c r="F49" s="157">
        <f>IF([3]年報用!J49="","",[3]年報用!J49)</f>
        <v>488030</v>
      </c>
      <c r="G49" s="157">
        <f>IF([3]年報用!K49="","",[3]年報用!K49)</f>
        <v>507311</v>
      </c>
      <c r="H49" s="157">
        <f>IF([3]年報用!L49="","",[3]年報用!L49)</f>
        <v>504289</v>
      </c>
      <c r="I49" s="157">
        <f>IF([3]年報用!M49="","",[3]年報用!M49)</f>
        <v>466081</v>
      </c>
      <c r="J49" s="157">
        <f>IF([3]年報用!N49="","",[3]年報用!N49)</f>
        <v>416433</v>
      </c>
      <c r="K49" s="157">
        <f>IF([3]年報用!O49="","",[3]年報用!O49)</f>
        <v>478601</v>
      </c>
      <c r="L49" s="157">
        <f>IF([3]年報用!P49="","",[3]年報用!P49)</f>
        <v>911454</v>
      </c>
      <c r="M49" s="157">
        <f>IF([3]年報用!Q49="","",[3]年報用!Q49)</f>
        <v>726414</v>
      </c>
      <c r="N49" s="157">
        <f>IF([3]年報用!R49="","",[3]年報用!R49)</f>
        <v>674925</v>
      </c>
      <c r="O49" s="157">
        <f>IF([3]年報用!S49="","",[3]年報用!S49)</f>
        <v>515578</v>
      </c>
      <c r="P49" s="158">
        <v>7</v>
      </c>
    </row>
    <row r="50" spans="2:16" s="7" customFormat="1">
      <c r="B50" s="119" t="s">
        <v>327</v>
      </c>
      <c r="C50" s="124">
        <f>IF([3]年報用!G50="","",[3]年報用!G50)</f>
        <v>-252002</v>
      </c>
      <c r="D50" s="124">
        <f>IF([3]年報用!H50="","",[3]年報用!H50)</f>
        <v>-256327</v>
      </c>
      <c r="E50" s="124">
        <f>IF([3]年報用!I50="","",[3]年報用!I50)</f>
        <v>-289608</v>
      </c>
      <c r="F50" s="124">
        <f>IF([3]年報用!J50="","",[3]年報用!J50)</f>
        <v>-302605</v>
      </c>
      <c r="G50" s="124">
        <f>IF([3]年報用!K50="","",[3]年報用!K50)</f>
        <v>-279336</v>
      </c>
      <c r="H50" s="124">
        <f>IF([3]年報用!L50="","",[3]年報用!L50)</f>
        <v>-272951</v>
      </c>
      <c r="I50" s="124">
        <f>IF([3]年報用!M50="","",[3]年報用!M50)</f>
        <v>-295729</v>
      </c>
      <c r="J50" s="124">
        <f>IF([3]年報用!N50="","",[3]年報用!N50)</f>
        <v>-351200</v>
      </c>
      <c r="K50" s="124">
        <f>IF([3]年報用!O50="","",[3]年報用!O50)</f>
        <v>-275904</v>
      </c>
      <c r="L50" s="124">
        <f>IF([3]年報用!P50="","",[3]年報用!P50)</f>
        <v>-194939</v>
      </c>
      <c r="M50" s="124">
        <f>IF([3]年報用!Q50="","",[3]年報用!Q50)</f>
        <v>-240981</v>
      </c>
      <c r="N50" s="124">
        <f>IF([3]年報用!R50="","",[3]年報用!R50)</f>
        <v>-325814</v>
      </c>
      <c r="O50" s="124">
        <f>IF([3]年報用!S50="","",[3]年報用!S50)</f>
        <v>-366145</v>
      </c>
      <c r="P50" s="154" t="s">
        <v>37</v>
      </c>
    </row>
    <row r="51" spans="2:16" s="7" customFormat="1">
      <c r="B51" s="119" t="s">
        <v>227</v>
      </c>
      <c r="C51" s="124">
        <f>IF([3]年報用!G51="","",[3]年報用!G51)</f>
        <v>753337</v>
      </c>
      <c r="D51" s="124">
        <f>IF([3]年報用!H51="","",[3]年報用!H51)</f>
        <v>752286</v>
      </c>
      <c r="E51" s="124">
        <f>IF([3]年報用!I51="","",[3]年報用!I51)</f>
        <v>770367</v>
      </c>
      <c r="F51" s="124">
        <f>IF([3]年報用!J51="","",[3]年報用!J51)</f>
        <v>793820</v>
      </c>
      <c r="G51" s="124">
        <f>IF([3]年報用!K51="","",[3]年報用!K51)</f>
        <v>800832</v>
      </c>
      <c r="H51" s="124">
        <f>IF([3]年報用!L51="","",[3]年報用!L51)</f>
        <v>785663</v>
      </c>
      <c r="I51" s="124">
        <f>IF([3]年報用!M51="","",[3]年報用!M51)</f>
        <v>800168</v>
      </c>
      <c r="J51" s="124">
        <f>IF([3]年報用!N51="","",[3]年報用!N51)</f>
        <v>821932</v>
      </c>
      <c r="K51" s="124">
        <f>IF([3]年報用!O51="","",[3]年報用!O51)</f>
        <v>806571</v>
      </c>
      <c r="L51" s="124">
        <f>IF([3]年報用!P51="","",[3]年報用!P51)</f>
        <v>861573</v>
      </c>
      <c r="M51" s="124">
        <f>IF([3]年報用!Q51="","",[3]年報用!Q51)</f>
        <v>930242</v>
      </c>
      <c r="N51" s="124">
        <f>IF([3]年報用!R51="","",[3]年報用!R51)</f>
        <v>1032714</v>
      </c>
      <c r="O51" s="124">
        <f>IF([3]年報用!S51="","",[3]年報用!S51)</f>
        <v>946855</v>
      </c>
      <c r="P51" s="154" t="s">
        <v>38</v>
      </c>
    </row>
    <row r="52" spans="2:16" s="7" customFormat="1">
      <c r="B52" s="119" t="s">
        <v>230</v>
      </c>
      <c r="C52" s="124">
        <f>IF([3]年報用!G52="","",[3]年報用!G52)</f>
        <v>-8403</v>
      </c>
      <c r="D52" s="124">
        <f>IF([3]年報用!H52="","",[3]年報用!H52)</f>
        <v>-38203</v>
      </c>
      <c r="E52" s="124">
        <f>IF([3]年報用!I52="","",[3]年報用!I52)</f>
        <v>-70961</v>
      </c>
      <c r="F52" s="124">
        <f>IF([3]年報用!J52="","",[3]年報用!J52)</f>
        <v>-107846</v>
      </c>
      <c r="G52" s="124">
        <f>IF([3]年報用!K52="","",[3]年報用!K52)</f>
        <v>-131596</v>
      </c>
      <c r="H52" s="124">
        <f>IF([3]年報用!L52="","",[3]年報用!L52)</f>
        <v>-137528</v>
      </c>
      <c r="I52" s="124">
        <f>IF([3]年報用!M52="","",[3]年報用!M52)</f>
        <v>-150618</v>
      </c>
      <c r="J52" s="124">
        <f>IF([3]年報用!N52="","",[3]年報用!N52)</f>
        <v>-169558</v>
      </c>
      <c r="K52" s="124">
        <f>IF([3]年報用!O52="","",[3]年報用!O52)</f>
        <v>-169902</v>
      </c>
      <c r="L52" s="124">
        <f>IF([3]年報用!P52="","",[3]年報用!P52)</f>
        <v>93598</v>
      </c>
      <c r="M52" s="124">
        <f>IF([3]年報用!Q52="","",[3]年報用!Q52)</f>
        <v>-110906</v>
      </c>
      <c r="N52" s="124">
        <f>IF([3]年報用!R52="","",[3]年報用!R52)</f>
        <v>-152922</v>
      </c>
      <c r="O52" s="124">
        <f>IF([3]年報用!S52="","",[3]年報用!S52)</f>
        <v>-174707</v>
      </c>
      <c r="P52" s="154" t="s">
        <v>39</v>
      </c>
    </row>
    <row r="53" spans="2:16" s="7" customFormat="1">
      <c r="B53" s="125" t="s">
        <v>23</v>
      </c>
      <c r="C53" s="126">
        <f>IF([3]年報用!G53="","",[3]年報用!G53)</f>
        <v>79658</v>
      </c>
      <c r="D53" s="126">
        <f>IF([3]年報用!H53="","",[3]年報用!H53)</f>
        <v>94487</v>
      </c>
      <c r="E53" s="126">
        <f>IF([3]年報用!I53="","",[3]年報用!I53)</f>
        <v>96053</v>
      </c>
      <c r="F53" s="126">
        <f>IF([3]年報用!J53="","",[3]年報用!J53)</f>
        <v>104661</v>
      </c>
      <c r="G53" s="126">
        <f>IF([3]年報用!K53="","",[3]年報用!K53)</f>
        <v>117411</v>
      </c>
      <c r="H53" s="126">
        <f>IF([3]年報用!L53="","",[3]年報用!L53)</f>
        <v>129105</v>
      </c>
      <c r="I53" s="126">
        <f>IF([3]年報用!M53="","",[3]年報用!M53)</f>
        <v>112260</v>
      </c>
      <c r="J53" s="126">
        <f>IF([3]年報用!N53="","",[3]年報用!N53)</f>
        <v>115259</v>
      </c>
      <c r="K53" s="126">
        <f>IF([3]年報用!O53="","",[3]年報用!O53)</f>
        <v>117836</v>
      </c>
      <c r="L53" s="126">
        <f>IF([3]年報用!P53="","",[3]年報用!P53)</f>
        <v>151222</v>
      </c>
      <c r="M53" s="126">
        <f>IF([3]年報用!Q53="","",[3]年報用!Q53)</f>
        <v>148059</v>
      </c>
      <c r="N53" s="126">
        <f>IF([3]年報用!R53="","",[3]年報用!R53)</f>
        <v>120947</v>
      </c>
      <c r="O53" s="126">
        <f>IF([3]年報用!S53="","",[3]年報用!S53)</f>
        <v>109575</v>
      </c>
      <c r="P53" s="159" t="s">
        <v>49</v>
      </c>
    </row>
    <row r="54" spans="2:16" s="7" customFormat="1">
      <c r="B54" s="119" t="s">
        <v>107</v>
      </c>
      <c r="C54" s="124">
        <f>IF([3]年報用!G54="","",[3]年報用!G54)</f>
        <v>5844094</v>
      </c>
      <c r="D54" s="124">
        <f>IF([3]年報用!H54="","",[3]年報用!H54)</f>
        <v>5837224</v>
      </c>
      <c r="E54" s="124">
        <f>IF([3]年報用!I54="","",[3]年報用!I54)</f>
        <v>6051600</v>
      </c>
      <c r="F54" s="124">
        <f>IF([3]年報用!J54="","",[3]年報用!J54)</f>
        <v>5965748</v>
      </c>
      <c r="G54" s="124">
        <f>IF([3]年報用!K54="","",[3]年報用!K54)</f>
        <v>6201299</v>
      </c>
      <c r="H54" s="124">
        <f>IF([3]年報用!L54="","",[3]年報用!L54)</f>
        <v>6406896</v>
      </c>
      <c r="I54" s="124">
        <f>IF([3]年報用!M54="","",[3]年報用!M54)</f>
        <v>6559321</v>
      </c>
      <c r="J54" s="124">
        <f>IF([3]年報用!N54="","",[3]年報用!N54)</f>
        <v>6521569</v>
      </c>
      <c r="K54" s="124">
        <f>IF([3]年報用!O54="","",[3]年報用!O54)</f>
        <v>6126130</v>
      </c>
      <c r="L54" s="124">
        <f>IF([3]年報用!P54="","",[3]年報用!P54)</f>
        <v>6539593</v>
      </c>
      <c r="M54" s="157">
        <f>IF([3]年報用!Q54="","",[3]年報用!Q54)</f>
        <v>6582404</v>
      </c>
      <c r="N54" s="157">
        <f>IF([3]年報用!R54="","",[3]年報用!R54)</f>
        <v>6698446</v>
      </c>
      <c r="O54" s="160">
        <f>IF([3]年報用!S54="","",[3]年報用!S54)</f>
        <v>6788340</v>
      </c>
      <c r="P54" s="161">
        <v>8</v>
      </c>
    </row>
    <row r="55" spans="2:16" s="7" customFormat="1">
      <c r="B55" s="119" t="s">
        <v>21</v>
      </c>
      <c r="C55" s="124">
        <f>IF([3]年報用!G55="","",[3]年報用!G55)</f>
        <v>458460</v>
      </c>
      <c r="D55" s="124">
        <f>IF([3]年報用!H55="","",[3]年報用!H55)</f>
        <v>461450</v>
      </c>
      <c r="E55" s="124">
        <f>IF([3]年報用!I55="","",[3]年報用!I55)</f>
        <v>670837</v>
      </c>
      <c r="F55" s="124">
        <f>IF([3]年報用!J55="","",[3]年報用!J55)</f>
        <v>560871</v>
      </c>
      <c r="G55" s="124">
        <f>IF([3]年報用!K55="","",[3]年報用!K55)</f>
        <v>746228</v>
      </c>
      <c r="H55" s="124">
        <f>IF([3]年報用!L55="","",[3]年報用!L55)</f>
        <v>937109</v>
      </c>
      <c r="I55" s="124">
        <f>IF([3]年報用!M55="","",[3]年報用!M55)</f>
        <v>999313</v>
      </c>
      <c r="J55" s="124">
        <f>IF([3]年報用!N55="","",[3]年報用!N55)</f>
        <v>906654</v>
      </c>
      <c r="K55" s="124">
        <f>IF([3]年報用!O55="","",[3]年報用!O55)</f>
        <v>605597</v>
      </c>
      <c r="L55" s="124">
        <f>IF([3]年報用!P55="","",[3]年報用!P55)</f>
        <v>592974</v>
      </c>
      <c r="M55" s="124">
        <f>IF([3]年報用!Q55="","",[3]年報用!Q55)</f>
        <v>670539</v>
      </c>
      <c r="N55" s="124">
        <f>IF([3]年報用!R55="","",[3]年報用!R55)</f>
        <v>691083</v>
      </c>
      <c r="O55" s="162">
        <f>IF([3]年報用!S55="","",[3]年報用!S55)</f>
        <v>737046</v>
      </c>
      <c r="P55" s="163" t="s">
        <v>37</v>
      </c>
    </row>
    <row r="56" spans="2:16" s="7" customFormat="1">
      <c r="B56" s="119" t="s">
        <v>228</v>
      </c>
      <c r="C56" s="124">
        <f>IF([3]年報用!G56="","",[3]年報用!G56)</f>
        <v>988732</v>
      </c>
      <c r="D56" s="124">
        <f>IF([3]年報用!H56="","",[3]年報用!H56)</f>
        <v>984602</v>
      </c>
      <c r="E56" s="124">
        <f>IF([3]年報用!I56="","",[3]年報用!I56)</f>
        <v>1009979</v>
      </c>
      <c r="F56" s="124">
        <f>IF([3]年報用!J56="","",[3]年報用!J56)</f>
        <v>1028682</v>
      </c>
      <c r="G56" s="124">
        <f>IF([3]年報用!K56="","",[3]年報用!K56)</f>
        <v>1071511</v>
      </c>
      <c r="H56" s="124">
        <f>IF([3]年報用!L56="","",[3]年報用!L56)</f>
        <v>1074489</v>
      </c>
      <c r="I56" s="124">
        <f>IF([3]年報用!M56="","",[3]年報用!M56)</f>
        <v>1093674</v>
      </c>
      <c r="J56" s="124">
        <f>IF([3]年報用!N56="","",[3]年報用!N56)</f>
        <v>1116479</v>
      </c>
      <c r="K56" s="124">
        <f>IF([3]年報用!O56="","",[3]年報用!O56)</f>
        <v>1088336</v>
      </c>
      <c r="L56" s="124">
        <f>IF([3]年報用!P56="","",[3]年報用!P56)</f>
        <v>1170961</v>
      </c>
      <c r="M56" s="124">
        <f>IF([3]年報用!Q56="","",[3]年報用!Q56)</f>
        <v>1253124</v>
      </c>
      <c r="N56" s="124">
        <f>IF([3]年報用!R56="","",[3]年報用!R56)</f>
        <v>1355463</v>
      </c>
      <c r="O56" s="162">
        <f>IF([3]年報用!S56="","",[3]年報用!S56)</f>
        <v>1274779</v>
      </c>
      <c r="P56" s="163" t="s">
        <v>38</v>
      </c>
    </row>
    <row r="57" spans="2:16" s="7" customFormat="1">
      <c r="B57" s="119" t="s">
        <v>22</v>
      </c>
      <c r="C57" s="124">
        <f>IF([3]年報用!G57="","",[3]年報用!G57)</f>
        <v>4313546</v>
      </c>
      <c r="D57" s="124">
        <f>IF([3]年報用!H57="","",[3]年報用!H57)</f>
        <v>4293225</v>
      </c>
      <c r="E57" s="124">
        <f>IF([3]年報用!I57="","",[3]年報用!I57)</f>
        <v>4271159</v>
      </c>
      <c r="F57" s="124">
        <f>IF([3]年報用!J57="","",[3]年報用!J57)</f>
        <v>4267900</v>
      </c>
      <c r="G57" s="124">
        <f>IF([3]年報用!K57="","",[3]年報用!K57)</f>
        <v>4262628</v>
      </c>
      <c r="H57" s="124">
        <f>IF([3]年報用!L57="","",[3]年報用!L57)</f>
        <v>4262494</v>
      </c>
      <c r="I57" s="124">
        <f>IF([3]年報用!M57="","",[3]年報用!M57)</f>
        <v>4349851</v>
      </c>
      <c r="J57" s="124">
        <f>IF([3]年報用!N57="","",[3]年報用!N57)</f>
        <v>4378729</v>
      </c>
      <c r="K57" s="124">
        <f>IF([3]年報用!O57="","",[3]年報用!O57)</f>
        <v>4310378</v>
      </c>
      <c r="L57" s="124">
        <f>IF([3]年報用!P57="","",[3]年報用!P57)</f>
        <v>4620499</v>
      </c>
      <c r="M57" s="124">
        <f>IF([3]年報用!Q57="","",[3]年報用!Q57)</f>
        <v>4506034</v>
      </c>
      <c r="N57" s="124">
        <f>IF([3]年報用!R57="","",[3]年報用!R57)</f>
        <v>4525840</v>
      </c>
      <c r="O57" s="162">
        <f>IF([3]年報用!S57="","",[3]年報用!S57)</f>
        <v>4660511</v>
      </c>
      <c r="P57" s="163" t="s">
        <v>39</v>
      </c>
    </row>
    <row r="58" spans="2:16" s="7" customFormat="1">
      <c r="B58" s="125" t="s">
        <v>23</v>
      </c>
      <c r="C58" s="126">
        <f>IF([3]年報用!G58="","",[3]年報用!G58)</f>
        <v>83356</v>
      </c>
      <c r="D58" s="126">
        <f>IF([3]年報用!H58="","",[3]年報用!H58)</f>
        <v>97947</v>
      </c>
      <c r="E58" s="126">
        <f>IF([3]年報用!I58="","",[3]年報用!I58)</f>
        <v>99625</v>
      </c>
      <c r="F58" s="126">
        <f>IF([3]年報用!J58="","",[3]年報用!J58)</f>
        <v>108295</v>
      </c>
      <c r="G58" s="126">
        <f>IF([3]年報用!K58="","",[3]年報用!K58)</f>
        <v>120932</v>
      </c>
      <c r="H58" s="126">
        <f>IF([3]年報用!L58="","",[3]年報用!L58)</f>
        <v>132804</v>
      </c>
      <c r="I58" s="126">
        <f>IF([3]年報用!M58="","",[3]年報用!M58)</f>
        <v>116483</v>
      </c>
      <c r="J58" s="126">
        <f>IF([3]年報用!N58="","",[3]年報用!N58)</f>
        <v>119707</v>
      </c>
      <c r="K58" s="126">
        <f>IF([3]年報用!O58="","",[3]年報用!O58)</f>
        <v>121819</v>
      </c>
      <c r="L58" s="126">
        <f>IF([3]年報用!P58="","",[3]年報用!P58)</f>
        <v>155159</v>
      </c>
      <c r="M58" s="126">
        <f>IF([3]年報用!Q58="","",[3]年報用!Q58)</f>
        <v>152707</v>
      </c>
      <c r="N58" s="126">
        <f>IF([3]年報用!R58="","",[3]年報用!R58)</f>
        <v>126060</v>
      </c>
      <c r="O58" s="144">
        <f>IF([3]年報用!S58="","",[3]年報用!S58)</f>
        <v>116004</v>
      </c>
      <c r="P58" s="164" t="s">
        <v>49</v>
      </c>
    </row>
    <row r="59" spans="2:16" s="7" customFormat="1">
      <c r="B59" s="156" t="s">
        <v>57</v>
      </c>
      <c r="C59" s="10"/>
      <c r="D59" s="10"/>
      <c r="E59" s="10"/>
      <c r="F59" s="10"/>
      <c r="G59" s="10"/>
      <c r="H59" s="10"/>
      <c r="I59" s="10"/>
      <c r="J59" s="10"/>
      <c r="K59" s="10"/>
      <c r="L59" s="10"/>
      <c r="M59" s="10"/>
      <c r="N59" s="10"/>
      <c r="O59" s="10"/>
      <c r="P59" s="52"/>
    </row>
    <row r="60" spans="2:16" s="7" customFormat="1">
      <c r="B60" s="125" t="s">
        <v>229</v>
      </c>
      <c r="C60" s="126">
        <f>IF([3]年報用!G60="","",[3]年報用!G60)</f>
        <v>7902413</v>
      </c>
      <c r="D60" s="126">
        <f>IF([3]年報用!H60="","",[3]年報用!H60)</f>
        <v>7932831</v>
      </c>
      <c r="E60" s="126">
        <f>IF([3]年報用!I60="","",[3]年報用!I60)</f>
        <v>8295677</v>
      </c>
      <c r="F60" s="126">
        <f>IF([3]年報用!J60="","",[3]年報用!J60)</f>
        <v>8253165</v>
      </c>
      <c r="G60" s="126">
        <f>IF([3]年報用!K60="","",[3]年報用!K60)</f>
        <v>8452114</v>
      </c>
      <c r="H60" s="126">
        <f>IF([3]年報用!L60="","",[3]年報用!L60)</f>
        <v>8656906</v>
      </c>
      <c r="I60" s="126">
        <f>IF([3]年報用!M60="","",[3]年報用!M60)</f>
        <v>8952861</v>
      </c>
      <c r="J60" s="126">
        <f>IF([3]年報用!N60="","",[3]年報用!N60)</f>
        <v>9012598</v>
      </c>
      <c r="K60" s="126">
        <f>IF([3]年報用!O60="","",[3]年報用!O60)</f>
        <v>8544022</v>
      </c>
      <c r="L60" s="126">
        <f>IF([3]年報用!P60="","",[3]年報用!P60)</f>
        <v>8656738</v>
      </c>
      <c r="M60" s="126">
        <f>IF([3]年報用!Q60="","",[3]年報用!Q60)</f>
        <v>9013706</v>
      </c>
      <c r="N60" s="126">
        <f>IF([3]年報用!R60="","",[3]年報用!R60)</f>
        <v>9174965</v>
      </c>
      <c r="O60" s="126">
        <f>IF([3]年報用!S60="","",[3]年報用!S60)</f>
        <v>9483168</v>
      </c>
      <c r="P60" s="51"/>
    </row>
    <row r="61" spans="2:16" s="7" customFormat="1" ht="17.25" customHeight="1">
      <c r="B61" s="165" t="s">
        <v>337</v>
      </c>
      <c r="C61" s="69"/>
      <c r="D61" s="69"/>
      <c r="E61" s="69"/>
      <c r="F61" s="69"/>
      <c r="G61" s="69"/>
      <c r="H61" s="69"/>
      <c r="I61" s="69"/>
      <c r="J61" s="69"/>
      <c r="K61" s="69"/>
      <c r="L61" s="69"/>
      <c r="M61" s="69"/>
      <c r="N61" s="69"/>
      <c r="O61" s="69"/>
      <c r="P61" s="49"/>
    </row>
    <row r="62" spans="2:16" s="7" customFormat="1">
      <c r="B62" s="167" t="s">
        <v>338</v>
      </c>
      <c r="C62" s="92"/>
      <c r="D62" s="92"/>
      <c r="E62" s="92"/>
      <c r="F62" s="92"/>
      <c r="G62" s="92"/>
      <c r="H62" s="92"/>
      <c r="I62" s="92"/>
      <c r="J62" s="92"/>
      <c r="K62" s="92"/>
      <c r="L62" s="92"/>
      <c r="M62" s="92"/>
      <c r="N62" s="92"/>
      <c r="O62" s="92"/>
      <c r="P62" s="53"/>
    </row>
    <row r="63" spans="2:16" s="7" customFormat="1">
      <c r="B63" s="167" t="s">
        <v>339</v>
      </c>
      <c r="C63" s="92"/>
      <c r="D63" s="92"/>
      <c r="E63" s="92"/>
      <c r="F63" s="92"/>
      <c r="G63" s="92"/>
      <c r="H63" s="92"/>
      <c r="I63" s="92"/>
      <c r="J63" s="92"/>
      <c r="K63" s="92"/>
      <c r="L63" s="92"/>
      <c r="M63" s="92"/>
      <c r="N63" s="92"/>
      <c r="O63" s="92"/>
      <c r="P63" s="53"/>
    </row>
    <row r="64" spans="2:16" s="7" customFormat="1">
      <c r="B64" s="185" t="s">
        <v>340</v>
      </c>
      <c r="C64" s="17"/>
      <c r="D64" s="17"/>
      <c r="E64" s="17"/>
      <c r="F64" s="17"/>
      <c r="G64" s="17"/>
      <c r="H64" s="17"/>
      <c r="I64" s="17"/>
      <c r="J64" s="17"/>
      <c r="K64" s="17"/>
      <c r="L64" s="17"/>
      <c r="M64" s="17"/>
      <c r="N64" s="17"/>
      <c r="O64" s="17"/>
      <c r="P64" s="49"/>
    </row>
    <row r="65" spans="2:16" s="7" customFormat="1">
      <c r="B65" s="17"/>
      <c r="C65" s="92"/>
      <c r="D65" s="92"/>
      <c r="E65" s="92"/>
      <c r="F65" s="92"/>
      <c r="G65" s="92"/>
      <c r="H65" s="92"/>
      <c r="I65" s="92"/>
      <c r="J65" s="92"/>
      <c r="K65" s="92"/>
      <c r="L65" s="92"/>
      <c r="M65" s="92"/>
      <c r="N65" s="92"/>
      <c r="O65" s="92"/>
      <c r="P65" s="53"/>
    </row>
    <row r="67" spans="2:16" s="22" customFormat="1" ht="30" customHeight="1">
      <c r="B67" s="142" t="s">
        <v>60</v>
      </c>
      <c r="G67" s="25"/>
      <c r="H67" s="25"/>
      <c r="I67" s="25"/>
      <c r="J67" s="25"/>
      <c r="K67" s="25"/>
      <c r="L67" s="25"/>
      <c r="M67" s="25"/>
      <c r="N67" s="25"/>
      <c r="O67" s="25"/>
      <c r="P67" s="59"/>
    </row>
    <row r="68" spans="2:16">
      <c r="B68" s="13"/>
      <c r="C68" s="149" t="s">
        <v>113</v>
      </c>
      <c r="D68" s="14"/>
      <c r="E68" s="14"/>
      <c r="F68" s="14"/>
      <c r="G68" s="14"/>
      <c r="H68" s="14"/>
      <c r="I68" s="14"/>
      <c r="J68" s="14"/>
      <c r="K68" s="14"/>
      <c r="L68" s="14"/>
      <c r="M68" s="130"/>
      <c r="N68" s="130"/>
      <c r="O68" s="130" t="s">
        <v>35</v>
      </c>
      <c r="P68" s="47"/>
    </row>
    <row r="69" spans="2:16" s="7" customFormat="1" ht="30" customHeight="1">
      <c r="B69" s="151" t="s">
        <v>3</v>
      </c>
      <c r="C69" s="117" t="str">
        <f t="shared" ref="C69:M69" si="0">C4</f>
        <v>平成２３年度</v>
      </c>
      <c r="D69" s="117" t="str">
        <f t="shared" si="0"/>
        <v>平成２４年度</v>
      </c>
      <c r="E69" s="117" t="str">
        <f t="shared" si="0"/>
        <v>平成２５年度</v>
      </c>
      <c r="F69" s="117" t="str">
        <f t="shared" si="0"/>
        <v>平成２６年度</v>
      </c>
      <c r="G69" s="117" t="str">
        <f t="shared" si="0"/>
        <v>平成２７年度</v>
      </c>
      <c r="H69" s="117" t="str">
        <f t="shared" si="0"/>
        <v>平成２８年度</v>
      </c>
      <c r="I69" s="117" t="str">
        <f t="shared" si="0"/>
        <v>平成２９年度</v>
      </c>
      <c r="J69" s="117" t="str">
        <f t="shared" si="0"/>
        <v>平成３０年度</v>
      </c>
      <c r="K69" s="117" t="str">
        <f t="shared" si="0"/>
        <v>令和元年度</v>
      </c>
      <c r="L69" s="117" t="str">
        <f t="shared" si="0"/>
        <v>令和２年度</v>
      </c>
      <c r="M69" s="117" t="str">
        <f t="shared" si="0"/>
        <v>令和３年度</v>
      </c>
      <c r="N69" s="117" t="str">
        <f t="shared" ref="N69:O69" si="1">N4</f>
        <v>令和４年度</v>
      </c>
      <c r="O69" s="117" t="str">
        <f t="shared" si="1"/>
        <v>令和５年度</v>
      </c>
      <c r="P69" s="152" t="s">
        <v>36</v>
      </c>
    </row>
    <row r="70" spans="2:16" s="7" customFormat="1">
      <c r="B70" s="11"/>
      <c r="C70" s="39"/>
      <c r="D70" s="39"/>
      <c r="E70" s="39"/>
      <c r="F70" s="39"/>
      <c r="G70" s="70"/>
      <c r="H70" s="70"/>
      <c r="I70" s="70"/>
      <c r="J70" s="70"/>
      <c r="K70" s="70"/>
      <c r="L70" s="70"/>
      <c r="M70" s="70"/>
      <c r="N70" s="70"/>
      <c r="O70" s="70"/>
      <c r="P70" s="48"/>
    </row>
    <row r="71" spans="2:16" s="7" customFormat="1">
      <c r="B71" s="119" t="s">
        <v>342</v>
      </c>
      <c r="C71" s="132" t="s">
        <v>2</v>
      </c>
      <c r="D71" s="133">
        <f t="shared" ref="D71:D102" si="2">IF(D6="","",(D6-C6)/ABS(C6)*100)</f>
        <v>6.3588815242983751E-2</v>
      </c>
      <c r="E71" s="133">
        <f t="shared" ref="E71:O71" si="3">IF(E6="","",(E6-D6)/ABS(D6)*100)</f>
        <v>-0.59537985916299307</v>
      </c>
      <c r="F71" s="133">
        <f t="shared" si="3"/>
        <v>1.6077286161007269</v>
      </c>
      <c r="G71" s="133">
        <f t="shared" si="3"/>
        <v>0.24362103155765269</v>
      </c>
      <c r="H71" s="133">
        <f t="shared" si="3"/>
        <v>1.5391740012162758</v>
      </c>
      <c r="I71" s="133">
        <f t="shared" si="3"/>
        <v>2.3423290977394204</v>
      </c>
      <c r="J71" s="133">
        <f t="shared" si="3"/>
        <v>2.1760304190454218</v>
      </c>
      <c r="K71" s="133">
        <f t="shared" si="3"/>
        <v>-0.91429432624680007</v>
      </c>
      <c r="L71" s="133">
        <f t="shared" si="3"/>
        <v>0.63449331499176209</v>
      </c>
      <c r="M71" s="133">
        <f t="shared" si="3"/>
        <v>2.1511954557301127</v>
      </c>
      <c r="N71" s="133">
        <f t="shared" si="3"/>
        <v>0.75335774729329452</v>
      </c>
      <c r="O71" s="133">
        <f t="shared" si="3"/>
        <v>2.609836579380659</v>
      </c>
      <c r="P71" s="153">
        <f t="shared" ref="P71:P102" si="4">P6</f>
        <v>1</v>
      </c>
    </row>
    <row r="72" spans="2:16" s="7" customFormat="1">
      <c r="B72" s="119" t="s">
        <v>12</v>
      </c>
      <c r="C72" s="132" t="s">
        <v>2</v>
      </c>
      <c r="D72" s="133">
        <f t="shared" si="2"/>
        <v>-0.38329358773980637</v>
      </c>
      <c r="E72" s="133">
        <f t="shared" ref="E72:O72" si="5">IF(E7="","",(E7-D7)/ABS(D7)*100)</f>
        <v>-1.0593775504243679</v>
      </c>
      <c r="F72" s="133">
        <f t="shared" si="5"/>
        <v>1.4085858830723319</v>
      </c>
      <c r="G72" s="133">
        <f t="shared" si="5"/>
        <v>-0.25394471303564431</v>
      </c>
      <c r="H72" s="133">
        <f t="shared" si="5"/>
        <v>1.5778917772052807</v>
      </c>
      <c r="I72" s="133">
        <f t="shared" si="5"/>
        <v>2.3976741655375506</v>
      </c>
      <c r="J72" s="133">
        <f t="shared" si="5"/>
        <v>2.209586756962385</v>
      </c>
      <c r="K72" s="133">
        <f t="shared" si="5"/>
        <v>-1.2623725328543807</v>
      </c>
      <c r="L72" s="133">
        <f t="shared" si="5"/>
        <v>0.91644459382180343</v>
      </c>
      <c r="M72" s="133">
        <f t="shared" si="5"/>
        <v>2.1987865027985785</v>
      </c>
      <c r="N72" s="133">
        <f t="shared" si="5"/>
        <v>0.42939848070583148</v>
      </c>
      <c r="O72" s="133">
        <f t="shared" si="5"/>
        <v>3.0163596575541094</v>
      </c>
      <c r="P72" s="154" t="str">
        <f t="shared" si="4"/>
        <v>(1)</v>
      </c>
    </row>
    <row r="73" spans="2:16" s="7" customFormat="1">
      <c r="B73" s="119" t="s">
        <v>7</v>
      </c>
      <c r="C73" s="132" t="s">
        <v>2</v>
      </c>
      <c r="D73" s="133">
        <f t="shared" si="2"/>
        <v>3.3765676663099953</v>
      </c>
      <c r="E73" s="133">
        <f t="shared" ref="E73:O73" si="6">IF(E8="","",(E8-D8)/ABS(D8)*100)</f>
        <v>2.7193741126774356</v>
      </c>
      <c r="F73" s="133">
        <f t="shared" si="6"/>
        <v>2.9780493118849631</v>
      </c>
      <c r="G73" s="133">
        <f t="shared" si="6"/>
        <v>3.6152384814411591</v>
      </c>
      <c r="H73" s="133">
        <f t="shared" si="6"/>
        <v>1.2866106561735617</v>
      </c>
      <c r="I73" s="133">
        <f t="shared" si="6"/>
        <v>1.9802645532644967</v>
      </c>
      <c r="J73" s="133">
        <f t="shared" si="6"/>
        <v>1.9556080876553912</v>
      </c>
      <c r="K73" s="133">
        <f t="shared" si="6"/>
        <v>1.3778310975388084</v>
      </c>
      <c r="L73" s="133">
        <f t="shared" si="6"/>
        <v>-1.1738267709005714</v>
      </c>
      <c r="M73" s="133">
        <f t="shared" si="6"/>
        <v>1.8395100553163353</v>
      </c>
      <c r="N73" s="133">
        <f t="shared" si="6"/>
        <v>2.8825312115855506</v>
      </c>
      <c r="O73" s="133">
        <f t="shared" si="6"/>
        <v>1.7316250531512689E-3</v>
      </c>
      <c r="P73" s="154" t="str">
        <f t="shared" si="4"/>
        <v>(2)</v>
      </c>
    </row>
    <row r="74" spans="2:16" s="7" customFormat="1">
      <c r="B74" s="119" t="s">
        <v>8</v>
      </c>
      <c r="C74" s="132" t="s">
        <v>2</v>
      </c>
      <c r="D74" s="133">
        <f t="shared" si="2"/>
        <v>1.7816867397895932</v>
      </c>
      <c r="E74" s="133">
        <f t="shared" ref="E74:O74" si="7">IF(E9="","",(E9-D9)/ABS(D9)*100)</f>
        <v>2.5441782539041959</v>
      </c>
      <c r="F74" s="133">
        <f t="shared" si="7"/>
        <v>3.6256997497954719</v>
      </c>
      <c r="G74" s="133">
        <f t="shared" si="7"/>
        <v>1.1388902954946163</v>
      </c>
      <c r="H74" s="133">
        <f t="shared" si="7"/>
        <v>1.121286463999126</v>
      </c>
      <c r="I74" s="133">
        <f t="shared" si="7"/>
        <v>1.3336844213686581</v>
      </c>
      <c r="J74" s="133">
        <f t="shared" si="7"/>
        <v>2.9283145922680056</v>
      </c>
      <c r="K74" s="133">
        <f t="shared" si="7"/>
        <v>2.2934809815209607</v>
      </c>
      <c r="L74" s="133">
        <f t="shared" si="7"/>
        <v>-0.30691475785374828</v>
      </c>
      <c r="M74" s="133">
        <f t="shared" si="7"/>
        <v>4.1331477006800421</v>
      </c>
      <c r="N74" s="133">
        <f t="shared" si="7"/>
        <v>1.6169801199629383</v>
      </c>
      <c r="O74" s="133">
        <f t="shared" si="7"/>
        <v>1.995960888604507</v>
      </c>
      <c r="P74" s="153" t="str">
        <f t="shared" si="4"/>
        <v>a</v>
      </c>
    </row>
    <row r="75" spans="2:16" s="7" customFormat="1">
      <c r="B75" s="119" t="s">
        <v>14</v>
      </c>
      <c r="C75" s="132" t="s">
        <v>2</v>
      </c>
      <c r="D75" s="133">
        <f t="shared" si="2"/>
        <v>51.728301886792451</v>
      </c>
      <c r="E75" s="133">
        <f t="shared" ref="E75:O75" si="8">IF(E10="","",(E10-D10)/ABS(D10)*100)</f>
        <v>6.2823318742538801</v>
      </c>
      <c r="F75" s="133">
        <f t="shared" si="8"/>
        <v>-9.7299574109608287</v>
      </c>
      <c r="G75" s="133">
        <f t="shared" si="8"/>
        <v>59.394442140190797</v>
      </c>
      <c r="H75" s="133">
        <f t="shared" si="8"/>
        <v>3.6494925839188133</v>
      </c>
      <c r="I75" s="133">
        <f t="shared" si="8"/>
        <v>10.996045942383732</v>
      </c>
      <c r="J75" s="133">
        <f t="shared" si="8"/>
        <v>-10.426915465083404</v>
      </c>
      <c r="K75" s="133">
        <f t="shared" si="8"/>
        <v>-12.016286850577615</v>
      </c>
      <c r="L75" s="133">
        <f t="shared" si="8"/>
        <v>-15.91748878923767</v>
      </c>
      <c r="M75" s="133">
        <f t="shared" si="8"/>
        <v>-44.410785903234064</v>
      </c>
      <c r="N75" s="133">
        <f t="shared" si="8"/>
        <v>50.686929158032079</v>
      </c>
      <c r="O75" s="133">
        <f t="shared" si="8"/>
        <v>-50.797127285692454</v>
      </c>
      <c r="P75" s="153" t="str">
        <f t="shared" si="4"/>
        <v>b</v>
      </c>
    </row>
    <row r="76" spans="2:16" s="7" customFormat="1">
      <c r="B76" s="8"/>
      <c r="C76" s="94" t="s">
        <v>115</v>
      </c>
      <c r="D76" s="39"/>
      <c r="E76" s="39"/>
      <c r="F76" s="39"/>
      <c r="G76" s="39"/>
      <c r="H76" s="39"/>
      <c r="I76" s="39"/>
      <c r="J76" s="39"/>
      <c r="K76" s="39"/>
      <c r="L76" s="39"/>
      <c r="M76" s="39"/>
      <c r="N76" s="39"/>
      <c r="O76" s="39"/>
      <c r="P76" s="48"/>
    </row>
    <row r="77" spans="2:16" s="7" customFormat="1">
      <c r="B77" s="119" t="s">
        <v>18</v>
      </c>
      <c r="C77" s="132" t="s">
        <v>2</v>
      </c>
      <c r="D77" s="133">
        <f t="shared" si="2"/>
        <v>0.39674075338082848</v>
      </c>
      <c r="E77" s="133">
        <f t="shared" ref="E77:O77" si="9">IF(E12="","",(E12-D12)/ABS(D12)*100)</f>
        <v>3.6216014800190885</v>
      </c>
      <c r="F77" s="133">
        <f t="shared" si="9"/>
        <v>2.0613711351262687</v>
      </c>
      <c r="G77" s="133">
        <f t="shared" si="9"/>
        <v>-5.7971238452575591</v>
      </c>
      <c r="H77" s="133">
        <f t="shared" si="9"/>
        <v>-4.9071522309711284</v>
      </c>
      <c r="I77" s="133">
        <f t="shared" si="9"/>
        <v>5.601653308860314</v>
      </c>
      <c r="J77" s="133">
        <f t="shared" si="9"/>
        <v>-2.3386119269861703</v>
      </c>
      <c r="K77" s="133">
        <f t="shared" si="9"/>
        <v>-7.9224945721444797</v>
      </c>
      <c r="L77" s="133">
        <f t="shared" si="9"/>
        <v>0.94463357300382578</v>
      </c>
      <c r="M77" s="133">
        <f t="shared" si="9"/>
        <v>5.2793164386569194</v>
      </c>
      <c r="N77" s="133">
        <f t="shared" si="9"/>
        <v>16.152092086685105</v>
      </c>
      <c r="O77" s="133">
        <f t="shared" si="9"/>
        <v>7.9469496958084251</v>
      </c>
      <c r="P77" s="153">
        <f t="shared" si="4"/>
        <v>2</v>
      </c>
    </row>
    <row r="78" spans="2:16" s="7" customFormat="1">
      <c r="B78" s="119" t="s">
        <v>31</v>
      </c>
      <c r="C78" s="132" t="s">
        <v>2</v>
      </c>
      <c r="D78" s="133">
        <f t="shared" si="2"/>
        <v>-0.24773034856502268</v>
      </c>
      <c r="E78" s="133">
        <f t="shared" ref="E78:O78" si="10">IF(E13="","",(E13-D13)/ABS(D13)*100)</f>
        <v>2.7827514826492914</v>
      </c>
      <c r="F78" s="133">
        <f t="shared" si="10"/>
        <v>1.8046573813631097</v>
      </c>
      <c r="G78" s="133">
        <f t="shared" si="10"/>
        <v>-5.8115981547125504</v>
      </c>
      <c r="H78" s="133">
        <f t="shared" si="10"/>
        <v>-7.6625851143967028</v>
      </c>
      <c r="I78" s="133">
        <f t="shared" si="10"/>
        <v>6.1428260647010644</v>
      </c>
      <c r="J78" s="133">
        <f t="shared" si="10"/>
        <v>-3.8348047031590498</v>
      </c>
      <c r="K78" s="133">
        <f t="shared" si="10"/>
        <v>-5.9334783453584654</v>
      </c>
      <c r="L78" s="133">
        <f t="shared" si="10"/>
        <v>-6.5639754367376041E-2</v>
      </c>
      <c r="M78" s="133">
        <f t="shared" si="10"/>
        <v>4.0670031941212166</v>
      </c>
      <c r="N78" s="133">
        <f t="shared" si="10"/>
        <v>14.946303392241544</v>
      </c>
      <c r="O78" s="133">
        <f t="shared" si="10"/>
        <v>7.0813183750261297</v>
      </c>
      <c r="P78" s="153" t="str">
        <f t="shared" si="4"/>
        <v>a</v>
      </c>
    </row>
    <row r="79" spans="2:16" s="7" customFormat="1">
      <c r="B79" s="119" t="s">
        <v>29</v>
      </c>
      <c r="C79" s="132" t="s">
        <v>2</v>
      </c>
      <c r="D79" s="133">
        <f t="shared" si="2"/>
        <v>-5.2079913115954843</v>
      </c>
      <c r="E79" s="133">
        <f t="shared" ref="E79:O79" si="11">IF(E14="","",(E14-D14)/ABS(D14)*100)</f>
        <v>-4.0553142735338783</v>
      </c>
      <c r="F79" s="133">
        <f t="shared" si="11"/>
        <v>-0.45544169513177263</v>
      </c>
      <c r="G79" s="133">
        <f t="shared" si="11"/>
        <v>-5.9422513600223184</v>
      </c>
      <c r="H79" s="133">
        <f t="shared" si="11"/>
        <v>-32.573038706807061</v>
      </c>
      <c r="I79" s="133">
        <f t="shared" si="11"/>
        <v>13.042713236264461</v>
      </c>
      <c r="J79" s="133">
        <f t="shared" si="11"/>
        <v>-21.655381741769787</v>
      </c>
      <c r="K79" s="133">
        <f t="shared" si="11"/>
        <v>23.598072815775094</v>
      </c>
      <c r="L79" s="133">
        <f t="shared" si="11"/>
        <v>-11.240154316026363</v>
      </c>
      <c r="M79" s="133">
        <f t="shared" si="11"/>
        <v>-11.183048852266039</v>
      </c>
      <c r="N79" s="133">
        <f t="shared" si="11"/>
        <v>-3.0330835499821585</v>
      </c>
      <c r="O79" s="133">
        <f t="shared" si="11"/>
        <v>-8.3797707917148561</v>
      </c>
      <c r="P79" s="153" t="str">
        <f t="shared" si="4"/>
        <v>b</v>
      </c>
    </row>
    <row r="80" spans="2:16" s="7" customFormat="1">
      <c r="B80" s="119" t="s">
        <v>272</v>
      </c>
      <c r="C80" s="132" t="s">
        <v>2</v>
      </c>
      <c r="D80" s="133">
        <f t="shared" si="2"/>
        <v>7.3671396188397287</v>
      </c>
      <c r="E80" s="133">
        <f t="shared" ref="E80:O80" si="12">IF(E15="","",(E15-D15)/ABS(D15)*100)</f>
        <v>3.4213984683010832</v>
      </c>
      <c r="F80" s="133">
        <f t="shared" si="12"/>
        <v>15.737612612612612</v>
      </c>
      <c r="G80" s="133">
        <f t="shared" si="12"/>
        <v>24.406949548947544</v>
      </c>
      <c r="H80" s="133">
        <f t="shared" si="12"/>
        <v>63.373848987108659</v>
      </c>
      <c r="I80" s="133">
        <f t="shared" si="12"/>
        <v>-59.714400643604179</v>
      </c>
      <c r="J80" s="133">
        <f t="shared" si="12"/>
        <v>36.720816018133732</v>
      </c>
      <c r="K80" s="133">
        <f t="shared" si="12"/>
        <v>43.383084577114431</v>
      </c>
      <c r="L80" s="133">
        <f t="shared" si="12"/>
        <v>-21.441124780316343</v>
      </c>
      <c r="M80" s="133">
        <f t="shared" si="12"/>
        <v>39.044862518089722</v>
      </c>
      <c r="N80" s="133">
        <f t="shared" si="12"/>
        <v>168.66096866096868</v>
      </c>
      <c r="O80" s="133">
        <f t="shared" si="12"/>
        <v>82.780082987551864</v>
      </c>
      <c r="P80" s="154" t="str">
        <f t="shared" si="4"/>
        <v>(1)</v>
      </c>
    </row>
    <row r="81" spans="2:16" s="7" customFormat="1">
      <c r="B81" s="119" t="s">
        <v>31</v>
      </c>
      <c r="C81" s="132" t="s">
        <v>2</v>
      </c>
      <c r="D81" s="133">
        <f t="shared" si="2"/>
        <v>5.8991596638655466</v>
      </c>
      <c r="E81" s="133">
        <f t="shared" ref="E81:O81" si="13">IF(E16="","",(E16-D16)/ABS(D16)*100)</f>
        <v>-3.3724805586414859</v>
      </c>
      <c r="F81" s="133">
        <f t="shared" si="13"/>
        <v>8.6967233308696734</v>
      </c>
      <c r="G81" s="133">
        <f t="shared" si="13"/>
        <v>16.711997582351163</v>
      </c>
      <c r="H81" s="133">
        <f t="shared" si="13"/>
        <v>-8.3182288969445874</v>
      </c>
      <c r="I81" s="133">
        <f t="shared" si="13"/>
        <v>13.499964696745041</v>
      </c>
      <c r="J81" s="133">
        <f t="shared" si="13"/>
        <v>2.9922239502332815</v>
      </c>
      <c r="K81" s="133">
        <f t="shared" si="13"/>
        <v>4.2280744141096882</v>
      </c>
      <c r="L81" s="133">
        <f t="shared" si="13"/>
        <v>-14.157394529439035</v>
      </c>
      <c r="M81" s="133">
        <f t="shared" si="13"/>
        <v>-0.59407277391480451</v>
      </c>
      <c r="N81" s="133">
        <f t="shared" si="13"/>
        <v>14.811544991511036</v>
      </c>
      <c r="O81" s="133">
        <f t="shared" si="13"/>
        <v>1.6798769667573643</v>
      </c>
      <c r="P81" s="153" t="str">
        <f t="shared" si="4"/>
        <v>a</v>
      </c>
    </row>
    <row r="82" spans="2:16" s="7" customFormat="1">
      <c r="B82" s="119" t="s">
        <v>29</v>
      </c>
      <c r="C82" s="132" t="s">
        <v>2</v>
      </c>
      <c r="D82" s="133">
        <f t="shared" si="2"/>
        <v>-2.9477632831308438</v>
      </c>
      <c r="E82" s="133">
        <f t="shared" ref="E82:O82" si="14">IF(E17="","",(E17-D17)/ABS(D17)*100)</f>
        <v>-3.4036170642360615</v>
      </c>
      <c r="F82" s="133">
        <f t="shared" si="14"/>
        <v>-6.8529965063155061</v>
      </c>
      <c r="G82" s="133">
        <f t="shared" si="14"/>
        <v>-6.9596717317432848</v>
      </c>
      <c r="H82" s="133">
        <f t="shared" si="14"/>
        <v>-34.069531061571858</v>
      </c>
      <c r="I82" s="133">
        <f t="shared" si="14"/>
        <v>25.508230990331853</v>
      </c>
      <c r="J82" s="133">
        <f t="shared" si="14"/>
        <v>-10.139073950699535</v>
      </c>
      <c r="K82" s="133">
        <f t="shared" si="14"/>
        <v>-6.8578842500347532</v>
      </c>
      <c r="L82" s="133">
        <f t="shared" si="14"/>
        <v>-9.1189493060046765</v>
      </c>
      <c r="M82" s="133">
        <f t="shared" si="14"/>
        <v>-7.8662141449529237</v>
      </c>
      <c r="N82" s="133">
        <f t="shared" si="14"/>
        <v>-8.1456835600974387</v>
      </c>
      <c r="O82" s="133">
        <f t="shared" si="14"/>
        <v>-5.9055627425614485</v>
      </c>
      <c r="P82" s="153" t="str">
        <f t="shared" si="4"/>
        <v>b</v>
      </c>
    </row>
    <row r="83" spans="2:16" s="7" customFormat="1">
      <c r="B83" s="119" t="s">
        <v>11</v>
      </c>
      <c r="C83" s="132" t="s">
        <v>2</v>
      </c>
      <c r="D83" s="133">
        <f t="shared" si="2"/>
        <v>-9.4810947586168676E-2</v>
      </c>
      <c r="E83" s="133">
        <f t="shared" ref="E83:O83" si="15">IF(E18="","",(E18-D18)/ABS(D18)*100)</f>
        <v>3.1468283679814144</v>
      </c>
      <c r="F83" s="133">
        <f t="shared" si="15"/>
        <v>0.93170670506210385</v>
      </c>
      <c r="G83" s="133">
        <f t="shared" si="15"/>
        <v>-6.8151213001026987</v>
      </c>
      <c r="H83" s="133">
        <f t="shared" si="15"/>
        <v>-7.5393674528511632</v>
      </c>
      <c r="I83" s="133">
        <f t="shared" si="15"/>
        <v>6.4170296376702076</v>
      </c>
      <c r="J83" s="133">
        <f t="shared" si="15"/>
        <v>-3.3244350332637183</v>
      </c>
      <c r="K83" s="133">
        <f t="shared" si="15"/>
        <v>-8.479856292863392</v>
      </c>
      <c r="L83" s="133">
        <f t="shared" si="15"/>
        <v>1.1878832984921617</v>
      </c>
      <c r="M83" s="133">
        <f t="shared" si="15"/>
        <v>4.5457659262250454</v>
      </c>
      <c r="N83" s="133">
        <f t="shared" si="15"/>
        <v>14.90835100788026</v>
      </c>
      <c r="O83" s="133">
        <f t="shared" si="15"/>
        <v>7.3491719538767208</v>
      </c>
      <c r="P83" s="154" t="str">
        <f t="shared" si="4"/>
        <v>(2)</v>
      </c>
    </row>
    <row r="84" spans="2:16" s="7" customFormat="1">
      <c r="B84" s="119" t="s">
        <v>17</v>
      </c>
      <c r="C84" s="132" t="s">
        <v>2</v>
      </c>
      <c r="D84" s="133">
        <f t="shared" si="2"/>
        <v>-24.641952414855041</v>
      </c>
      <c r="E84" s="133">
        <f t="shared" ref="E84:O84" si="16">IF(E19="","",(E19-D19)/ABS(D19)*100)</f>
        <v>-9.2949422155820187</v>
      </c>
      <c r="F84" s="133">
        <f t="shared" si="16"/>
        <v>-4.6313902648757974</v>
      </c>
      <c r="G84" s="133">
        <f t="shared" si="16"/>
        <v>-20.070355460167889</v>
      </c>
      <c r="H84" s="133">
        <f t="shared" si="16"/>
        <v>-11.48095775274472</v>
      </c>
      <c r="I84" s="133">
        <f t="shared" si="16"/>
        <v>6.1206540663758906</v>
      </c>
      <c r="J84" s="133">
        <f t="shared" si="16"/>
        <v>9.1267357881027689</v>
      </c>
      <c r="K84" s="133">
        <f t="shared" si="16"/>
        <v>-0.32858537795068121</v>
      </c>
      <c r="L84" s="133">
        <f t="shared" si="16"/>
        <v>-20.305720994604009</v>
      </c>
      <c r="M84" s="133">
        <f t="shared" si="16"/>
        <v>2.1678471775059025</v>
      </c>
      <c r="N84" s="133">
        <f t="shared" si="16"/>
        <v>26.739877769289532</v>
      </c>
      <c r="O84" s="133">
        <f t="shared" si="16"/>
        <v>52.071246665963443</v>
      </c>
      <c r="P84" s="153" t="str">
        <f t="shared" si="4"/>
        <v>①</v>
      </c>
    </row>
    <row r="85" spans="2:16" s="7" customFormat="1">
      <c r="B85" s="119" t="s">
        <v>31</v>
      </c>
      <c r="C85" s="132" t="s">
        <v>2</v>
      </c>
      <c r="D85" s="133">
        <f t="shared" si="2"/>
        <v>-24.726066549122848</v>
      </c>
      <c r="E85" s="133">
        <f t="shared" ref="E85:O85" si="17">IF(E20="","",(E20-D20)/ABS(D20)*100)</f>
        <v>-9.4174144624961222</v>
      </c>
      <c r="F85" s="133">
        <f t="shared" si="17"/>
        <v>-2.4417890709866339</v>
      </c>
      <c r="G85" s="133">
        <f t="shared" si="17"/>
        <v>-19.097356700232378</v>
      </c>
      <c r="H85" s="133">
        <f t="shared" si="17"/>
        <v>-12.165457401451118</v>
      </c>
      <c r="I85" s="133">
        <f t="shared" si="17"/>
        <v>2.648476487319674</v>
      </c>
      <c r="J85" s="133">
        <f t="shared" si="17"/>
        <v>3.6918431008163535</v>
      </c>
      <c r="K85" s="133">
        <f t="shared" si="17"/>
        <v>9.4010529179268083</v>
      </c>
      <c r="L85" s="133">
        <f t="shared" si="17"/>
        <v>-20.246314065059675</v>
      </c>
      <c r="M85" s="133">
        <f t="shared" si="17"/>
        <v>0.15405494626416757</v>
      </c>
      <c r="N85" s="133">
        <f t="shared" si="17"/>
        <v>26.661783556125251</v>
      </c>
      <c r="O85" s="133">
        <f t="shared" si="17"/>
        <v>48.839092091947379</v>
      </c>
      <c r="P85" s="153" t="str">
        <f t="shared" si="4"/>
        <v>a</v>
      </c>
    </row>
    <row r="86" spans="2:16" s="7" customFormat="1">
      <c r="B86" s="119" t="s">
        <v>273</v>
      </c>
      <c r="C86" s="132" t="s">
        <v>2</v>
      </c>
      <c r="D86" s="133">
        <f t="shared" si="2"/>
        <v>-27.701317715959007</v>
      </c>
      <c r="E86" s="133">
        <f t="shared" ref="E86:O86" si="18">IF(E21="","",(E21-D21)/ABS(D21)*100)</f>
        <v>-13.932766302146618</v>
      </c>
      <c r="F86" s="133">
        <f t="shared" si="18"/>
        <v>82.635294117647064</v>
      </c>
      <c r="G86" s="133">
        <f t="shared" si="18"/>
        <v>0.64416387528987373</v>
      </c>
      <c r="H86" s="133">
        <f t="shared" si="18"/>
        <v>-23.195084485407065</v>
      </c>
      <c r="I86" s="133">
        <f t="shared" si="18"/>
        <v>-61.833333333333329</v>
      </c>
      <c r="J86" s="133">
        <f t="shared" si="18"/>
        <v>-276.94323144104806</v>
      </c>
      <c r="K86" s="133">
        <f t="shared" si="18"/>
        <v>300.44422507403749</v>
      </c>
      <c r="L86" s="133">
        <f t="shared" si="18"/>
        <v>-19.305589756217682</v>
      </c>
      <c r="M86" s="133">
        <f t="shared" si="18"/>
        <v>-31.339639914555995</v>
      </c>
      <c r="N86" s="133">
        <f t="shared" si="18"/>
        <v>24.844444444444445</v>
      </c>
      <c r="O86" s="133">
        <f t="shared" si="18"/>
        <v>-27.518689925240299</v>
      </c>
      <c r="P86" s="153" t="str">
        <f t="shared" si="4"/>
        <v>b</v>
      </c>
    </row>
    <row r="87" spans="2:16" s="7" customFormat="1">
      <c r="B87" s="119" t="s">
        <v>16</v>
      </c>
      <c r="C87" s="132" t="s">
        <v>2</v>
      </c>
      <c r="D87" s="133">
        <f t="shared" si="2"/>
        <v>65.953938759487045</v>
      </c>
      <c r="E87" s="133">
        <f t="shared" ref="E87:O87" si="19">IF(E22="","",(E22-D22)/ABS(D22)*100)</f>
        <v>19.474539117818676</v>
      </c>
      <c r="F87" s="133">
        <f t="shared" si="19"/>
        <v>14.432418162618795</v>
      </c>
      <c r="G87" s="133">
        <f t="shared" si="19"/>
        <v>0.10958082450919326</v>
      </c>
      <c r="H87" s="133">
        <f t="shared" si="19"/>
        <v>-10.375738860915554</v>
      </c>
      <c r="I87" s="133">
        <f t="shared" si="19"/>
        <v>19.858839864239432</v>
      </c>
      <c r="J87" s="133">
        <f t="shared" si="19"/>
        <v>-16.876360867093563</v>
      </c>
      <c r="K87" s="133">
        <f t="shared" si="19"/>
        <v>-28.397228279804381</v>
      </c>
      <c r="L87" s="133">
        <f t="shared" si="19"/>
        <v>33.294287258965575</v>
      </c>
      <c r="M87" s="133">
        <f t="shared" si="19"/>
        <v>7.1276955316703843</v>
      </c>
      <c r="N87" s="133">
        <f t="shared" si="19"/>
        <v>28.607847344043819</v>
      </c>
      <c r="O87" s="133">
        <f t="shared" si="19"/>
        <v>-23.820224719101123</v>
      </c>
      <c r="P87" s="153" t="str">
        <f t="shared" si="4"/>
        <v>②</v>
      </c>
    </row>
    <row r="88" spans="2:16" s="7" customFormat="1">
      <c r="B88" s="119" t="s">
        <v>274</v>
      </c>
      <c r="C88" s="132" t="s">
        <v>2</v>
      </c>
      <c r="D88" s="133">
        <f t="shared" si="2"/>
        <v>3.0226680231449103</v>
      </c>
      <c r="E88" s="133">
        <f t="shared" ref="E88:O88" si="20">IF(E23="","",(E23-D23)/ABS(D23)*100)</f>
        <v>4.7562471551238632</v>
      </c>
      <c r="F88" s="133">
        <f t="shared" si="20"/>
        <v>-2.2904024038178283</v>
      </c>
      <c r="G88" s="133">
        <f t="shared" si="20"/>
        <v>-5.6273271326710583</v>
      </c>
      <c r="H88" s="133">
        <f t="shared" si="20"/>
        <v>-6.0842757651268284</v>
      </c>
      <c r="I88" s="133">
        <f t="shared" si="20"/>
        <v>-0.13436516710604643</v>
      </c>
      <c r="J88" s="133">
        <f t="shared" si="20"/>
        <v>0.24439675727229376</v>
      </c>
      <c r="K88" s="133">
        <f t="shared" si="20"/>
        <v>-2.9111698196552807</v>
      </c>
      <c r="L88" s="133">
        <f t="shared" si="20"/>
        <v>-2.6344801035943024</v>
      </c>
      <c r="M88" s="133">
        <f t="shared" si="20"/>
        <v>5.392654631069095</v>
      </c>
      <c r="N88" s="133">
        <f t="shared" si="20"/>
        <v>4.6963728449378417</v>
      </c>
      <c r="O88" s="133">
        <f t="shared" si="20"/>
        <v>10.620571707793793</v>
      </c>
      <c r="P88" s="153" t="str">
        <f t="shared" si="4"/>
        <v>③</v>
      </c>
    </row>
    <row r="89" spans="2:16" s="7" customFormat="1">
      <c r="B89" s="119" t="s">
        <v>15</v>
      </c>
      <c r="C89" s="132" t="s">
        <v>2</v>
      </c>
      <c r="D89" s="133">
        <f t="shared" si="2"/>
        <v>1.1339510952369058</v>
      </c>
      <c r="E89" s="133">
        <f t="shared" ref="E89:O89" si="21">IF(E24="","",(E24-D24)/ABS(D24)*100)</f>
        <v>0.39514953940381814</v>
      </c>
      <c r="F89" s="133">
        <f t="shared" si="21"/>
        <v>-2.1672283584659664</v>
      </c>
      <c r="G89" s="133">
        <f t="shared" si="21"/>
        <v>0.37213980387226553</v>
      </c>
      <c r="H89" s="133">
        <f t="shared" si="21"/>
        <v>0.27807004358935816</v>
      </c>
      <c r="I89" s="133">
        <f t="shared" si="21"/>
        <v>-4.4967398635988913E-2</v>
      </c>
      <c r="J89" s="133">
        <f t="shared" si="21"/>
        <v>-0.61982954687460956</v>
      </c>
      <c r="K89" s="133">
        <f t="shared" si="21"/>
        <v>0.62621029600382261</v>
      </c>
      <c r="L89" s="133">
        <f t="shared" si="21"/>
        <v>2.1243626911926423</v>
      </c>
      <c r="M89" s="133">
        <f t="shared" si="21"/>
        <v>0.5481865792178553</v>
      </c>
      <c r="N89" s="133">
        <f t="shared" si="21"/>
        <v>2.5604828895487515</v>
      </c>
      <c r="O89" s="133">
        <f t="shared" si="21"/>
        <v>2.7647254259812999</v>
      </c>
      <c r="P89" s="153" t="str">
        <f t="shared" si="4"/>
        <v>④</v>
      </c>
    </row>
    <row r="90" spans="2:16" s="7" customFormat="1">
      <c r="B90" s="119" t="s">
        <v>13</v>
      </c>
      <c r="C90" s="132" t="s">
        <v>2</v>
      </c>
      <c r="D90" s="133">
        <f t="shared" si="2"/>
        <v>-6.4359113034072477</v>
      </c>
      <c r="E90" s="133">
        <f t="shared" ref="E90:O90" si="22">IF(E25="","",(E25-D25)/ABS(D25)*100)</f>
        <v>3.2369942196531789</v>
      </c>
      <c r="F90" s="133">
        <f t="shared" si="22"/>
        <v>1.7357222844344906</v>
      </c>
      <c r="G90" s="133">
        <f t="shared" si="22"/>
        <v>-3.1095211887727023</v>
      </c>
      <c r="H90" s="133">
        <f t="shared" si="22"/>
        <v>5.0553819937517748</v>
      </c>
      <c r="I90" s="133">
        <f t="shared" si="22"/>
        <v>14.165990808326576</v>
      </c>
      <c r="J90" s="133">
        <f t="shared" si="22"/>
        <v>5.3279659010182332</v>
      </c>
      <c r="K90" s="133">
        <f t="shared" si="22"/>
        <v>-10.454136690647482</v>
      </c>
      <c r="L90" s="133">
        <f t="shared" si="22"/>
        <v>-1.1549083605322621</v>
      </c>
      <c r="M90" s="133">
        <f t="shared" si="22"/>
        <v>18.059436118872238</v>
      </c>
      <c r="N90" s="133">
        <f t="shared" si="22"/>
        <v>10.004302925989673</v>
      </c>
      <c r="O90" s="133">
        <f t="shared" si="22"/>
        <v>25.738314101310383</v>
      </c>
      <c r="P90" s="154" t="str">
        <f t="shared" si="4"/>
        <v>(3)</v>
      </c>
    </row>
    <row r="91" spans="2:16" s="7" customFormat="1">
      <c r="B91" s="119" t="s">
        <v>31</v>
      </c>
      <c r="C91" s="132" t="s">
        <v>2</v>
      </c>
      <c r="D91" s="133">
        <f t="shared" si="2"/>
        <v>-7.2460279248916706</v>
      </c>
      <c r="E91" s="133">
        <f t="shared" ref="E91:O91" si="23">IF(E26="","",(E26-D26)/ABS(D26)*100)</f>
        <v>2.9587334544510768</v>
      </c>
      <c r="F91" s="133">
        <f t="shared" si="23"/>
        <v>11.015881018401814</v>
      </c>
      <c r="G91" s="133">
        <f t="shared" si="23"/>
        <v>-2.2025431425976385</v>
      </c>
      <c r="H91" s="133">
        <f t="shared" si="23"/>
        <v>-0.23218017181332712</v>
      </c>
      <c r="I91" s="133">
        <f t="shared" si="23"/>
        <v>10.774959273912032</v>
      </c>
      <c r="J91" s="133">
        <f t="shared" si="23"/>
        <v>5.5882352941176476</v>
      </c>
      <c r="K91" s="133">
        <f t="shared" si="23"/>
        <v>-6.3867886987664146</v>
      </c>
      <c r="L91" s="133">
        <f t="shared" si="23"/>
        <v>-4.8034006376195535</v>
      </c>
      <c r="M91" s="133">
        <f t="shared" si="23"/>
        <v>15.740120562625586</v>
      </c>
      <c r="N91" s="133">
        <f t="shared" si="23"/>
        <v>13.155864197530864</v>
      </c>
      <c r="O91" s="133">
        <f t="shared" si="23"/>
        <v>24.002727582679849</v>
      </c>
      <c r="P91" s="153" t="str">
        <f t="shared" si="4"/>
        <v>a</v>
      </c>
    </row>
    <row r="92" spans="2:16" s="7" customFormat="1">
      <c r="B92" s="119" t="s">
        <v>29</v>
      </c>
      <c r="C92" s="132" t="s">
        <v>2</v>
      </c>
      <c r="D92" s="133">
        <f t="shared" si="2"/>
        <v>-13.815789473684212</v>
      </c>
      <c r="E92" s="133">
        <f t="shared" ref="E92:O92" si="24">IF(E27="","",(E27-D27)/ABS(D27)*100)</f>
        <v>0.5089058524173028</v>
      </c>
      <c r="F92" s="133">
        <f t="shared" si="24"/>
        <v>94.936708860759495</v>
      </c>
      <c r="G92" s="133">
        <f t="shared" si="24"/>
        <v>2.0779220779220777</v>
      </c>
      <c r="H92" s="133">
        <f t="shared" si="24"/>
        <v>-23.918575063613233</v>
      </c>
      <c r="I92" s="133">
        <f t="shared" si="24"/>
        <v>-10.200668896321071</v>
      </c>
      <c r="J92" s="133">
        <f t="shared" si="24"/>
        <v>7.6350093109869652</v>
      </c>
      <c r="K92" s="133">
        <f t="shared" si="24"/>
        <v>24.913494809688579</v>
      </c>
      <c r="L92" s="133">
        <f t="shared" si="24"/>
        <v>-24.930747922437675</v>
      </c>
      <c r="M92" s="133">
        <f t="shared" si="24"/>
        <v>-1.107011070110701</v>
      </c>
      <c r="N92" s="133">
        <f t="shared" si="24"/>
        <v>40.485074626865668</v>
      </c>
      <c r="O92" s="133">
        <f t="shared" si="24"/>
        <v>12.217795484727755</v>
      </c>
      <c r="P92" s="153" t="str">
        <f t="shared" si="4"/>
        <v>b</v>
      </c>
    </row>
    <row r="93" spans="2:16" s="7" customFormat="1">
      <c r="B93" s="8"/>
      <c r="C93" s="94"/>
      <c r="D93" s="39"/>
      <c r="E93" s="39"/>
      <c r="F93" s="39"/>
      <c r="G93" s="39"/>
      <c r="H93" s="39"/>
      <c r="I93" s="39"/>
      <c r="J93" s="39"/>
      <c r="K93" s="39"/>
      <c r="L93" s="39"/>
      <c r="M93" s="39"/>
      <c r="N93" s="39"/>
      <c r="O93" s="39"/>
      <c r="P93" s="48"/>
    </row>
    <row r="94" spans="2:16" s="7" customFormat="1">
      <c r="B94" s="119" t="s">
        <v>275</v>
      </c>
      <c r="C94" s="132" t="s">
        <v>2</v>
      </c>
      <c r="D94" s="133">
        <f t="shared" si="2"/>
        <v>1.2236378150452205</v>
      </c>
      <c r="E94" s="133">
        <f t="shared" ref="E94:O94" si="25">IF(E29="","",(E29-D29)/ABS(D29)*100)</f>
        <v>21.4370354848744</v>
      </c>
      <c r="F94" s="133">
        <f t="shared" si="25"/>
        <v>-8.1789617723892825</v>
      </c>
      <c r="G94" s="133">
        <f t="shared" si="25"/>
        <v>14.203188847047512</v>
      </c>
      <c r="H94" s="133">
        <f t="shared" si="25"/>
        <v>10.178601154277645</v>
      </c>
      <c r="I94" s="133">
        <f t="shared" si="25"/>
        <v>4.7828130625911003</v>
      </c>
      <c r="J94" s="133">
        <f t="shared" si="25"/>
        <v>-3.2623785923703443</v>
      </c>
      <c r="K94" s="133">
        <f t="shared" si="25"/>
        <v>-21.965223509309748</v>
      </c>
      <c r="L94" s="133">
        <f t="shared" si="25"/>
        <v>-5.4032297016631512</v>
      </c>
      <c r="M94" s="133">
        <f t="shared" si="25"/>
        <v>9.3205994074005307</v>
      </c>
      <c r="N94" s="133">
        <f t="shared" si="25"/>
        <v>6.7334753861929428</v>
      </c>
      <c r="O94" s="133">
        <f t="shared" si="25"/>
        <v>7.8021454159453514</v>
      </c>
      <c r="P94" s="153">
        <f t="shared" si="4"/>
        <v>3</v>
      </c>
    </row>
    <row r="95" spans="2:16" s="7" customFormat="1">
      <c r="B95" s="119" t="s">
        <v>276</v>
      </c>
      <c r="C95" s="132" t="s">
        <v>2</v>
      </c>
      <c r="D95" s="133">
        <f t="shared" si="2"/>
        <v>0.93177384441336564</v>
      </c>
      <c r="E95" s="133">
        <f t="shared" ref="E95:O95" si="26">IF(E30="","",(E30-D30)/ABS(D30)*100)</f>
        <v>35.238515511230752</v>
      </c>
      <c r="F95" s="133">
        <f t="shared" si="26"/>
        <v>-11.670212488253107</v>
      </c>
      <c r="G95" s="133">
        <f t="shared" si="26"/>
        <v>19.70491209793904</v>
      </c>
      <c r="H95" s="133">
        <f t="shared" si="26"/>
        <v>18.962473768670534</v>
      </c>
      <c r="I95" s="133">
        <f t="shared" si="26"/>
        <v>7.4363271299087392</v>
      </c>
      <c r="J95" s="133">
        <f t="shared" si="26"/>
        <v>-2.6301937452915838</v>
      </c>
      <c r="K95" s="133">
        <f t="shared" si="26"/>
        <v>-30.689374983984653</v>
      </c>
      <c r="L95" s="133">
        <f t="shared" si="26"/>
        <v>-9.579799261541984</v>
      </c>
      <c r="M95" s="133">
        <f t="shared" si="26"/>
        <v>14.936749598049005</v>
      </c>
      <c r="N95" s="133">
        <f t="shared" si="26"/>
        <v>12.88201839747356</v>
      </c>
      <c r="O95" s="133">
        <f t="shared" si="26"/>
        <v>9.3134867909413721</v>
      </c>
      <c r="P95" s="154" t="str">
        <f t="shared" si="4"/>
        <v>(1)</v>
      </c>
    </row>
    <row r="96" spans="2:16" s="7" customFormat="1">
      <c r="B96" s="119" t="s">
        <v>9</v>
      </c>
      <c r="C96" s="132" t="s">
        <v>2</v>
      </c>
      <c r="D96" s="133">
        <f t="shared" si="2"/>
        <v>7.6700437036122215</v>
      </c>
      <c r="E96" s="133">
        <f t="shared" ref="E96:O96" si="27">IF(E31="","",(E31-D31)/ABS(D31)*100)</f>
        <v>43.115649102813386</v>
      </c>
      <c r="F96" s="133">
        <f t="shared" si="27"/>
        <v>-11.194806437142972</v>
      </c>
      <c r="G96" s="133">
        <f t="shared" si="27"/>
        <v>28.946406918466955</v>
      </c>
      <c r="H96" s="133">
        <f t="shared" si="27"/>
        <v>20.12988992207282</v>
      </c>
      <c r="I96" s="133">
        <f t="shared" si="27"/>
        <v>8.6151015418040622</v>
      </c>
      <c r="J96" s="133">
        <f t="shared" si="27"/>
        <v>-3.936080012458687</v>
      </c>
      <c r="K96" s="133">
        <f t="shared" si="27"/>
        <v>-36.164423781844249</v>
      </c>
      <c r="L96" s="133">
        <f t="shared" si="27"/>
        <v>-8.2224037540403767</v>
      </c>
      <c r="M96" s="133">
        <f t="shared" si="27"/>
        <v>14.672776800757568</v>
      </c>
      <c r="N96" s="133">
        <f t="shared" si="27"/>
        <v>8.5773730446101695</v>
      </c>
      <c r="O96" s="133">
        <f t="shared" si="27"/>
        <v>7.2430593110055881</v>
      </c>
      <c r="P96" s="153" t="str">
        <f t="shared" si="4"/>
        <v>a</v>
      </c>
    </row>
    <row r="97" spans="2:16" s="7" customFormat="1">
      <c r="B97" s="119" t="s">
        <v>10</v>
      </c>
      <c r="C97" s="132" t="s">
        <v>2</v>
      </c>
      <c r="D97" s="133">
        <f t="shared" si="2"/>
        <v>-18.788475888443244</v>
      </c>
      <c r="E97" s="133">
        <f t="shared" ref="E97:O97" si="28">IF(E32="","",(E32-D32)/ABS(D32)*100)</f>
        <v>4.6745676814517578</v>
      </c>
      <c r="F97" s="133">
        <f t="shared" si="28"/>
        <v>-14.192252038486069</v>
      </c>
      <c r="G97" s="133">
        <f t="shared" si="28"/>
        <v>-31.034014257856207</v>
      </c>
      <c r="H97" s="133">
        <f t="shared" si="28"/>
        <v>6.9785498244353539</v>
      </c>
      <c r="I97" s="133">
        <f t="shared" si="28"/>
        <v>-6.1517629854303202</v>
      </c>
      <c r="J97" s="133">
        <f t="shared" si="28"/>
        <v>14.791772473336721</v>
      </c>
      <c r="K97" s="133">
        <f t="shared" si="28"/>
        <v>30.43709967722798</v>
      </c>
      <c r="L97" s="133">
        <f t="shared" si="28"/>
        <v>-16.996477054601801</v>
      </c>
      <c r="M97" s="133">
        <f t="shared" si="28"/>
        <v>16.531535296685334</v>
      </c>
      <c r="N97" s="133">
        <f t="shared" si="28"/>
        <v>38.473615837670252</v>
      </c>
      <c r="O97" s="133">
        <f t="shared" si="28"/>
        <v>18.964931768606078</v>
      </c>
      <c r="P97" s="153" t="str">
        <f t="shared" si="4"/>
        <v>b</v>
      </c>
    </row>
    <row r="98" spans="2:16" s="7" customFormat="1">
      <c r="B98" s="119" t="s">
        <v>20</v>
      </c>
      <c r="C98" s="132" t="s">
        <v>2</v>
      </c>
      <c r="D98" s="133">
        <f t="shared" si="2"/>
        <v>2.8206031376161707</v>
      </c>
      <c r="E98" s="133">
        <f t="shared" ref="E98:O98" si="29">IF(E33="","",(E33-D33)/ABS(D33)*100)</f>
        <v>8.182249393907453</v>
      </c>
      <c r="F98" s="133">
        <f t="shared" si="29"/>
        <v>25.152851192361091</v>
      </c>
      <c r="G98" s="133">
        <f t="shared" si="29"/>
        <v>4.0191517935343235</v>
      </c>
      <c r="H98" s="133">
        <f t="shared" si="29"/>
        <v>0.29563655415013851</v>
      </c>
      <c r="I98" s="133">
        <f t="shared" si="29"/>
        <v>-1.8973172642811835</v>
      </c>
      <c r="J98" s="133">
        <f t="shared" si="29"/>
        <v>-8.5746885994104787</v>
      </c>
      <c r="K98" s="133">
        <f t="shared" si="29"/>
        <v>-10.566602878775273</v>
      </c>
      <c r="L98" s="133">
        <f t="shared" si="29"/>
        <v>-30.837752349055727</v>
      </c>
      <c r="M98" s="133">
        <f t="shared" si="29"/>
        <v>34.838753068567776</v>
      </c>
      <c r="N98" s="133">
        <f t="shared" si="29"/>
        <v>-17.160884854228495</v>
      </c>
      <c r="O98" s="133">
        <f t="shared" si="29"/>
        <v>-16.016377649325626</v>
      </c>
      <c r="P98" s="154" t="str">
        <f t="shared" si="4"/>
        <v>(2)</v>
      </c>
    </row>
    <row r="99" spans="2:16" s="7" customFormat="1">
      <c r="B99" s="119" t="s">
        <v>9</v>
      </c>
      <c r="C99" s="132" t="s">
        <v>2</v>
      </c>
      <c r="D99" s="133">
        <f t="shared" si="2"/>
        <v>130.9809663250366</v>
      </c>
      <c r="E99" s="133">
        <f t="shared" ref="E99:O99" si="30">IF(E34="","",(E34-D34)/ABS(D34)*100)</f>
        <v>-19.396551724137932</v>
      </c>
      <c r="F99" s="133">
        <f t="shared" si="30"/>
        <v>-53.664674425920097</v>
      </c>
      <c r="G99" s="133">
        <f t="shared" si="30"/>
        <v>267.27766463000677</v>
      </c>
      <c r="H99" s="133">
        <f t="shared" si="30"/>
        <v>-25.730129390018487</v>
      </c>
      <c r="I99" s="133">
        <f t="shared" si="30"/>
        <v>-2.6879044300647088</v>
      </c>
      <c r="J99" s="133">
        <f t="shared" si="30"/>
        <v>14.117647058823529</v>
      </c>
      <c r="K99" s="133">
        <f t="shared" si="30"/>
        <v>-81.488121918422223</v>
      </c>
      <c r="L99" s="133">
        <f t="shared" si="30"/>
        <v>-852.23970944309929</v>
      </c>
      <c r="M99" s="133">
        <f t="shared" si="30"/>
        <v>-9.455218475899251</v>
      </c>
      <c r="N99" s="133">
        <f t="shared" si="30"/>
        <v>30.995441846787237</v>
      </c>
      <c r="O99" s="133">
        <f t="shared" si="30"/>
        <v>-68.772640102279993</v>
      </c>
      <c r="P99" s="153" t="str">
        <f t="shared" si="4"/>
        <v>a</v>
      </c>
    </row>
    <row r="100" spans="2:16" s="7" customFormat="1">
      <c r="B100" s="119" t="s">
        <v>10</v>
      </c>
      <c r="C100" s="132" t="s">
        <v>2</v>
      </c>
      <c r="D100" s="133">
        <f t="shared" si="2"/>
        <v>-10.247223217484773</v>
      </c>
      <c r="E100" s="133">
        <f t="shared" ref="E100:O100" si="31">IF(E35="","",(E35-D35)/ABS(D35)*100)</f>
        <v>15.419161676646706</v>
      </c>
      <c r="F100" s="133">
        <f t="shared" si="31"/>
        <v>39.596483643176249</v>
      </c>
      <c r="G100" s="133">
        <f t="shared" si="31"/>
        <v>-11.993888464476701</v>
      </c>
      <c r="H100" s="133">
        <f t="shared" si="31"/>
        <v>6.9022147147147148</v>
      </c>
      <c r="I100" s="133">
        <f t="shared" si="31"/>
        <v>-1.7578896545670015</v>
      </c>
      <c r="J100" s="133">
        <f t="shared" si="31"/>
        <v>-12.538813805428347</v>
      </c>
      <c r="K100" s="133">
        <f t="shared" si="31"/>
        <v>5.5986922762566405</v>
      </c>
      <c r="L100" s="133">
        <f t="shared" si="31"/>
        <v>1.9833591331269349</v>
      </c>
      <c r="M100" s="133">
        <f t="shared" si="31"/>
        <v>27.357461341428706</v>
      </c>
      <c r="N100" s="133">
        <f t="shared" si="31"/>
        <v>-20.665189295890055</v>
      </c>
      <c r="O100" s="133">
        <f t="shared" si="31"/>
        <v>2.6641941692878266</v>
      </c>
      <c r="P100" s="153" t="str">
        <f t="shared" si="4"/>
        <v>b</v>
      </c>
    </row>
    <row r="101" spans="2:16" s="7" customFormat="1">
      <c r="B101" s="119" t="s">
        <v>19</v>
      </c>
      <c r="C101" s="132" t="s">
        <v>2</v>
      </c>
      <c r="D101" s="133">
        <f t="shared" si="2"/>
        <v>1.4957146697449357</v>
      </c>
      <c r="E101" s="133">
        <f t="shared" ref="E101:O101" si="32">IF(E36="","",(E36-D36)/ABS(D36)*100)</f>
        <v>4.1438890392791139</v>
      </c>
      <c r="F101" s="133">
        <f t="shared" si="32"/>
        <v>-4.7354218832105044</v>
      </c>
      <c r="G101" s="133">
        <f t="shared" si="32"/>
        <v>6.4599143363026412</v>
      </c>
      <c r="H101" s="133">
        <f t="shared" si="32"/>
        <v>-4.5921123716909777</v>
      </c>
      <c r="I101" s="133">
        <f t="shared" si="32"/>
        <v>-0.4557067706662441</v>
      </c>
      <c r="J101" s="133">
        <f t="shared" si="32"/>
        <v>-4.2449716548885608</v>
      </c>
      <c r="K101" s="133">
        <f t="shared" si="32"/>
        <v>-1.6773617996208552</v>
      </c>
      <c r="L101" s="133">
        <f t="shared" si="32"/>
        <v>4.0734768281567693</v>
      </c>
      <c r="M101" s="133">
        <f t="shared" si="32"/>
        <v>-0.61977903530045808</v>
      </c>
      <c r="N101" s="133">
        <f t="shared" si="32"/>
        <v>-2.0388063034324357</v>
      </c>
      <c r="O101" s="133">
        <f t="shared" si="32"/>
        <v>6.3865901958310101</v>
      </c>
      <c r="P101" s="154" t="str">
        <f t="shared" si="4"/>
        <v>(3)</v>
      </c>
    </row>
    <row r="102" spans="2:16" s="7" customFormat="1">
      <c r="B102" s="119" t="s">
        <v>30</v>
      </c>
      <c r="C102" s="132" t="s">
        <v>2</v>
      </c>
      <c r="D102" s="133">
        <f t="shared" si="2"/>
        <v>192.00438116100767</v>
      </c>
      <c r="E102" s="133">
        <f t="shared" ref="E102:O102" si="33">IF(E37="","",(E37-D37)/ABS(D37)*100)</f>
        <v>-42.451237809452365</v>
      </c>
      <c r="F102" s="133">
        <f t="shared" si="33"/>
        <v>-69.643148117972956</v>
      </c>
      <c r="G102" s="133">
        <f t="shared" si="33"/>
        <v>262.21148684916801</v>
      </c>
      <c r="H102" s="133">
        <f t="shared" si="33"/>
        <v>108.00237107291049</v>
      </c>
      <c r="I102" s="133">
        <f t="shared" si="33"/>
        <v>15.36762610430322</v>
      </c>
      <c r="J102" s="133">
        <f t="shared" si="33"/>
        <v>-50.880009880812693</v>
      </c>
      <c r="K102" s="133">
        <f t="shared" si="33"/>
        <v>-20.241387980890117</v>
      </c>
      <c r="L102" s="133">
        <f t="shared" si="33"/>
        <v>3.8934426229508197</v>
      </c>
      <c r="M102" s="133">
        <f t="shared" si="33"/>
        <v>-31.831285085722953</v>
      </c>
      <c r="N102" s="133">
        <f t="shared" si="33"/>
        <v>-97.907856665924768</v>
      </c>
      <c r="O102" s="133">
        <f t="shared" si="33"/>
        <v>5800</v>
      </c>
      <c r="P102" s="153" t="str">
        <f t="shared" si="4"/>
        <v>a</v>
      </c>
    </row>
    <row r="103" spans="2:16" s="7" customFormat="1">
      <c r="B103" s="119" t="s">
        <v>277</v>
      </c>
      <c r="C103" s="132" t="s">
        <v>2</v>
      </c>
      <c r="D103" s="133">
        <f t="shared" ref="D103:D125" si="34">IF(D38="","",(D38-C38)/ABS(C38)*100)</f>
        <v>-2.9628754463348037</v>
      </c>
      <c r="E103" s="133">
        <f t="shared" ref="E103:O103" si="35">IF(E38="","",(E38-D38)/ABS(D38)*100)</f>
        <v>11.452626072683163</v>
      </c>
      <c r="F103" s="133">
        <f t="shared" si="35"/>
        <v>-2.1294415627503502</v>
      </c>
      <c r="G103" s="133">
        <f t="shared" si="35"/>
        <v>13.386608017660848</v>
      </c>
      <c r="H103" s="133">
        <f t="shared" si="35"/>
        <v>-10.594956831174892</v>
      </c>
      <c r="I103" s="133">
        <f t="shared" si="35"/>
        <v>-0.24713208516677337</v>
      </c>
      <c r="J103" s="133">
        <f t="shared" si="35"/>
        <v>-3.9929356069123125</v>
      </c>
      <c r="K103" s="133">
        <f t="shared" si="35"/>
        <v>-5.1673479816044967</v>
      </c>
      <c r="L103" s="133">
        <f t="shared" si="35"/>
        <v>2.812689432208527</v>
      </c>
      <c r="M103" s="133">
        <f t="shared" si="35"/>
        <v>0.33323288305403792</v>
      </c>
      <c r="N103" s="133">
        <f t="shared" si="35"/>
        <v>2.3335887033586964</v>
      </c>
      <c r="O103" s="133">
        <f t="shared" si="35"/>
        <v>2.4445644914991087</v>
      </c>
      <c r="P103" s="153" t="str">
        <f t="shared" ref="P103:P123" si="36">P38</f>
        <v>b</v>
      </c>
    </row>
    <row r="104" spans="2:16" s="7" customFormat="1">
      <c r="B104" s="119" t="s">
        <v>278</v>
      </c>
      <c r="C104" s="132" t="s">
        <v>2</v>
      </c>
      <c r="D104" s="133">
        <f t="shared" si="34"/>
        <v>2.6763403621060013</v>
      </c>
      <c r="E104" s="133">
        <f t="shared" ref="E104:O104" si="37">IF(E39="","",(E39-D39)/ABS(D39)*100)</f>
        <v>0.14516576649659499</v>
      </c>
      <c r="F104" s="133">
        <f t="shared" si="37"/>
        <v>-5.6084926776235857</v>
      </c>
      <c r="G104" s="133">
        <f t="shared" si="37"/>
        <v>-1.6399427883167721</v>
      </c>
      <c r="H104" s="133">
        <f t="shared" si="37"/>
        <v>-1.199282114471363</v>
      </c>
      <c r="I104" s="133">
        <f t="shared" si="37"/>
        <v>-1.5140071807861684</v>
      </c>
      <c r="J104" s="133">
        <f t="shared" si="37"/>
        <v>-1.5176183734465942</v>
      </c>
      <c r="K104" s="133">
        <f t="shared" si="37"/>
        <v>2.1851202574863926</v>
      </c>
      <c r="L104" s="133">
        <f t="shared" si="37"/>
        <v>5.1752099510342218</v>
      </c>
      <c r="M104" s="133">
        <f t="shared" si="37"/>
        <v>-0.66620593305986564</v>
      </c>
      <c r="N104" s="133">
        <f t="shared" si="37"/>
        <v>-4.1848860826728211</v>
      </c>
      <c r="O104" s="133">
        <f t="shared" si="37"/>
        <v>7.8784329800316213</v>
      </c>
      <c r="P104" s="153" t="str">
        <f t="shared" si="36"/>
        <v>c</v>
      </c>
    </row>
    <row r="105" spans="2:16" s="7" customFormat="1">
      <c r="B105" s="8"/>
      <c r="C105" s="94"/>
      <c r="D105" s="39"/>
      <c r="E105" s="39"/>
      <c r="F105" s="39"/>
      <c r="G105" s="39"/>
      <c r="H105" s="39"/>
      <c r="I105" s="39"/>
      <c r="J105" s="39"/>
      <c r="K105" s="39"/>
      <c r="L105" s="39"/>
      <c r="M105" s="39"/>
      <c r="N105" s="39"/>
      <c r="O105" s="39"/>
      <c r="P105" s="48"/>
    </row>
    <row r="106" spans="2:16" s="7" customFormat="1">
      <c r="B106" s="119" t="s">
        <v>279</v>
      </c>
      <c r="C106" s="132" t="s">
        <v>2</v>
      </c>
      <c r="D106" s="133">
        <f t="shared" si="34"/>
        <v>0.36536223192371708</v>
      </c>
      <c r="E106" s="133">
        <f t="shared" ref="E106:O106" si="38">IF(E41="","",(E41-D41)/ABS(D41)*100)</f>
        <v>5.053593021427468</v>
      </c>
      <c r="F106" s="133">
        <f t="shared" si="38"/>
        <v>-1.1339448326103514</v>
      </c>
      <c r="G106" s="133">
        <f t="shared" si="38"/>
        <v>3.5376001598500109</v>
      </c>
      <c r="H106" s="133">
        <f t="shared" si="38"/>
        <v>3.6799406403346264</v>
      </c>
      <c r="I106" s="133">
        <f t="shared" si="38"/>
        <v>3.2624216656334708</v>
      </c>
      <c r="J106" s="133">
        <f t="shared" si="38"/>
        <v>0.23776751651302394</v>
      </c>
      <c r="K106" s="133">
        <f t="shared" si="38"/>
        <v>-7.624497400166014</v>
      </c>
      <c r="L106" s="133">
        <f t="shared" si="38"/>
        <v>-0.88796808006387573</v>
      </c>
      <c r="M106" s="133">
        <f t="shared" si="38"/>
        <v>4.0582116107528892</v>
      </c>
      <c r="N106" s="133">
        <f t="shared" si="38"/>
        <v>3.0955506623301416</v>
      </c>
      <c r="O106" s="133">
        <f t="shared" si="38"/>
        <v>4.3012034966043036</v>
      </c>
      <c r="P106" s="153">
        <f t="shared" si="36"/>
        <v>4</v>
      </c>
    </row>
    <row r="107" spans="2:16" s="7" customFormat="1">
      <c r="B107" s="56"/>
      <c r="C107" s="94"/>
      <c r="D107" s="39"/>
      <c r="E107" s="39"/>
      <c r="F107" s="39"/>
      <c r="G107" s="39"/>
      <c r="H107" s="39"/>
      <c r="I107" s="39"/>
      <c r="J107" s="39"/>
      <c r="K107" s="39"/>
      <c r="L107" s="39"/>
      <c r="M107" s="39"/>
      <c r="N107" s="39"/>
      <c r="O107" s="39"/>
      <c r="P107" s="48"/>
    </row>
    <row r="108" spans="2:16" s="7" customFormat="1">
      <c r="B108" s="156" t="s">
        <v>73</v>
      </c>
      <c r="C108" s="96" t="s">
        <v>115</v>
      </c>
      <c r="D108" s="41"/>
      <c r="E108" s="41"/>
      <c r="F108" s="41"/>
      <c r="G108" s="41"/>
      <c r="H108" s="41"/>
      <c r="I108" s="41"/>
      <c r="J108" s="41"/>
      <c r="K108" s="41"/>
      <c r="L108" s="41"/>
      <c r="M108" s="41"/>
      <c r="N108" s="41"/>
      <c r="O108" s="41"/>
      <c r="P108" s="52"/>
    </row>
    <row r="109" spans="2:16" s="7" customFormat="1">
      <c r="B109" s="180" t="s">
        <v>335</v>
      </c>
      <c r="C109" s="134" t="s">
        <v>2</v>
      </c>
      <c r="D109" s="135">
        <f t="shared" si="34"/>
        <v>-1.8648468271756868</v>
      </c>
      <c r="E109" s="135">
        <f t="shared" ref="E109:O109" si="39">IF(E44="","",(E44-D44)/ABS(D44)*100)</f>
        <v>2.5713196243459668</v>
      </c>
      <c r="F109" s="135">
        <f t="shared" si="39"/>
        <v>-3.1058852386135429</v>
      </c>
      <c r="G109" s="135">
        <f t="shared" si="39"/>
        <v>12.433351791788624</v>
      </c>
      <c r="H109" s="135">
        <f t="shared" si="39"/>
        <v>3.3575604916729405</v>
      </c>
      <c r="I109" s="135">
        <f t="shared" si="39"/>
        <v>2.6034894723585595</v>
      </c>
      <c r="J109" s="135">
        <f t="shared" si="39"/>
        <v>-0.62199988721068711</v>
      </c>
      <c r="K109" s="135">
        <f t="shared" si="39"/>
        <v>-4.9944587611659301</v>
      </c>
      <c r="L109" s="135">
        <f t="shared" si="39"/>
        <v>9.9198903763044157</v>
      </c>
      <c r="M109" s="135">
        <f t="shared" si="39"/>
        <v>3.8821389642728139</v>
      </c>
      <c r="N109" s="135">
        <f t="shared" si="39"/>
        <v>-1.1338880204807562</v>
      </c>
      <c r="O109" s="135">
        <f t="shared" si="39"/>
        <v>1.2380836780235478</v>
      </c>
      <c r="P109" s="153">
        <f t="shared" si="36"/>
        <v>5</v>
      </c>
    </row>
    <row r="110" spans="2:16" s="7" customFormat="1">
      <c r="B110" s="119" t="s">
        <v>328</v>
      </c>
      <c r="C110" s="134" t="s">
        <v>2</v>
      </c>
      <c r="D110" s="135">
        <f t="shared" si="34"/>
        <v>-2.816624330443426</v>
      </c>
      <c r="E110" s="135">
        <f t="shared" ref="E110:O110" si="40">IF(E45="","",(E45-D45)/ABS(D45)*100)</f>
        <v>3.6809750588636385</v>
      </c>
      <c r="F110" s="135">
        <f t="shared" si="40"/>
        <v>-3.6513351692767202</v>
      </c>
      <c r="G110" s="135">
        <f t="shared" si="40"/>
        <v>10.855422200733768</v>
      </c>
      <c r="H110" s="135">
        <f t="shared" si="40"/>
        <v>3.7325662314838866</v>
      </c>
      <c r="I110" s="135">
        <f t="shared" si="40"/>
        <v>1.80794034538833</v>
      </c>
      <c r="J110" s="135">
        <f t="shared" si="40"/>
        <v>-0.95715283471501011</v>
      </c>
      <c r="K110" s="135">
        <f t="shared" si="40"/>
        <v>-4.7090673845191597</v>
      </c>
      <c r="L110" s="135">
        <f t="shared" si="40"/>
        <v>9.9897361317121369</v>
      </c>
      <c r="M110" s="135">
        <f t="shared" si="40"/>
        <v>4.8314011824003131</v>
      </c>
      <c r="N110" s="135">
        <f t="shared" si="40"/>
        <v>2.3345043991706733</v>
      </c>
      <c r="O110" s="135">
        <f t="shared" si="40"/>
        <v>-7.1442400246503557E-2</v>
      </c>
      <c r="P110" s="153" t="str">
        <f t="shared" si="36"/>
        <v>(1)</v>
      </c>
    </row>
    <row r="111" spans="2:16" s="7" customFormat="1">
      <c r="B111" s="119" t="s">
        <v>329</v>
      </c>
      <c r="C111" s="134" t="s">
        <v>2</v>
      </c>
      <c r="D111" s="135">
        <f t="shared" si="34"/>
        <v>-10.898548825629769</v>
      </c>
      <c r="E111" s="135">
        <f t="shared" ref="E111:O111" si="41">IF(E46="","",(E46-D46)/ABS(D46)*100)</f>
        <v>14.058823529411764</v>
      </c>
      <c r="F111" s="135">
        <f t="shared" si="41"/>
        <v>-8.2387828777720475</v>
      </c>
      <c r="G111" s="135">
        <f t="shared" si="41"/>
        <v>-3.1579317128003375</v>
      </c>
      <c r="H111" s="135">
        <f t="shared" si="41"/>
        <v>7.5991149479487836</v>
      </c>
      <c r="I111" s="135">
        <f t="shared" si="41"/>
        <v>-6.0713322545846822</v>
      </c>
      <c r="J111" s="135">
        <f t="shared" si="41"/>
        <v>-4.5831389297634857</v>
      </c>
      <c r="K111" s="135">
        <f t="shared" si="41"/>
        <v>-1.4932671330775595</v>
      </c>
      <c r="L111" s="135">
        <f t="shared" si="41"/>
        <v>10.748787658940778</v>
      </c>
      <c r="M111" s="135">
        <f t="shared" si="41"/>
        <v>15.070335126189491</v>
      </c>
      <c r="N111" s="135">
        <f t="shared" si="41"/>
        <v>36.107865168539327</v>
      </c>
      <c r="O111" s="135">
        <f t="shared" si="41"/>
        <v>-9.3338616651256991</v>
      </c>
      <c r="P111" s="153" t="str">
        <f t="shared" si="36"/>
        <v>(2)</v>
      </c>
    </row>
    <row r="112" spans="2:16" s="7" customFormat="1">
      <c r="B112" s="181" t="s">
        <v>336</v>
      </c>
      <c r="C112" s="134" t="s">
        <v>2</v>
      </c>
      <c r="D112" s="135">
        <f t="shared" si="34"/>
        <v>0.25569557676434973</v>
      </c>
      <c r="E112" s="135">
        <f t="shared" ref="E112:O112" si="42">IF(E47="","",(E47-D47)/ABS(D47)*100)</f>
        <v>4.9341133044540175</v>
      </c>
      <c r="F112" s="135">
        <f t="shared" si="42"/>
        <v>-1.2267233875893049</v>
      </c>
      <c r="G112" s="135">
        <f t="shared" si="42"/>
        <v>3.9481769598215899</v>
      </c>
      <c r="H112" s="135">
        <f t="shared" si="42"/>
        <v>3.6638468503972961</v>
      </c>
      <c r="I112" s="135">
        <f t="shared" si="42"/>
        <v>3.2296237916568051</v>
      </c>
      <c r="J112" s="135">
        <f t="shared" si="42"/>
        <v>0.19523278177665443</v>
      </c>
      <c r="K112" s="135">
        <f t="shared" si="42"/>
        <v>-7.4954444086821992</v>
      </c>
      <c r="L112" s="135">
        <f t="shared" si="42"/>
        <v>-0.34330064410481892</v>
      </c>
      <c r="M112" s="135">
        <f t="shared" si="42"/>
        <v>4.0484245239102084</v>
      </c>
      <c r="N112" s="135">
        <f t="shared" si="42"/>
        <v>2.8608308995010412</v>
      </c>
      <c r="O112" s="135">
        <f t="shared" si="42"/>
        <v>4.1378124190153898</v>
      </c>
      <c r="P112" s="153">
        <f t="shared" si="36"/>
        <v>6</v>
      </c>
    </row>
    <row r="113" spans="2:16" s="7" customFormat="1">
      <c r="B113" s="42"/>
      <c r="C113" s="95" t="s">
        <v>115</v>
      </c>
      <c r="D113" s="40"/>
      <c r="E113" s="40"/>
      <c r="F113" s="40"/>
      <c r="G113" s="40"/>
      <c r="H113" s="40"/>
      <c r="I113" s="40"/>
      <c r="J113" s="40"/>
      <c r="K113" s="40"/>
      <c r="L113" s="40"/>
      <c r="M113" s="40"/>
      <c r="N113" s="40"/>
      <c r="O113" s="40"/>
      <c r="P113" s="51"/>
    </row>
    <row r="114" spans="2:16" s="7" customFormat="1">
      <c r="B114" s="156" t="s">
        <v>280</v>
      </c>
      <c r="C114" s="168" t="s">
        <v>2</v>
      </c>
      <c r="D114" s="169">
        <f t="shared" si="34"/>
        <v>-3.5535025061562373</v>
      </c>
      <c r="E114" s="169">
        <f t="shared" ref="E114:O114" si="43">IF(E49="","",(E49-D49)/ABS(D49)*100)</f>
        <v>-8.4006497139846044</v>
      </c>
      <c r="F114" s="169">
        <f t="shared" si="43"/>
        <v>-3.5229741564215553</v>
      </c>
      <c r="G114" s="169">
        <f t="shared" si="43"/>
        <v>3.9507817142388788</v>
      </c>
      <c r="H114" s="169">
        <f t="shared" si="43"/>
        <v>-0.59568982340221288</v>
      </c>
      <c r="I114" s="169">
        <f t="shared" si="43"/>
        <v>-7.5766078577958282</v>
      </c>
      <c r="J114" s="169">
        <f t="shared" si="43"/>
        <v>-10.652225686093191</v>
      </c>
      <c r="K114" s="169">
        <f t="shared" si="43"/>
        <v>14.928692010479477</v>
      </c>
      <c r="L114" s="169">
        <f t="shared" si="43"/>
        <v>90.441307059533941</v>
      </c>
      <c r="M114" s="169">
        <f t="shared" si="43"/>
        <v>-20.301627948311161</v>
      </c>
      <c r="N114" s="169">
        <f t="shared" si="43"/>
        <v>-7.088106782082944</v>
      </c>
      <c r="O114" s="169">
        <f t="shared" si="43"/>
        <v>-23.60958625032411</v>
      </c>
      <c r="P114" s="158">
        <f t="shared" si="36"/>
        <v>7</v>
      </c>
    </row>
    <row r="115" spans="2:16" s="7" customFormat="1">
      <c r="B115" s="119" t="s">
        <v>21</v>
      </c>
      <c r="C115" s="134" t="s">
        <v>2</v>
      </c>
      <c r="D115" s="135">
        <f t="shared" si="34"/>
        <v>-1.7162562201887288</v>
      </c>
      <c r="E115" s="135">
        <f t="shared" ref="E115:O115" si="44">IF(E50="","",(E50-D50)/ABS(D50)*100)</f>
        <v>-12.983805841756817</v>
      </c>
      <c r="F115" s="135">
        <f t="shared" si="44"/>
        <v>-4.4877903925305933</v>
      </c>
      <c r="G115" s="135">
        <f t="shared" si="44"/>
        <v>7.6895623006890164</v>
      </c>
      <c r="H115" s="135">
        <f t="shared" si="44"/>
        <v>2.2857777014061917</v>
      </c>
      <c r="I115" s="135">
        <f t="shared" si="44"/>
        <v>-8.3450875798220192</v>
      </c>
      <c r="J115" s="135">
        <f t="shared" si="44"/>
        <v>-18.757375840719035</v>
      </c>
      <c r="K115" s="135">
        <f t="shared" si="44"/>
        <v>21.439635535307517</v>
      </c>
      <c r="L115" s="135">
        <f t="shared" si="44"/>
        <v>29.345352006495013</v>
      </c>
      <c r="M115" s="135">
        <f t="shared" si="44"/>
        <v>-23.6186704558862</v>
      </c>
      <c r="N115" s="135">
        <f t="shared" si="44"/>
        <v>-35.20319029301065</v>
      </c>
      <c r="O115" s="135">
        <f t="shared" si="44"/>
        <v>-12.378534992357602</v>
      </c>
      <c r="P115" s="154" t="str">
        <f t="shared" si="36"/>
        <v>(1)</v>
      </c>
    </row>
    <row r="116" spans="2:16" s="7" customFormat="1">
      <c r="B116" s="119" t="s">
        <v>281</v>
      </c>
      <c r="C116" s="134" t="s">
        <v>2</v>
      </c>
      <c r="D116" s="135">
        <f t="shared" si="34"/>
        <v>-0.13951259529267776</v>
      </c>
      <c r="E116" s="135">
        <f t="shared" ref="E116:O116" si="45">IF(E51="","",(E51-D51)/ABS(D51)*100)</f>
        <v>2.4034742106060727</v>
      </c>
      <c r="F116" s="135">
        <f t="shared" si="45"/>
        <v>3.044393126912238</v>
      </c>
      <c r="G116" s="135">
        <f t="shared" si="45"/>
        <v>0.8833236753924063</v>
      </c>
      <c r="H116" s="135">
        <f t="shared" si="45"/>
        <v>-1.8941550787181332</v>
      </c>
      <c r="I116" s="135">
        <f t="shared" si="45"/>
        <v>1.8462114163451762</v>
      </c>
      <c r="J116" s="135">
        <f t="shared" si="45"/>
        <v>2.7199288149488607</v>
      </c>
      <c r="K116" s="135">
        <f t="shared" si="45"/>
        <v>-1.8688893971764087</v>
      </c>
      <c r="L116" s="135">
        <f t="shared" si="45"/>
        <v>6.8192384799354304</v>
      </c>
      <c r="M116" s="135">
        <f t="shared" si="45"/>
        <v>7.9701894093709997</v>
      </c>
      <c r="N116" s="135">
        <f t="shared" si="45"/>
        <v>11.015628191373859</v>
      </c>
      <c r="O116" s="135">
        <f t="shared" si="45"/>
        <v>-8.3139184711352794</v>
      </c>
      <c r="P116" s="154" t="str">
        <f t="shared" si="36"/>
        <v>(2)</v>
      </c>
    </row>
    <row r="117" spans="2:16" s="7" customFormat="1">
      <c r="B117" s="119" t="s">
        <v>282</v>
      </c>
      <c r="C117" s="134" t="s">
        <v>2</v>
      </c>
      <c r="D117" s="135">
        <f t="shared" si="34"/>
        <v>-354.63524931572061</v>
      </c>
      <c r="E117" s="135">
        <f t="shared" ref="E117:O117" si="46">IF(E52="","",(E52-D52)/ABS(D52)*100)</f>
        <v>-85.747192628851138</v>
      </c>
      <c r="F117" s="135">
        <f t="shared" si="46"/>
        <v>-51.979256211158244</v>
      </c>
      <c r="G117" s="135">
        <f t="shared" si="46"/>
        <v>-22.022142684939634</v>
      </c>
      <c r="H117" s="135">
        <f t="shared" si="46"/>
        <v>-4.5077357974406516</v>
      </c>
      <c r="I117" s="135">
        <f t="shared" si="46"/>
        <v>-9.5180617765109652</v>
      </c>
      <c r="J117" s="135">
        <f t="shared" si="46"/>
        <v>-12.57485825067389</v>
      </c>
      <c r="K117" s="135">
        <f t="shared" si="46"/>
        <v>-0.2028804302952382</v>
      </c>
      <c r="L117" s="135">
        <f t="shared" si="46"/>
        <v>155.08940448022977</v>
      </c>
      <c r="M117" s="135">
        <f t="shared" si="46"/>
        <v>-218.49184811641274</v>
      </c>
      <c r="N117" s="135">
        <f t="shared" si="46"/>
        <v>-37.884334481452761</v>
      </c>
      <c r="O117" s="135">
        <f t="shared" si="46"/>
        <v>-14.245824668785396</v>
      </c>
      <c r="P117" s="154" t="str">
        <f t="shared" si="36"/>
        <v>(3)</v>
      </c>
    </row>
    <row r="118" spans="2:16" s="7" customFormat="1">
      <c r="B118" s="125" t="s">
        <v>23</v>
      </c>
      <c r="C118" s="136" t="s">
        <v>2</v>
      </c>
      <c r="D118" s="137">
        <f t="shared" si="34"/>
        <v>18.615832684727209</v>
      </c>
      <c r="E118" s="137">
        <f t="shared" ref="E118:O118" si="47">IF(E53="","",(E53-D53)/ABS(D53)*100)</f>
        <v>1.6573708552499284</v>
      </c>
      <c r="F118" s="137">
        <f t="shared" si="47"/>
        <v>8.9617190509406264</v>
      </c>
      <c r="G118" s="137">
        <f t="shared" si="47"/>
        <v>12.182188207641815</v>
      </c>
      <c r="H118" s="137">
        <f t="shared" si="47"/>
        <v>9.9598845082658354</v>
      </c>
      <c r="I118" s="137">
        <f t="shared" si="47"/>
        <v>-13.047519460903914</v>
      </c>
      <c r="J118" s="137">
        <f t="shared" si="47"/>
        <v>2.671476928558703</v>
      </c>
      <c r="K118" s="137">
        <f t="shared" si="47"/>
        <v>2.2358340780329518</v>
      </c>
      <c r="L118" s="137">
        <f t="shared" si="47"/>
        <v>28.332597847856345</v>
      </c>
      <c r="M118" s="137">
        <f t="shared" si="47"/>
        <v>-2.0916268796868183</v>
      </c>
      <c r="N118" s="137">
        <f t="shared" si="47"/>
        <v>-18.311619016743325</v>
      </c>
      <c r="O118" s="137">
        <f t="shared" si="47"/>
        <v>-9.4024655427583976</v>
      </c>
      <c r="P118" s="159" t="str">
        <f t="shared" si="36"/>
        <v>(4)</v>
      </c>
    </row>
    <row r="119" spans="2:16" s="7" customFormat="1">
      <c r="B119" s="119" t="s">
        <v>283</v>
      </c>
      <c r="C119" s="134" t="s">
        <v>2</v>
      </c>
      <c r="D119" s="135">
        <f t="shared" si="34"/>
        <v>-0.1175545773219938</v>
      </c>
      <c r="E119" s="135">
        <f t="shared" ref="E119:O119" si="48">IF(E54="","",(E54-D54)/ABS(D54)*100)</f>
        <v>3.6725676451683196</v>
      </c>
      <c r="F119" s="135">
        <f t="shared" si="48"/>
        <v>-1.4186661378808909</v>
      </c>
      <c r="G119" s="135">
        <f t="shared" si="48"/>
        <v>3.9483900426233225</v>
      </c>
      <c r="H119" s="135">
        <f t="shared" si="48"/>
        <v>3.3153860183164854</v>
      </c>
      <c r="I119" s="135">
        <f t="shared" si="48"/>
        <v>2.3790771693500252</v>
      </c>
      <c r="J119" s="135">
        <f t="shared" si="48"/>
        <v>-0.57554737754105945</v>
      </c>
      <c r="K119" s="135">
        <f t="shared" si="48"/>
        <v>-6.0635561779688292</v>
      </c>
      <c r="L119" s="135">
        <f t="shared" si="48"/>
        <v>6.7491711733182287</v>
      </c>
      <c r="M119" s="135">
        <f t="shared" si="48"/>
        <v>0.6546431865102309</v>
      </c>
      <c r="N119" s="135">
        <f t="shared" si="48"/>
        <v>1.7629121518521196</v>
      </c>
      <c r="O119" s="135">
        <f t="shared" si="48"/>
        <v>1.3420127593773243</v>
      </c>
      <c r="P119" s="153">
        <f t="shared" si="36"/>
        <v>8</v>
      </c>
    </row>
    <row r="120" spans="2:16" s="7" customFormat="1">
      <c r="B120" s="119" t="s">
        <v>21</v>
      </c>
      <c r="C120" s="134" t="s">
        <v>2</v>
      </c>
      <c r="D120" s="135">
        <f t="shared" si="34"/>
        <v>0.65218339658857916</v>
      </c>
      <c r="E120" s="135">
        <f t="shared" ref="E120:O120" si="49">IF(E55="","",(E55-D55)/ABS(D55)*100)</f>
        <v>45.375880377072271</v>
      </c>
      <c r="F120" s="135">
        <f t="shared" si="49"/>
        <v>-16.392357606989478</v>
      </c>
      <c r="G120" s="135">
        <f t="shared" si="49"/>
        <v>33.048062745265845</v>
      </c>
      <c r="H120" s="135">
        <f t="shared" si="49"/>
        <v>25.579447568303522</v>
      </c>
      <c r="I120" s="135">
        <f t="shared" si="49"/>
        <v>6.6378617642131283</v>
      </c>
      <c r="J120" s="135">
        <f t="shared" si="49"/>
        <v>-9.2722700495240229</v>
      </c>
      <c r="K120" s="135">
        <f t="shared" si="49"/>
        <v>-33.205280073765735</v>
      </c>
      <c r="L120" s="135">
        <f t="shared" si="49"/>
        <v>-2.0843894537126175</v>
      </c>
      <c r="M120" s="135">
        <f t="shared" si="49"/>
        <v>13.080674700745732</v>
      </c>
      <c r="N120" s="135">
        <f t="shared" si="49"/>
        <v>3.0638038950754543</v>
      </c>
      <c r="O120" s="135">
        <f t="shared" si="49"/>
        <v>6.6508653808587397</v>
      </c>
      <c r="P120" s="154" t="str">
        <f t="shared" si="36"/>
        <v>(1)</v>
      </c>
    </row>
    <row r="121" spans="2:16" s="7" customFormat="1">
      <c r="B121" s="119" t="s">
        <v>281</v>
      </c>
      <c r="C121" s="134" t="s">
        <v>2</v>
      </c>
      <c r="D121" s="135">
        <f t="shared" si="34"/>
        <v>-0.4177067193132214</v>
      </c>
      <c r="E121" s="135">
        <f t="shared" ref="E121:O121" si="50">IF(E56="","",(E56-D56)/ABS(D56)*100)</f>
        <v>2.5773865988490781</v>
      </c>
      <c r="F121" s="135">
        <f t="shared" si="50"/>
        <v>1.8518206814201088</v>
      </c>
      <c r="G121" s="135">
        <f t="shared" si="50"/>
        <v>4.1634829811350835</v>
      </c>
      <c r="H121" s="135">
        <f t="shared" si="50"/>
        <v>0.277925284948078</v>
      </c>
      <c r="I121" s="135">
        <f t="shared" si="50"/>
        <v>1.7854998980910926</v>
      </c>
      <c r="J121" s="135">
        <f t="shared" si="50"/>
        <v>2.0851734611959323</v>
      </c>
      <c r="K121" s="135">
        <f t="shared" si="50"/>
        <v>-2.5206922835091392</v>
      </c>
      <c r="L121" s="135">
        <f t="shared" si="50"/>
        <v>7.5918650122756208</v>
      </c>
      <c r="M121" s="135">
        <f t="shared" si="50"/>
        <v>7.0167153303995606</v>
      </c>
      <c r="N121" s="135">
        <f t="shared" si="50"/>
        <v>8.1667097589703808</v>
      </c>
      <c r="O121" s="135">
        <f t="shared" si="50"/>
        <v>-5.9525047898762269</v>
      </c>
      <c r="P121" s="154" t="str">
        <f t="shared" si="36"/>
        <v>(2)</v>
      </c>
    </row>
    <row r="122" spans="2:16" s="7" customFormat="1">
      <c r="B122" s="119" t="s">
        <v>22</v>
      </c>
      <c r="C122" s="134" t="s">
        <v>2</v>
      </c>
      <c r="D122" s="135">
        <f t="shared" si="34"/>
        <v>-0.47109732920432518</v>
      </c>
      <c r="E122" s="135">
        <f t="shared" ref="E122:O122" si="51">IF(E57="","",(E57-D57)/ABS(D57)*100)</f>
        <v>-0.51397259635821557</v>
      </c>
      <c r="F122" s="135">
        <f t="shared" si="51"/>
        <v>-7.6302474340102996E-2</v>
      </c>
      <c r="G122" s="135">
        <f t="shared" si="51"/>
        <v>-0.12352679303638792</v>
      </c>
      <c r="H122" s="135">
        <f t="shared" si="51"/>
        <v>-3.1436006144566213E-3</v>
      </c>
      <c r="I122" s="135">
        <f t="shared" si="51"/>
        <v>2.0494339698777289</v>
      </c>
      <c r="J122" s="135">
        <f t="shared" si="51"/>
        <v>0.663884808927938</v>
      </c>
      <c r="K122" s="135">
        <f t="shared" si="51"/>
        <v>-1.5609780829094471</v>
      </c>
      <c r="L122" s="135">
        <f t="shared" si="51"/>
        <v>7.1947518291899231</v>
      </c>
      <c r="M122" s="135">
        <f t="shared" si="51"/>
        <v>-2.4773298295270707</v>
      </c>
      <c r="N122" s="135">
        <f t="shared" si="51"/>
        <v>0.43954395372959898</v>
      </c>
      <c r="O122" s="135">
        <f t="shared" si="51"/>
        <v>2.975602319127499</v>
      </c>
      <c r="P122" s="154" t="str">
        <f t="shared" si="36"/>
        <v>(3)</v>
      </c>
    </row>
    <row r="123" spans="2:16" s="7" customFormat="1">
      <c r="B123" s="125" t="s">
        <v>23</v>
      </c>
      <c r="C123" s="136" t="s">
        <v>2</v>
      </c>
      <c r="D123" s="137">
        <f t="shared" si="34"/>
        <v>17.504438792648401</v>
      </c>
      <c r="E123" s="137">
        <f t="shared" ref="E123:O123" si="52">IF(E58="","",(E58-D58)/ABS(D58)*100)</f>
        <v>1.7131714090273313</v>
      </c>
      <c r="F123" s="137">
        <f t="shared" si="52"/>
        <v>8.7026348808030125</v>
      </c>
      <c r="G123" s="137">
        <f t="shared" si="52"/>
        <v>11.66905212613694</v>
      </c>
      <c r="H123" s="137">
        <f t="shared" si="52"/>
        <v>9.8170872887242417</v>
      </c>
      <c r="I123" s="137">
        <f t="shared" si="52"/>
        <v>-12.28953947170266</v>
      </c>
      <c r="J123" s="137">
        <f t="shared" si="52"/>
        <v>2.7677858571637062</v>
      </c>
      <c r="K123" s="137">
        <f t="shared" si="52"/>
        <v>1.7643078516711639</v>
      </c>
      <c r="L123" s="137">
        <f t="shared" si="52"/>
        <v>27.368472898316355</v>
      </c>
      <c r="M123" s="137">
        <f t="shared" si="52"/>
        <v>-1.5803143871770249</v>
      </c>
      <c r="N123" s="137">
        <f t="shared" si="52"/>
        <v>-17.449756723660343</v>
      </c>
      <c r="O123" s="137">
        <f t="shared" si="52"/>
        <v>-7.9771537363160396</v>
      </c>
      <c r="P123" s="159" t="str">
        <f t="shared" si="36"/>
        <v>(4)</v>
      </c>
    </row>
    <row r="124" spans="2:16" s="7" customFormat="1">
      <c r="B124" s="156" t="s">
        <v>284</v>
      </c>
      <c r="C124" s="98" t="s">
        <v>115</v>
      </c>
      <c r="D124" s="10"/>
      <c r="E124" s="10"/>
      <c r="F124" s="10"/>
      <c r="G124" s="10"/>
      <c r="H124" s="10"/>
      <c r="I124" s="10"/>
      <c r="J124" s="10"/>
      <c r="K124" s="10"/>
      <c r="L124" s="10"/>
      <c r="M124" s="10"/>
      <c r="N124" s="10"/>
      <c r="O124" s="10"/>
      <c r="P124" s="52"/>
    </row>
    <row r="125" spans="2:16" s="7" customFormat="1">
      <c r="B125" s="125" t="s">
        <v>285</v>
      </c>
      <c r="C125" s="136" t="s">
        <v>2</v>
      </c>
      <c r="D125" s="137">
        <f t="shared" si="34"/>
        <v>0.38492040342614336</v>
      </c>
      <c r="E125" s="137">
        <f t="shared" ref="E125:O125" si="53">IF(E60="","",(E60-D60)/ABS(D60)*100)</f>
        <v>4.5739786968863951</v>
      </c>
      <c r="F125" s="137">
        <f t="shared" si="53"/>
        <v>-0.51245968231405348</v>
      </c>
      <c r="G125" s="137">
        <f t="shared" si="53"/>
        <v>2.4105782448309228</v>
      </c>
      <c r="H125" s="137">
        <f t="shared" si="53"/>
        <v>2.4229677924363062</v>
      </c>
      <c r="I125" s="137">
        <f t="shared" si="53"/>
        <v>3.4187156473687015</v>
      </c>
      <c r="J125" s="137">
        <f t="shared" si="53"/>
        <v>0.66723922107134237</v>
      </c>
      <c r="K125" s="137">
        <f t="shared" si="53"/>
        <v>-5.1991223840228979</v>
      </c>
      <c r="L125" s="137">
        <f t="shared" si="53"/>
        <v>1.3192381761189285</v>
      </c>
      <c r="M125" s="137">
        <f t="shared" si="53"/>
        <v>4.1235855815435336</v>
      </c>
      <c r="N125" s="137">
        <f t="shared" si="53"/>
        <v>1.7890421542482084</v>
      </c>
      <c r="O125" s="137">
        <f t="shared" si="53"/>
        <v>3.3591735772289049</v>
      </c>
      <c r="P125" s="51"/>
    </row>
    <row r="126" spans="2:16" s="7" customFormat="1">
      <c r="B126" s="165" t="s">
        <v>337</v>
      </c>
      <c r="C126" s="18"/>
      <c r="D126" s="18"/>
      <c r="E126" s="18"/>
      <c r="F126" s="18"/>
      <c r="G126" s="18"/>
      <c r="H126" s="18"/>
      <c r="I126" s="18"/>
      <c r="J126" s="18"/>
      <c r="K126" s="18"/>
      <c r="L126" s="18"/>
      <c r="M126" s="18"/>
      <c r="N126" s="18"/>
      <c r="O126" s="18"/>
      <c r="P126" s="68"/>
    </row>
    <row r="127" spans="2:16" s="7" customFormat="1" ht="17.25" customHeight="1">
      <c r="B127" s="167" t="s">
        <v>338</v>
      </c>
      <c r="C127" s="69"/>
      <c r="D127" s="69"/>
      <c r="E127" s="69"/>
      <c r="F127" s="69"/>
      <c r="G127" s="69"/>
      <c r="H127" s="69"/>
      <c r="I127" s="69"/>
      <c r="J127" s="69"/>
      <c r="K127" s="69"/>
      <c r="L127" s="69"/>
      <c r="M127" s="69"/>
      <c r="N127" s="69"/>
      <c r="O127" s="69"/>
      <c r="P127" s="49"/>
    </row>
    <row r="128" spans="2:16" s="7" customFormat="1">
      <c r="B128" s="167" t="s">
        <v>339</v>
      </c>
      <c r="C128" s="70"/>
      <c r="D128" s="70"/>
      <c r="E128" s="70"/>
      <c r="F128" s="70"/>
      <c r="G128" s="70"/>
      <c r="H128" s="70"/>
      <c r="I128" s="70"/>
      <c r="J128" s="70"/>
      <c r="K128" s="70"/>
      <c r="L128" s="70" t="s">
        <v>115</v>
      </c>
      <c r="M128" s="70" t="s">
        <v>115</v>
      </c>
      <c r="N128" s="70" t="s">
        <v>115</v>
      </c>
      <c r="O128" s="70" t="s">
        <v>115</v>
      </c>
      <c r="P128" s="53"/>
    </row>
    <row r="129" spans="2:16">
      <c r="B129" s="185" t="s">
        <v>340</v>
      </c>
    </row>
    <row r="130" spans="2:16">
      <c r="B130" s="97"/>
    </row>
    <row r="131" spans="2:16">
      <c r="B131" s="97"/>
    </row>
    <row r="132" spans="2:16" s="22" customFormat="1" ht="30" customHeight="1">
      <c r="B132" s="142" t="s">
        <v>60</v>
      </c>
      <c r="G132" s="25"/>
      <c r="H132" s="25"/>
      <c r="I132" s="25"/>
      <c r="J132" s="25"/>
      <c r="K132" s="25"/>
      <c r="L132" s="25"/>
      <c r="M132" s="25"/>
      <c r="N132" s="25"/>
      <c r="O132" s="25"/>
      <c r="P132" s="59"/>
    </row>
    <row r="133" spans="2:16">
      <c r="B133" s="13"/>
      <c r="C133" s="129" t="s">
        <v>101</v>
      </c>
      <c r="D133" s="6"/>
      <c r="E133" s="6"/>
      <c r="F133" s="6"/>
      <c r="G133" s="6"/>
      <c r="H133" s="6"/>
      <c r="I133" s="6"/>
      <c r="J133" s="6"/>
      <c r="K133" s="6"/>
      <c r="L133" s="6"/>
      <c r="M133" s="115"/>
      <c r="N133" s="115"/>
      <c r="O133" s="115" t="s">
        <v>35</v>
      </c>
      <c r="P133" s="58"/>
    </row>
    <row r="134" spans="2:16" s="7" customFormat="1" ht="30" customHeight="1">
      <c r="B134" s="151" t="s">
        <v>3</v>
      </c>
      <c r="C134" s="117" t="str">
        <f>'生産(名目)'!C4</f>
        <v>平成２３年度</v>
      </c>
      <c r="D134" s="117" t="str">
        <f>D4</f>
        <v>平成２４年度</v>
      </c>
      <c r="E134" s="117" t="str">
        <f>'生産(名目)'!E4</f>
        <v>平成２５年度</v>
      </c>
      <c r="F134" s="117" t="str">
        <f>'生産(名目)'!F4</f>
        <v>平成２６年度</v>
      </c>
      <c r="G134" s="117" t="str">
        <f>'生産(名目)'!G4</f>
        <v>平成２７年度</v>
      </c>
      <c r="H134" s="117" t="str">
        <f>'生産(名目)'!H4</f>
        <v>平成２８年度</v>
      </c>
      <c r="I134" s="117" t="str">
        <f>'生産(名目)'!I4</f>
        <v>平成２９年度</v>
      </c>
      <c r="J134" s="117" t="str">
        <f>'生産(名目)'!J4</f>
        <v>平成３０年度</v>
      </c>
      <c r="K134" s="117" t="str">
        <f>'生産(名目)'!K4</f>
        <v>令和元年度</v>
      </c>
      <c r="L134" s="117" t="str">
        <f>'生産(名目)'!L4</f>
        <v>令和２年度</v>
      </c>
      <c r="M134" s="117" t="str">
        <f>'生産(名目)'!M4</f>
        <v>令和３年度</v>
      </c>
      <c r="N134" s="117" t="str">
        <f>'生産(名目)'!N4</f>
        <v>令和４年度</v>
      </c>
      <c r="O134" s="117" t="str">
        <f>'生産(名目)'!O4</f>
        <v>令和５年度</v>
      </c>
      <c r="P134" s="152" t="s">
        <v>36</v>
      </c>
    </row>
    <row r="135" spans="2:16" s="7" customFormat="1">
      <c r="B135" s="11"/>
      <c r="C135" s="39"/>
      <c r="D135" s="39"/>
      <c r="E135" s="39"/>
      <c r="F135" s="39"/>
      <c r="G135" s="70"/>
      <c r="H135" s="70"/>
      <c r="I135" s="70"/>
      <c r="J135" s="70"/>
      <c r="K135" s="70"/>
      <c r="L135" s="70"/>
      <c r="M135" s="70"/>
      <c r="N135" s="70"/>
      <c r="O135" s="70"/>
      <c r="P135" s="48"/>
    </row>
    <row r="136" spans="2:16" s="7" customFormat="1">
      <c r="B136" s="119" t="s">
        <v>342</v>
      </c>
      <c r="C136" s="133">
        <f t="shared" ref="C136:D155" si="54">IF(C6="","",C6/C$41*100)</f>
        <v>69.652449999860337</v>
      </c>
      <c r="D136" s="133">
        <f t="shared" si="54"/>
        <v>69.443022590351561</v>
      </c>
      <c r="E136" s="133">
        <f t="shared" ref="E136:M136" si="55">IF(E6="","",E6/E$41*100)</f>
        <v>65.708911837194222</v>
      </c>
      <c r="F136" s="133">
        <f t="shared" si="55"/>
        <v>67.531098214740268</v>
      </c>
      <c r="G136" s="133">
        <f t="shared" si="55"/>
        <v>65.38264173432556</v>
      </c>
      <c r="H136" s="133">
        <f t="shared" si="55"/>
        <v>64.03263152658613</v>
      </c>
      <c r="I136" s="133">
        <f t="shared" si="55"/>
        <v>63.462085655009716</v>
      </c>
      <c r="J136" s="133">
        <f t="shared" si="55"/>
        <v>64.689229967877367</v>
      </c>
      <c r="K136" s="133">
        <f t="shared" si="55"/>
        <v>69.388288241587887</v>
      </c>
      <c r="L136" s="133">
        <f t="shared" si="55"/>
        <v>70.454162768326967</v>
      </c>
      <c r="M136" s="133">
        <f t="shared" si="55"/>
        <v>69.162989063647231</v>
      </c>
      <c r="N136" s="133">
        <f t="shared" ref="N136:O136" si="56">IF(N6="","",N6/N$41*100)</f>
        <v>67.591698528537492</v>
      </c>
      <c r="O136" s="133">
        <f t="shared" si="56"/>
        <v>66.495619490735749</v>
      </c>
      <c r="P136" s="153">
        <v>1</v>
      </c>
    </row>
    <row r="137" spans="2:16" s="7" customFormat="1">
      <c r="B137" s="119" t="s">
        <v>12</v>
      </c>
      <c r="C137" s="133">
        <f t="shared" si="54"/>
        <v>61.373832219470316</v>
      </c>
      <c r="D137" s="133">
        <f t="shared" si="54"/>
        <v>60.91602610345209</v>
      </c>
      <c r="E137" s="133">
        <f t="shared" ref="E137:M137" si="57">IF(E7="","",E7/E$41*100)</f>
        <v>57.371379373962242</v>
      </c>
      <c r="F137" s="133">
        <f t="shared" si="57"/>
        <v>58.846794712547499</v>
      </c>
      <c r="G137" s="133">
        <f t="shared" si="57"/>
        <v>56.6918262524553</v>
      </c>
      <c r="H137" s="133">
        <f t="shared" si="57"/>
        <v>55.542433340126216</v>
      </c>
      <c r="I137" s="133">
        <f t="shared" si="57"/>
        <v>55.077305952976211</v>
      </c>
      <c r="J137" s="133">
        <f t="shared" si="57"/>
        <v>56.160754779510611</v>
      </c>
      <c r="K137" s="133">
        <f t="shared" si="57"/>
        <v>60.02868214654783</v>
      </c>
      <c r="L137" s="133">
        <f t="shared" si="57"/>
        <v>61.121551627312641</v>
      </c>
      <c r="M137" s="133">
        <f t="shared" si="57"/>
        <v>60.029365379118396</v>
      </c>
      <c r="N137" s="133">
        <f t="shared" ref="N137:O137" si="58">IF(N7="","",N7/N$41*100)</f>
        <v>58.476947040607705</v>
      </c>
      <c r="O137" s="133">
        <f t="shared" si="58"/>
        <v>57.756593462577946</v>
      </c>
      <c r="P137" s="154" t="s">
        <v>37</v>
      </c>
    </row>
    <row r="138" spans="2:16" s="7" customFormat="1">
      <c r="B138" s="119" t="s">
        <v>7</v>
      </c>
      <c r="C138" s="133">
        <f t="shared" si="54"/>
        <v>8.2786177803900252</v>
      </c>
      <c r="D138" s="133">
        <f t="shared" si="54"/>
        <v>8.5269964868994723</v>
      </c>
      <c r="E138" s="133">
        <f t="shared" ref="E138:M138" si="59">IF(E8="","",E8/E$41*100)</f>
        <v>8.3375324632319892</v>
      </c>
      <c r="F138" s="133">
        <f t="shared" si="59"/>
        <v>8.684303502192769</v>
      </c>
      <c r="G138" s="133">
        <f t="shared" si="59"/>
        <v>8.6908154818702741</v>
      </c>
      <c r="H138" s="133">
        <f t="shared" si="59"/>
        <v>8.4901981864599065</v>
      </c>
      <c r="I138" s="133">
        <f t="shared" si="59"/>
        <v>8.384779702033498</v>
      </c>
      <c r="J138" s="133">
        <f t="shared" si="59"/>
        <v>8.5284751883667429</v>
      </c>
      <c r="K138" s="133">
        <f t="shared" si="59"/>
        <v>9.3596060950400499</v>
      </c>
      <c r="L138" s="133">
        <f t="shared" si="59"/>
        <v>9.332611141014322</v>
      </c>
      <c r="M138" s="133">
        <f t="shared" si="59"/>
        <v>9.1336236845288266</v>
      </c>
      <c r="N138" s="133">
        <f t="shared" ref="N138:O138" si="60">IF(N8="","",N8/N$41*100)</f>
        <v>9.1147514879297837</v>
      </c>
      <c r="O138" s="133">
        <f t="shared" si="60"/>
        <v>8.7390260281577987</v>
      </c>
      <c r="P138" s="154" t="s">
        <v>38</v>
      </c>
    </row>
    <row r="139" spans="2:16" s="7" customFormat="1">
      <c r="B139" s="119" t="s">
        <v>8</v>
      </c>
      <c r="C139" s="133">
        <f t="shared" si="54"/>
        <v>8.0142673422865336</v>
      </c>
      <c r="D139" s="133">
        <f t="shared" si="54"/>
        <v>8.1273621689981645</v>
      </c>
      <c r="E139" s="133">
        <f t="shared" ref="E139:M139" si="61">IF(E9="","",E9/E$41*100)</f>
        <v>7.9332239005075857</v>
      </c>
      <c r="F139" s="133">
        <f t="shared" si="61"/>
        <v>8.3151479703527222</v>
      </c>
      <c r="G139" s="133">
        <f t="shared" si="61"/>
        <v>8.1225065779574379</v>
      </c>
      <c r="H139" s="133">
        <f t="shared" si="61"/>
        <v>7.9220561798413884</v>
      </c>
      <c r="I139" s="133">
        <f t="shared" si="61"/>
        <v>7.7740878816090087</v>
      </c>
      <c r="J139" s="133">
        <f t="shared" si="61"/>
        <v>7.9827572278519758</v>
      </c>
      <c r="K139" s="133">
        <f t="shared" si="61"/>
        <v>8.8398330908658309</v>
      </c>
      <c r="L139" s="133">
        <f t="shared" si="61"/>
        <v>8.8916574182025947</v>
      </c>
      <c r="M139" s="133">
        <f t="shared" si="61"/>
        <v>8.8980606230009283</v>
      </c>
      <c r="N139" s="133">
        <f t="shared" ref="N139:O139" si="62">IF(N9="","",N9/N$41*100)</f>
        <v>8.7704468682186487</v>
      </c>
      <c r="O139" s="133">
        <f t="shared" si="62"/>
        <v>8.576604351219558</v>
      </c>
      <c r="P139" s="153" t="s">
        <v>63</v>
      </c>
    </row>
    <row r="140" spans="2:16" s="7" customFormat="1">
      <c r="B140" s="119" t="s">
        <v>14</v>
      </c>
      <c r="C140" s="133">
        <f t="shared" si="54"/>
        <v>0.26435043810349212</v>
      </c>
      <c r="D140" s="133">
        <f t="shared" si="54"/>
        <v>0.39963431790130755</v>
      </c>
      <c r="E140" s="133">
        <f t="shared" ref="E140:M140" si="63">IF(E10="","",E10/E$41*100)</f>
        <v>0.4043085627244043</v>
      </c>
      <c r="F140" s="133">
        <f t="shared" si="63"/>
        <v>0.3691555318400474</v>
      </c>
      <c r="G140" s="133">
        <f t="shared" si="63"/>
        <v>0.56830890391283562</v>
      </c>
      <c r="H140" s="133">
        <f t="shared" si="63"/>
        <v>0.56814200661851744</v>
      </c>
      <c r="I140" s="133">
        <f t="shared" si="63"/>
        <v>0.61069182042449044</v>
      </c>
      <c r="J140" s="133">
        <f t="shared" si="63"/>
        <v>0.54571796051476829</v>
      </c>
      <c r="K140" s="133">
        <f t="shared" si="63"/>
        <v>0.51977300417422012</v>
      </c>
      <c r="L140" s="133">
        <f t="shared" si="63"/>
        <v>0.44095372281172618</v>
      </c>
      <c r="M140" s="133">
        <f t="shared" si="63"/>
        <v>0.2355630615279001</v>
      </c>
      <c r="N140" s="133">
        <f t="shared" ref="N140:O140" si="64">IF(N10="","",N10/N$41*100)</f>
        <v>0.34430461971113696</v>
      </c>
      <c r="O140" s="133">
        <f t="shared" si="64"/>
        <v>0.16242167693824042</v>
      </c>
      <c r="P140" s="153" t="s">
        <v>64</v>
      </c>
    </row>
    <row r="141" spans="2:16" s="7" customFormat="1">
      <c r="B141" s="8"/>
      <c r="C141" s="39"/>
      <c r="D141" s="39"/>
      <c r="E141" s="39"/>
      <c r="F141" s="39"/>
      <c r="G141" s="39"/>
      <c r="H141" s="39"/>
      <c r="I141" s="39"/>
      <c r="J141" s="39"/>
      <c r="K141" s="39"/>
      <c r="L141" s="39"/>
      <c r="M141" s="39"/>
      <c r="N141" s="39"/>
      <c r="O141" s="39"/>
      <c r="P141" s="48"/>
    </row>
    <row r="142" spans="2:16" s="7" customFormat="1">
      <c r="B142" s="119" t="s">
        <v>18</v>
      </c>
      <c r="C142" s="133">
        <f t="shared" si="54"/>
        <v>6.0797209097804874</v>
      </c>
      <c r="D142" s="133">
        <f t="shared" si="54"/>
        <v>6.0816216915719181</v>
      </c>
      <c r="E142" s="133">
        <f t="shared" ref="E142:M142" si="65">IF(E12="","",E12/E$41*100)</f>
        <v>5.9987227580856501</v>
      </c>
      <c r="F142" s="133">
        <f t="shared" si="65"/>
        <v>6.1925993579204803</v>
      </c>
      <c r="G142" s="133">
        <f t="shared" si="65"/>
        <v>5.6342881184176523</v>
      </c>
      <c r="H142" s="133">
        <f t="shared" si="65"/>
        <v>5.1676389764743282</v>
      </c>
      <c r="I142" s="133">
        <f t="shared" si="65"/>
        <v>5.2847029036954369</v>
      </c>
      <c r="J142" s="133">
        <f t="shared" si="65"/>
        <v>5.1488718665183724</v>
      </c>
      <c r="K142" s="133">
        <f t="shared" si="65"/>
        <v>5.1322619514227137</v>
      </c>
      <c r="L142" s="133">
        <f t="shared" si="65"/>
        <v>5.2271585200224937</v>
      </c>
      <c r="M142" s="133">
        <f t="shared" si="65"/>
        <v>5.2884983067266456</v>
      </c>
      <c r="N142" s="133">
        <f t="shared" ref="N142:O142" si="66">IF(N12="","",N12/N$41*100)</f>
        <v>5.9582604523362663</v>
      </c>
      <c r="O142" s="133">
        <f t="shared" si="66"/>
        <v>6.1665255985642329</v>
      </c>
      <c r="P142" s="153">
        <v>2</v>
      </c>
    </row>
    <row r="143" spans="2:16" s="7" customFormat="1">
      <c r="B143" s="119" t="s">
        <v>31</v>
      </c>
      <c r="C143" s="133">
        <f t="shared" si="54"/>
        <v>6.8696399207866428</v>
      </c>
      <c r="D143" s="133">
        <f t="shared" si="54"/>
        <v>6.827675988485665</v>
      </c>
      <c r="E143" s="133">
        <f t="shared" ref="E143:M143" si="67">IF(E13="","",E13/E$41*100)</f>
        <v>6.6800887446604191</v>
      </c>
      <c r="F143" s="133">
        <f t="shared" si="67"/>
        <v>6.8786414586466575</v>
      </c>
      <c r="G143" s="133">
        <f t="shared" si="67"/>
        <v>6.2575165433272684</v>
      </c>
      <c r="H143" s="133">
        <f t="shared" si="67"/>
        <v>5.572947839728541</v>
      </c>
      <c r="I143" s="133">
        <f t="shared" si="67"/>
        <v>5.7283997767875645</v>
      </c>
      <c r="J143" s="133">
        <f t="shared" si="67"/>
        <v>5.4956599385795997</v>
      </c>
      <c r="K143" s="133">
        <f t="shared" si="67"/>
        <v>5.5962630791669756</v>
      </c>
      <c r="L143" s="133">
        <f t="shared" si="67"/>
        <v>5.6426950366084911</v>
      </c>
      <c r="M143" s="133">
        <f t="shared" si="67"/>
        <v>5.6431717719191257</v>
      </c>
      <c r="N143" s="133">
        <f t="shared" ref="N143:O143" si="68">IF(N13="","",N13/N$41*100)</f>
        <v>6.2918499433027648</v>
      </c>
      <c r="O143" s="133">
        <f t="shared" si="68"/>
        <v>6.4595571705807595</v>
      </c>
      <c r="P143" s="153" t="s">
        <v>63</v>
      </c>
    </row>
    <row r="144" spans="2:16" s="7" customFormat="1">
      <c r="B144" s="119" t="s">
        <v>29</v>
      </c>
      <c r="C144" s="133">
        <f t="shared" si="54"/>
        <v>0.7899190110061558</v>
      </c>
      <c r="D144" s="133">
        <f t="shared" si="54"/>
        <v>0.74605429691374725</v>
      </c>
      <c r="E144" s="133">
        <f t="shared" ref="E144:M144" si="69">IF(E14="","",E14/E$41*100)</f>
        <v>0.68136598657476832</v>
      </c>
      <c r="F144" s="133">
        <f t="shared" si="69"/>
        <v>0.68604210072617688</v>
      </c>
      <c r="G144" s="133">
        <f t="shared" si="69"/>
        <v>0.62322842490961672</v>
      </c>
      <c r="H144" s="133">
        <f t="shared" si="69"/>
        <v>0.40530886325421311</v>
      </c>
      <c r="I144" s="133">
        <f t="shared" si="69"/>
        <v>0.44369687309212763</v>
      </c>
      <c r="J144" s="133">
        <f t="shared" si="69"/>
        <v>0.34678807206122819</v>
      </c>
      <c r="K144" s="133">
        <f t="shared" si="69"/>
        <v>0.46400112774426161</v>
      </c>
      <c r="L144" s="133">
        <f t="shared" si="69"/>
        <v>0.415536516585997</v>
      </c>
      <c r="M144" s="133">
        <f t="shared" si="69"/>
        <v>0.35467346519247955</v>
      </c>
      <c r="N144" s="133">
        <f t="shared" ref="N144:O144" si="70">IF(N14="","",N14/N$41*100)</f>
        <v>0.33358949096649759</v>
      </c>
      <c r="O144" s="133">
        <f t="shared" si="70"/>
        <v>0.29303157201652735</v>
      </c>
      <c r="P144" s="153" t="s">
        <v>64</v>
      </c>
    </row>
    <row r="145" spans="2:16" s="7" customFormat="1">
      <c r="B145" s="119" t="s">
        <v>272</v>
      </c>
      <c r="C145" s="133">
        <f t="shared" si="54"/>
        <v>-0.47527216124538779</v>
      </c>
      <c r="D145" s="133">
        <f t="shared" si="54"/>
        <v>-0.43865551597334629</v>
      </c>
      <c r="E145" s="133">
        <f t="shared" ref="E145:M145" si="71">IF(E15="","",E15/E$41*100)</f>
        <v>-0.40326784709049024</v>
      </c>
      <c r="F145" s="133">
        <f t="shared" si="71"/>
        <v>-0.34370048946410053</v>
      </c>
      <c r="G145" s="133">
        <f t="shared" si="71"/>
        <v>-0.25093655251810904</v>
      </c>
      <c r="H145" s="133">
        <f t="shared" si="71"/>
        <v>-8.8646270536222579E-2</v>
      </c>
      <c r="I145" s="133">
        <f t="shared" si="71"/>
        <v>-0.13710782431413282</v>
      </c>
      <c r="J145" s="133">
        <f t="shared" si="71"/>
        <v>-8.6554912934370024E-2</v>
      </c>
      <c r="K145" s="133">
        <f t="shared" si="71"/>
        <v>-5.3049477914821744E-2</v>
      </c>
      <c r="L145" s="133">
        <f t="shared" si="71"/>
        <v>-6.5001071435895313E-2</v>
      </c>
      <c r="M145" s="133">
        <f t="shared" si="71"/>
        <v>-3.8076276581299993E-2</v>
      </c>
      <c r="N145" s="133">
        <f t="shared" ref="N145:O145" si="72">IF(N15="","",N15/N$41*100)</f>
        <v>2.5358553461126879E-2</v>
      </c>
      <c r="O145" s="133">
        <f t="shared" si="72"/>
        <v>4.4438974342419196E-2</v>
      </c>
      <c r="P145" s="154" t="s">
        <v>37</v>
      </c>
    </row>
    <row r="146" spans="2:16" s="7" customFormat="1">
      <c r="B146" s="119" t="s">
        <v>31</v>
      </c>
      <c r="C146" s="133">
        <f t="shared" si="54"/>
        <v>0.23741661988162685</v>
      </c>
      <c r="D146" s="133">
        <f t="shared" si="54"/>
        <v>0.25050694758218656</v>
      </c>
      <c r="E146" s="133">
        <f t="shared" ref="E146:M146" si="73">IF(E16="","",E16/E$41*100)</f>
        <v>0.23041444134857822</v>
      </c>
      <c r="F146" s="133">
        <f t="shared" si="73"/>
        <v>0.25332551946468618</v>
      </c>
      <c r="G146" s="133">
        <f t="shared" si="73"/>
        <v>0.28555932694657443</v>
      </c>
      <c r="H146" s="133">
        <f t="shared" si="73"/>
        <v>0.25251350152946911</v>
      </c>
      <c r="I146" s="133">
        <f t="shared" si="73"/>
        <v>0.2775479506170111</v>
      </c>
      <c r="J146" s="133">
        <f t="shared" si="73"/>
        <v>0.28517475393859304</v>
      </c>
      <c r="K146" s="133">
        <f t="shared" si="73"/>
        <v>0.32176512861095397</v>
      </c>
      <c r="L146" s="133">
        <f t="shared" si="73"/>
        <v>0.27868621452385445</v>
      </c>
      <c r="M146" s="133">
        <f t="shared" si="73"/>
        <v>0.26622657771113123</v>
      </c>
      <c r="N146" s="133">
        <f t="shared" ref="N146:O146" si="74">IF(N16="","",N16/N$41*100)</f>
        <v>0.29648112366100349</v>
      </c>
      <c r="O146" s="133">
        <f t="shared" si="74"/>
        <v>0.28902987852674461</v>
      </c>
      <c r="P146" s="153" t="s">
        <v>63</v>
      </c>
    </row>
    <row r="147" spans="2:16" s="7" customFormat="1">
      <c r="B147" s="119" t="s">
        <v>29</v>
      </c>
      <c r="C147" s="133">
        <f t="shared" si="54"/>
        <v>0.71268878112701461</v>
      </c>
      <c r="D147" s="133">
        <f t="shared" si="54"/>
        <v>0.6891624635555329</v>
      </c>
      <c r="E147" s="133">
        <f t="shared" ref="E147:M147" si="75">IF(E17="","",E17/E$41*100)</f>
        <v>0.63368228843906849</v>
      </c>
      <c r="F147" s="133">
        <f t="shared" si="75"/>
        <v>0.59702600892878677</v>
      </c>
      <c r="G147" s="133">
        <f t="shared" si="75"/>
        <v>0.53649587946468347</v>
      </c>
      <c r="H147" s="133">
        <f t="shared" si="75"/>
        <v>0.34115977206569165</v>
      </c>
      <c r="I147" s="133">
        <f t="shared" si="75"/>
        <v>0.41465577493114397</v>
      </c>
      <c r="J147" s="133">
        <f t="shared" si="75"/>
        <v>0.37172966687296305</v>
      </c>
      <c r="K147" s="133">
        <f t="shared" si="75"/>
        <v>0.3748146065257757</v>
      </c>
      <c r="L147" s="133">
        <f t="shared" si="75"/>
        <v>0.34368728595974973</v>
      </c>
      <c r="M147" s="133">
        <f t="shared" si="75"/>
        <v>0.30430285429243126</v>
      </c>
      <c r="N147" s="133">
        <f t="shared" ref="N147:O147" si="76">IF(N17="","",N17/N$41*100)</f>
        <v>0.27112257019987662</v>
      </c>
      <c r="O147" s="133">
        <f t="shared" si="76"/>
        <v>0.24459090418432541</v>
      </c>
      <c r="P147" s="153" t="s">
        <v>64</v>
      </c>
    </row>
    <row r="148" spans="2:16" s="7" customFormat="1">
      <c r="B148" s="119" t="s">
        <v>11</v>
      </c>
      <c r="C148" s="133">
        <f t="shared" si="54"/>
        <v>6.481214360074425</v>
      </c>
      <c r="D148" s="133">
        <f t="shared" si="54"/>
        <v>6.451498121794244</v>
      </c>
      <c r="E148" s="133">
        <f t="shared" ref="E148:M148" si="77">IF(E18="","",E18/E$41*100)</f>
        <v>6.3344008552790303</v>
      </c>
      <c r="F148" s="133">
        <f t="shared" si="77"/>
        <v>6.4667482503964671</v>
      </c>
      <c r="G148" s="133">
        <f t="shared" si="77"/>
        <v>5.8201382914575834</v>
      </c>
      <c r="H148" s="133">
        <f t="shared" si="77"/>
        <v>5.1903354170199059</v>
      </c>
      <c r="I148" s="133">
        <f t="shared" si="77"/>
        <v>5.3488971979656723</v>
      </c>
      <c r="J148" s="133">
        <f t="shared" si="77"/>
        <v>5.1588106097548163</v>
      </c>
      <c r="K148" s="133">
        <f t="shared" si="77"/>
        <v>5.111042160256785</v>
      </c>
      <c r="L148" s="133">
        <f t="shared" si="77"/>
        <v>5.2180903531825225</v>
      </c>
      <c r="M148" s="133">
        <f t="shared" si="77"/>
        <v>5.2425391922586186</v>
      </c>
      <c r="N148" s="133">
        <f t="shared" ref="N148:O148" si="78">IF(N18="","",N18/N$41*100)</f>
        <v>5.8432350359105882</v>
      </c>
      <c r="O148" s="133">
        <f t="shared" si="78"/>
        <v>6.0139904584831028</v>
      </c>
      <c r="P148" s="154" t="s">
        <v>38</v>
      </c>
    </row>
    <row r="149" spans="2:16" s="7" customFormat="1">
      <c r="B149" s="119" t="s">
        <v>17</v>
      </c>
      <c r="C149" s="133">
        <f t="shared" si="54"/>
        <v>2.4099582505866586</v>
      </c>
      <c r="D149" s="133">
        <f t="shared" si="54"/>
        <v>1.8094863057063384</v>
      </c>
      <c r="E149" s="133">
        <f t="shared" ref="E149:M149" si="79">IF(E19="","",E19/E$41*100)</f>
        <v>1.562341231734258</v>
      </c>
      <c r="F149" s="133">
        <f t="shared" si="79"/>
        <v>1.507072482563296</v>
      </c>
      <c r="G149" s="133">
        <f t="shared" si="79"/>
        <v>1.1634398290193197</v>
      </c>
      <c r="H149" s="133">
        <f t="shared" si="79"/>
        <v>0.99331248398724215</v>
      </c>
      <c r="I149" s="133">
        <f t="shared" si="79"/>
        <v>1.0208066864279657</v>
      </c>
      <c r="J149" s="133">
        <f t="shared" si="79"/>
        <v>1.1113306323607202</v>
      </c>
      <c r="K149" s="133">
        <f t="shared" si="79"/>
        <v>1.1991046665266931</v>
      </c>
      <c r="L149" s="133">
        <f t="shared" si="79"/>
        <v>0.96417942402842216</v>
      </c>
      <c r="M149" s="133">
        <f t="shared" si="79"/>
        <v>0.94666374254362196</v>
      </c>
      <c r="N149" s="133">
        <f t="shared" ref="N149:O149" si="80">IF(N19="","",N19/N$41*100)</f>
        <v>1.1637752186956023</v>
      </c>
      <c r="O149" s="133">
        <f t="shared" si="80"/>
        <v>1.6967852950206492</v>
      </c>
      <c r="P149" s="153" t="s">
        <v>74</v>
      </c>
    </row>
    <row r="150" spans="2:16" s="7" customFormat="1">
      <c r="B150" s="119" t="s">
        <v>31</v>
      </c>
      <c r="C150" s="133">
        <f t="shared" si="54"/>
        <v>2.478090835199747</v>
      </c>
      <c r="D150" s="133">
        <f t="shared" si="54"/>
        <v>1.8585659481107519</v>
      </c>
      <c r="E150" s="133">
        <f t="shared" ref="E150:M150" si="81">IF(E20="","",E20/E$41*100)</f>
        <v>1.6025506994082113</v>
      </c>
      <c r="F150" s="133">
        <f t="shared" si="81"/>
        <v>1.5813514445640851</v>
      </c>
      <c r="G150" s="133">
        <f t="shared" si="81"/>
        <v>1.2356430094344748</v>
      </c>
      <c r="H150" s="133">
        <f t="shared" si="81"/>
        <v>1.046799775139428</v>
      </c>
      <c r="I150" s="133">
        <f t="shared" si="81"/>
        <v>1.0405760427860669</v>
      </c>
      <c r="J150" s="133">
        <f t="shared" si="81"/>
        <v>1.0764330694542459</v>
      </c>
      <c r="K150" s="133">
        <f t="shared" si="81"/>
        <v>1.2748283676908727</v>
      </c>
      <c r="L150" s="133">
        <f t="shared" si="81"/>
        <v>1.0258316703657389</v>
      </c>
      <c r="M150" s="133">
        <f t="shared" si="81"/>
        <v>0.98734352521595081</v>
      </c>
      <c r="N150" s="133">
        <f t="shared" ref="N150:O150" si="82">IF(N20="","",N20/N$41*100)</f>
        <v>1.2130367516640017</v>
      </c>
      <c r="O150" s="133">
        <f t="shared" si="82"/>
        <v>1.7310182695803029</v>
      </c>
      <c r="P150" s="153" t="s">
        <v>63</v>
      </c>
    </row>
    <row r="151" spans="2:16" s="7" customFormat="1">
      <c r="B151" s="119" t="s">
        <v>273</v>
      </c>
      <c r="C151" s="133">
        <f t="shared" si="54"/>
        <v>6.8132584613088715E-2</v>
      </c>
      <c r="D151" s="133">
        <f t="shared" si="54"/>
        <v>4.9079642404413468E-2</v>
      </c>
      <c r="E151" s="133">
        <f t="shared" ref="E151:M151" si="83">IF(E21="","",E21/E$41*100)</f>
        <v>4.0209467673953253E-2</v>
      </c>
      <c r="F151" s="133">
        <f t="shared" si="83"/>
        <v>7.4278962000789303E-2</v>
      </c>
      <c r="G151" s="133">
        <f t="shared" si="83"/>
        <v>7.2203180415155346E-2</v>
      </c>
      <c r="H151" s="133">
        <f t="shared" si="83"/>
        <v>5.3487291152185784E-2</v>
      </c>
      <c r="I151" s="133">
        <f t="shared" si="83"/>
        <v>1.9769356358101255E-2</v>
      </c>
      <c r="J151" s="133">
        <f t="shared" si="83"/>
        <v>-3.4897562906474361E-2</v>
      </c>
      <c r="K151" s="133">
        <f t="shared" si="83"/>
        <v>7.5723701164179646E-2</v>
      </c>
      <c r="L151" s="133">
        <f t="shared" si="83"/>
        <v>6.165224633731662E-2</v>
      </c>
      <c r="M151" s="133">
        <f t="shared" si="83"/>
        <v>4.0679782672329051E-2</v>
      </c>
      <c r="N151" s="133">
        <f t="shared" ref="N151:O151" si="84">IF(N21="","",N21/N$41*100)</f>
        <v>4.9261532968399316E-2</v>
      </c>
      <c r="O151" s="133">
        <f t="shared" si="84"/>
        <v>3.4232974559653982E-2</v>
      </c>
      <c r="P151" s="153" t="s">
        <v>64</v>
      </c>
    </row>
    <row r="152" spans="2:16" s="7" customFormat="1">
      <c r="B152" s="119" t="s">
        <v>16</v>
      </c>
      <c r="C152" s="133">
        <f t="shared" si="54"/>
        <v>0.76232681056108931</v>
      </c>
      <c r="D152" s="133">
        <f t="shared" si="54"/>
        <v>1.2605059556525973</v>
      </c>
      <c r="E152" s="133">
        <f t="shared" ref="E152:M152" si="85">IF(E22="","",E22/E$41*100)</f>
        <v>1.433538480460564</v>
      </c>
      <c r="F152" s="133">
        <f t="shared" si="85"/>
        <v>1.6592477020604037</v>
      </c>
      <c r="G152" s="133">
        <f t="shared" si="85"/>
        <v>1.6043117831671574</v>
      </c>
      <c r="H152" s="133">
        <f t="shared" si="85"/>
        <v>1.3868184849938732</v>
      </c>
      <c r="I152" s="133">
        <f t="shared" si="85"/>
        <v>1.6097090503250118</v>
      </c>
      <c r="J152" s="133">
        <f t="shared" si="85"/>
        <v>1.3348748433183828</v>
      </c>
      <c r="K152" s="133">
        <f t="shared" si="85"/>
        <v>1.0346979014036761</v>
      </c>
      <c r="L152" s="133">
        <f t="shared" si="85"/>
        <v>1.3915497102043404</v>
      </c>
      <c r="M152" s="133">
        <f t="shared" si="85"/>
        <v>1.4325973064921498</v>
      </c>
      <c r="N152" s="133">
        <f t="shared" ref="N152:O152" si="86">IF(N22="","",N22/N$41*100)</f>
        <v>1.787111611657078</v>
      </c>
      <c r="O152" s="133">
        <f t="shared" si="86"/>
        <v>1.3052750727114433</v>
      </c>
      <c r="P152" s="153" t="s">
        <v>75</v>
      </c>
    </row>
    <row r="153" spans="2:16" s="7" customFormat="1">
      <c r="B153" s="119" t="s">
        <v>274</v>
      </c>
      <c r="C153" s="133">
        <f t="shared" si="54"/>
        <v>2.5101520543719968</v>
      </c>
      <c r="D153" s="133">
        <f t="shared" si="54"/>
        <v>2.5766116520120166</v>
      </c>
      <c r="E153" s="133">
        <f t="shared" ref="E153:M153" si="87">IF(E23="","",E23/E$41*100)</f>
        <v>2.5693187570070908</v>
      </c>
      <c r="F153" s="133">
        <f t="shared" si="87"/>
        <v>2.5392648813431382</v>
      </c>
      <c r="G153" s="133">
        <f t="shared" si="87"/>
        <v>2.3144945758885744</v>
      </c>
      <c r="H153" s="133">
        <f t="shared" si="87"/>
        <v>2.0965235221951755</v>
      </c>
      <c r="I153" s="133">
        <f t="shared" si="87"/>
        <v>2.0275590007375959</v>
      </c>
      <c r="J153" s="133">
        <f t="shared" si="87"/>
        <v>2.0276930936758415</v>
      </c>
      <c r="K153" s="133">
        <f t="shared" si="87"/>
        <v>2.131153226657577</v>
      </c>
      <c r="L153" s="133">
        <f t="shared" si="87"/>
        <v>2.0935989089603084</v>
      </c>
      <c r="M153" s="133">
        <f t="shared" si="87"/>
        <v>2.1204472317227094</v>
      </c>
      <c r="N153" s="133">
        <f t="shared" ref="N153:O153" si="88">IF(N23="","",N23/N$41*100)</f>
        <v>2.1533725999251518</v>
      </c>
      <c r="O153" s="133">
        <f t="shared" si="88"/>
        <v>2.2838404555070531</v>
      </c>
      <c r="P153" s="153" t="s">
        <v>76</v>
      </c>
    </row>
    <row r="154" spans="2:16" s="7" customFormat="1">
      <c r="B154" s="119" t="s">
        <v>15</v>
      </c>
      <c r="C154" s="133">
        <f t="shared" si="54"/>
        <v>0.79877724455468035</v>
      </c>
      <c r="D154" s="133">
        <f t="shared" si="54"/>
        <v>0.80489420842329118</v>
      </c>
      <c r="E154" s="133">
        <f t="shared" ref="E154:M154" si="89">IF(E24="","",E24/E$41*100)</f>
        <v>0.76920238607711711</v>
      </c>
      <c r="F154" s="133">
        <f t="shared" si="89"/>
        <v>0.76116318442962905</v>
      </c>
      <c r="G154" s="133">
        <f t="shared" si="89"/>
        <v>0.73789210338253231</v>
      </c>
      <c r="H154" s="133">
        <f t="shared" si="89"/>
        <v>0.71368092584361498</v>
      </c>
      <c r="I154" s="133">
        <f t="shared" si="89"/>
        <v>0.69082246047509999</v>
      </c>
      <c r="J154" s="133">
        <f t="shared" si="89"/>
        <v>0.68491204039987164</v>
      </c>
      <c r="K154" s="133">
        <f t="shared" si="89"/>
        <v>0.74608636566883924</v>
      </c>
      <c r="L154" s="133">
        <f t="shared" si="89"/>
        <v>0.76876230998945116</v>
      </c>
      <c r="M154" s="133">
        <f t="shared" si="89"/>
        <v>0.74283091150013847</v>
      </c>
      <c r="N154" s="133">
        <f t="shared" ref="N154:O154" si="90">IF(N24="","",N24/N$41*100)</f>
        <v>0.73897560563275555</v>
      </c>
      <c r="O154" s="133">
        <f t="shared" si="90"/>
        <v>0.72808963524395698</v>
      </c>
      <c r="P154" s="153" t="s">
        <v>77</v>
      </c>
    </row>
    <row r="155" spans="2:16" s="7" customFormat="1">
      <c r="B155" s="119" t="s">
        <v>13</v>
      </c>
      <c r="C155" s="133">
        <f t="shared" si="54"/>
        <v>7.3778710951450097E-2</v>
      </c>
      <c r="D155" s="133">
        <f t="shared" si="54"/>
        <v>6.8779085751020902E-2</v>
      </c>
      <c r="E155" s="133">
        <f t="shared" ref="E155:M155" si="91">IF(E25="","",E25/E$41*100)</f>
        <v>6.7589749897111071E-2</v>
      </c>
      <c r="F155" s="133">
        <f t="shared" si="91"/>
        <v>6.9551596988113459E-2</v>
      </c>
      <c r="G155" s="133">
        <f t="shared" si="91"/>
        <v>6.5086379478177678E-2</v>
      </c>
      <c r="H155" s="133">
        <f t="shared" si="91"/>
        <v>6.5949829990645067E-2</v>
      </c>
      <c r="I155" s="133">
        <f t="shared" si="91"/>
        <v>7.2913530043896599E-2</v>
      </c>
      <c r="J155" s="133">
        <f t="shared" si="91"/>
        <v>7.6616169697925937E-2</v>
      </c>
      <c r="K155" s="133">
        <f t="shared" si="91"/>
        <v>7.4269269080750433E-2</v>
      </c>
      <c r="L155" s="133">
        <f t="shared" si="91"/>
        <v>7.4069238275866797E-2</v>
      </c>
      <c r="M155" s="133">
        <f t="shared" si="91"/>
        <v>8.4035391049326863E-2</v>
      </c>
      <c r="N155" s="133">
        <f t="shared" ref="N155:O155" si="92">IF(N25="","",N25/N$41*100)</f>
        <v>8.9666862964551688E-2</v>
      </c>
      <c r="O155" s="133">
        <f t="shared" si="92"/>
        <v>0.10809616573871095</v>
      </c>
      <c r="P155" s="154" t="s">
        <v>39</v>
      </c>
    </row>
    <row r="156" spans="2:16" s="7" customFormat="1">
      <c r="B156" s="119" t="s">
        <v>31</v>
      </c>
      <c r="C156" s="133">
        <f t="shared" ref="C156:D175" si="93">IF(C26="","",C26/C$41*100)</f>
        <v>8.2876356217502348E-2</v>
      </c>
      <c r="D156" s="133">
        <f t="shared" si="93"/>
        <v>7.659127670482184E-2</v>
      </c>
      <c r="E156" s="133">
        <f t="shared" ref="E156:M156" si="94">IF(E26="","",E26/E$41*100)</f>
        <v>7.5063980358857668E-2</v>
      </c>
      <c r="F156" s="133">
        <f t="shared" si="94"/>
        <v>8.428872678471426E-2</v>
      </c>
      <c r="G156" s="133">
        <f t="shared" si="94"/>
        <v>7.9615744507955472E-2</v>
      </c>
      <c r="H156" s="133">
        <f t="shared" si="94"/>
        <v>7.6611630026980779E-2</v>
      </c>
      <c r="I156" s="133">
        <f t="shared" si="94"/>
        <v>8.2185271846779026E-2</v>
      </c>
      <c r="J156" s="133">
        <f t="shared" si="94"/>
        <v>8.6572137792665413E-2</v>
      </c>
      <c r="K156" s="133">
        <f t="shared" si="94"/>
        <v>8.7732089135056687E-2</v>
      </c>
      <c r="L156" s="133">
        <f t="shared" si="94"/>
        <v>8.4266222564797419E-2</v>
      </c>
      <c r="M156" s="133">
        <f t="shared" si="94"/>
        <v>9.3726219277046136E-2</v>
      </c>
      <c r="N156" s="133">
        <f t="shared" ref="N156:O156" si="95">IF(N26="","",N26/N$41*100)</f>
        <v>0.10287225076277336</v>
      </c>
      <c r="O156" s="133">
        <f t="shared" si="95"/>
        <v>0.12230385901125888</v>
      </c>
      <c r="P156" s="153" t="s">
        <v>63</v>
      </c>
    </row>
    <row r="157" spans="2:16" s="7" customFormat="1">
      <c r="B157" s="119" t="s">
        <v>29</v>
      </c>
      <c r="C157" s="133">
        <f t="shared" si="93"/>
        <v>9.0976452660522563E-3</v>
      </c>
      <c r="D157" s="133">
        <f t="shared" si="93"/>
        <v>7.812190953800929E-3</v>
      </c>
      <c r="E157" s="133">
        <f t="shared" ref="E157:M157" si="96">IF(E27="","",E27/E$41*100)</f>
        <v>7.4742304617466037E-3</v>
      </c>
      <c r="F157" s="133">
        <f t="shared" si="96"/>
        <v>1.4737129796600813E-2</v>
      </c>
      <c r="G157" s="133">
        <f t="shared" si="96"/>
        <v>1.4529365029777804E-2</v>
      </c>
      <c r="H157" s="133">
        <f t="shared" si="96"/>
        <v>1.0661800036335699E-2</v>
      </c>
      <c r="I157" s="133">
        <f t="shared" si="96"/>
        <v>9.2717418028824237E-3</v>
      </c>
      <c r="J157" s="133">
        <f t="shared" si="96"/>
        <v>9.9559680947394775E-3</v>
      </c>
      <c r="K157" s="133">
        <f t="shared" si="96"/>
        <v>1.3462820054306258E-2</v>
      </c>
      <c r="L157" s="133">
        <f t="shared" si="96"/>
        <v>1.019698428893061E-2</v>
      </c>
      <c r="M157" s="133">
        <f t="shared" si="96"/>
        <v>9.690828227719276E-3</v>
      </c>
      <c r="N157" s="133">
        <f t="shared" ref="N157:O157" si="97">IF(N27="","",N27/N$41*100)</f>
        <v>1.3205387798221675E-2</v>
      </c>
      <c r="O157" s="133">
        <f t="shared" si="97"/>
        <v>1.4207693272547946E-2</v>
      </c>
      <c r="P157" s="153" t="s">
        <v>64</v>
      </c>
    </row>
    <row r="158" spans="2:16" s="7" customFormat="1">
      <c r="B158" s="8"/>
      <c r="C158" s="39"/>
      <c r="D158" s="39"/>
      <c r="E158" s="39"/>
      <c r="F158" s="39"/>
      <c r="G158" s="39"/>
      <c r="H158" s="39"/>
      <c r="I158" s="39"/>
      <c r="J158" s="39"/>
      <c r="K158" s="39"/>
      <c r="L158" s="39"/>
      <c r="M158" s="39"/>
      <c r="N158" s="39"/>
      <c r="O158" s="39"/>
      <c r="P158" s="48"/>
    </row>
    <row r="159" spans="2:16" s="7" customFormat="1">
      <c r="B159" s="119" t="s">
        <v>275</v>
      </c>
      <c r="C159" s="133">
        <f t="shared" si="93"/>
        <v>24.267829090359168</v>
      </c>
      <c r="D159" s="133">
        <f t="shared" si="93"/>
        <v>24.475355718076518</v>
      </c>
      <c r="E159" s="133">
        <f t="shared" ref="E159:M159" si="98">IF(E29="","",E29/E$41*100)</f>
        <v>28.292365404720123</v>
      </c>
      <c r="F159" s="133">
        <f t="shared" si="98"/>
        <v>26.27630242733925</v>
      </c>
      <c r="G159" s="133">
        <f t="shared" si="98"/>
        <v>28.983070147256779</v>
      </c>
      <c r="H159" s="133">
        <f t="shared" si="98"/>
        <v>30.799729496939548</v>
      </c>
      <c r="I159" s="133">
        <f t="shared" si="98"/>
        <v>31.253211441294855</v>
      </c>
      <c r="J159" s="133">
        <f t="shared" si="98"/>
        <v>30.161898165604267</v>
      </c>
      <c r="K159" s="133">
        <f t="shared" si="98"/>
        <v>25.4794498069894</v>
      </c>
      <c r="L159" s="133">
        <f t="shared" si="98"/>
        <v>24.318678711650541</v>
      </c>
      <c r="M159" s="133">
        <f t="shared" si="98"/>
        <v>25.548512629626131</v>
      </c>
      <c r="N159" s="133">
        <f t="shared" ref="N159:O159" si="99">IF(N29="","",N29/N$41*100)</f>
        <v>26.450041019126243</v>
      </c>
      <c r="O159" s="133">
        <f t="shared" si="99"/>
        <v>27.33785491070002</v>
      </c>
      <c r="P159" s="153">
        <v>3</v>
      </c>
    </row>
    <row r="160" spans="2:16" s="7" customFormat="1">
      <c r="B160" s="119" t="s">
        <v>276</v>
      </c>
      <c r="C160" s="133">
        <f t="shared" si="93"/>
        <v>13.43805999897053</v>
      </c>
      <c r="D160" s="133">
        <f t="shared" si="93"/>
        <v>13.513897649166632</v>
      </c>
      <c r="E160" s="133">
        <f t="shared" ref="E160:M160" si="100">IF(E30="","",E30/E$41*100)</f>
        <v>17.39682960173705</v>
      </c>
      <c r="F160" s="133">
        <f t="shared" si="100"/>
        <v>15.542829735623547</v>
      </c>
      <c r="G160" s="133">
        <f t="shared" si="100"/>
        <v>17.969829939882441</v>
      </c>
      <c r="H160" s="133">
        <f t="shared" si="100"/>
        <v>20.618601917091489</v>
      </c>
      <c r="I160" s="133">
        <f t="shared" si="100"/>
        <v>21.452013470096993</v>
      </c>
      <c r="J160" s="133">
        <f t="shared" si="100"/>
        <v>20.838237394030518</v>
      </c>
      <c r="K160" s="133">
        <f t="shared" si="100"/>
        <v>15.63521948312467</v>
      </c>
      <c r="L160" s="133">
        <f t="shared" si="100"/>
        <v>14.264057116657828</v>
      </c>
      <c r="M160" s="133">
        <f t="shared" si="100"/>
        <v>15.755261749089634</v>
      </c>
      <c r="N160" s="133">
        <f t="shared" ref="N160:O160" si="101">IF(N30="","",N30/N$41*100)</f>
        <v>17.25084870483731</v>
      </c>
      <c r="O160" s="133">
        <f t="shared" si="101"/>
        <v>18.079852952896704</v>
      </c>
      <c r="P160" s="154" t="s">
        <v>37</v>
      </c>
    </row>
    <row r="161" spans="2:16" s="7" customFormat="1">
      <c r="B161" s="119" t="s">
        <v>9</v>
      </c>
      <c r="C161" s="133">
        <f t="shared" si="93"/>
        <v>10.01574930081803</v>
      </c>
      <c r="D161" s="133">
        <f t="shared" si="93"/>
        <v>10.744704557051755</v>
      </c>
      <c r="E161" s="133">
        <f t="shared" ref="E161:M161" si="102">IF(E31="","",E31/E$41*100)</f>
        <v>14.637627546796725</v>
      </c>
      <c r="F161" s="133">
        <f t="shared" si="102"/>
        <v>13.148065282805522</v>
      </c>
      <c r="G161" s="133">
        <f t="shared" si="102"/>
        <v>16.374686814545779</v>
      </c>
      <c r="H161" s="133">
        <f t="shared" si="102"/>
        <v>18.97270882285348</v>
      </c>
      <c r="I161" s="133">
        <f t="shared" si="102"/>
        <v>19.956172459231961</v>
      </c>
      <c r="J161" s="133">
        <f t="shared" si="102"/>
        <v>19.125208011694987</v>
      </c>
      <c r="K161" s="133">
        <f t="shared" si="102"/>
        <v>13.216368402425694</v>
      </c>
      <c r="L161" s="133">
        <f t="shared" si="102"/>
        <v>12.238337763628259</v>
      </c>
      <c r="M161" s="133">
        <f t="shared" si="102"/>
        <v>13.486722028536235</v>
      </c>
      <c r="N161" s="133">
        <f t="shared" ref="N161:O161" si="103">IF(N31="","",N31/N$41*100)</f>
        <v>14.203841382423471</v>
      </c>
      <c r="O161" s="133">
        <f t="shared" si="103"/>
        <v>14.604466226211359</v>
      </c>
      <c r="P161" s="153" t="s">
        <v>63</v>
      </c>
    </row>
    <row r="162" spans="2:16" s="7" customFormat="1">
      <c r="B162" s="119" t="s">
        <v>10</v>
      </c>
      <c r="C162" s="133">
        <f t="shared" si="93"/>
        <v>3.4223106981524998</v>
      </c>
      <c r="D162" s="133">
        <f t="shared" si="93"/>
        <v>2.7691930921148753</v>
      </c>
      <c r="E162" s="133">
        <f t="shared" ref="E162:M162" si="104">IF(E32="","",E32/E$41*100)</f>
        <v>2.7592020549403244</v>
      </c>
      <c r="F162" s="133">
        <f t="shared" si="104"/>
        <v>2.3947644528180265</v>
      </c>
      <c r="G162" s="133">
        <f t="shared" si="104"/>
        <v>1.5951431253366617</v>
      </c>
      <c r="H162" s="133">
        <f t="shared" si="104"/>
        <v>1.6458930942380101</v>
      </c>
      <c r="I162" s="133">
        <f t="shared" si="104"/>
        <v>1.4958410108650311</v>
      </c>
      <c r="J162" s="133">
        <f t="shared" si="104"/>
        <v>1.7130293823355287</v>
      </c>
      <c r="K162" s="133">
        <f t="shared" si="104"/>
        <v>2.4188510806989778</v>
      </c>
      <c r="L162" s="133">
        <f t="shared" si="104"/>
        <v>2.025719353029567</v>
      </c>
      <c r="M162" s="133">
        <f t="shared" si="104"/>
        <v>2.2685397205533966</v>
      </c>
      <c r="N162" s="133">
        <f t="shared" ref="N162:O162" si="105">IF(N32="","",N32/N$41*100)</f>
        <v>3.0470073224138394</v>
      </c>
      <c r="O162" s="133">
        <f t="shared" si="105"/>
        <v>3.4753867266853438</v>
      </c>
      <c r="P162" s="153" t="s">
        <v>64</v>
      </c>
    </row>
    <row r="163" spans="2:16" s="7" customFormat="1">
      <c r="B163" s="119" t="s">
        <v>20</v>
      </c>
      <c r="C163" s="133">
        <f t="shared" si="93"/>
        <v>0.73633068823287418</v>
      </c>
      <c r="D163" s="133">
        <f t="shared" si="93"/>
        <v>0.75434356823113913</v>
      </c>
      <c r="E163" s="133">
        <f t="shared" ref="E163:M163" si="106">IF(E33="","",E33/E$41*100)</f>
        <v>0.77680907125590726</v>
      </c>
      <c r="F163" s="133">
        <f t="shared" si="106"/>
        <v>0.98334934002539376</v>
      </c>
      <c r="G163" s="133">
        <f t="shared" si="106"/>
        <v>0.98792288123593508</v>
      </c>
      <c r="H163" s="133">
        <f t="shared" si="106"/>
        <v>0.95567526011315418</v>
      </c>
      <c r="I163" s="133">
        <f t="shared" si="106"/>
        <v>0.90792279833253675</v>
      </c>
      <c r="J163" s="133">
        <f t="shared" si="106"/>
        <v>0.82810228740950709</v>
      </c>
      <c r="K163" s="133">
        <f t="shared" si="106"/>
        <v>0.80172771614259242</v>
      </c>
      <c r="L163" s="133">
        <f t="shared" si="106"/>
        <v>0.55946074132828316</v>
      </c>
      <c r="M163" s="133">
        <f t="shared" si="106"/>
        <v>0.72494988702772356</v>
      </c>
      <c r="N163" s="133">
        <f t="shared" ref="N163:O163" si="107">IF(N33="","",N33/N$41*100)</f>
        <v>0.58251017411119665</v>
      </c>
      <c r="O163" s="133">
        <f t="shared" si="107"/>
        <v>0.46903883021419818</v>
      </c>
      <c r="P163" s="154" t="s">
        <v>38</v>
      </c>
    </row>
    <row r="164" spans="2:16" s="7" customFormat="1">
      <c r="B164" s="119" t="s">
        <v>9</v>
      </c>
      <c r="C164" s="133">
        <f t="shared" si="93"/>
        <v>6.8132584613088715E-2</v>
      </c>
      <c r="D164" s="133">
        <f t="shared" si="93"/>
        <v>0.15680041283354129</v>
      </c>
      <c r="E164" s="133">
        <f t="shared" ref="E164:M164" si="108">IF(E34="","",E34/E$41*100)</f>
        <v>0.12030672728046814</v>
      </c>
      <c r="F164" s="133">
        <f t="shared" si="108"/>
        <v>5.6383875819202595E-2</v>
      </c>
      <c r="G164" s="133">
        <f t="shared" si="108"/>
        <v>0.20000983412493109</v>
      </c>
      <c r="H164" s="133">
        <f t="shared" si="108"/>
        <v>0.14327462389965498</v>
      </c>
      <c r="I164" s="133">
        <f t="shared" si="108"/>
        <v>0.13501866089113695</v>
      </c>
      <c r="J164" s="133">
        <f t="shared" si="108"/>
        <v>0.153714635428123</v>
      </c>
      <c r="K164" s="133">
        <f t="shared" si="108"/>
        <v>3.0804125664423733E-2</v>
      </c>
      <c r="L164" s="133">
        <f t="shared" si="108"/>
        <v>-0.23379690730358058</v>
      </c>
      <c r="M164" s="133">
        <f t="shared" si="108"/>
        <v>-0.24592284618178656</v>
      </c>
      <c r="N164" s="133">
        <f t="shared" ref="N164:O164" si="109">IF(N34="","",N34/N$41*100)</f>
        <v>-0.16460261603467283</v>
      </c>
      <c r="O164" s="133">
        <f t="shared" si="109"/>
        <v>-0.26634801080524495</v>
      </c>
      <c r="P164" s="153" t="s">
        <v>63</v>
      </c>
    </row>
    <row r="165" spans="2:16" s="7" customFormat="1">
      <c r="B165" s="119" t="s">
        <v>10</v>
      </c>
      <c r="C165" s="133">
        <f t="shared" si="93"/>
        <v>0.66819810361978549</v>
      </c>
      <c r="D165" s="133">
        <f t="shared" si="93"/>
        <v>0.59754315539759773</v>
      </c>
      <c r="E165" s="133">
        <f t="shared" ref="E165:M165" si="110">IF(E35="","",E35/E$41*100)</f>
        <v>0.65650234397543916</v>
      </c>
      <c r="F165" s="133">
        <f t="shared" si="110"/>
        <v>0.9269654642061913</v>
      </c>
      <c r="G165" s="133">
        <f t="shared" si="110"/>
        <v>0.78791304711100396</v>
      </c>
      <c r="H165" s="133">
        <f t="shared" si="110"/>
        <v>0.81240063621349923</v>
      </c>
      <c r="I165" s="133">
        <f t="shared" si="110"/>
        <v>0.77290413744139974</v>
      </c>
      <c r="J165" s="133">
        <f t="shared" si="110"/>
        <v>0.67438765198138406</v>
      </c>
      <c r="K165" s="133">
        <f t="shared" si="110"/>
        <v>0.77092359047816883</v>
      </c>
      <c r="L165" s="133">
        <f t="shared" si="110"/>
        <v>0.79325764863186388</v>
      </c>
      <c r="M165" s="133">
        <f t="shared" si="110"/>
        <v>0.97087273320951017</v>
      </c>
      <c r="N165" s="133">
        <f t="shared" ref="N165:O165" si="111">IF(N35="","",N35/N$41*100)</f>
        <v>0.74711279014586951</v>
      </c>
      <c r="O165" s="133">
        <f t="shared" si="111"/>
        <v>0.73538684101944318</v>
      </c>
      <c r="P165" s="153" t="s">
        <v>64</v>
      </c>
    </row>
    <row r="166" spans="2:16" s="7" customFormat="1">
      <c r="B166" s="119" t="s">
        <v>19</v>
      </c>
      <c r="C166" s="133">
        <f t="shared" si="93"/>
        <v>10.093438403155766</v>
      </c>
      <c r="D166" s="133">
        <f t="shared" si="93"/>
        <v>10.207114500678745</v>
      </c>
      <c r="E166" s="133">
        <f t="shared" ref="E166:M166" si="112">IF(E36="","",E36/E$41*100)</f>
        <v>10.118726731727163</v>
      </c>
      <c r="F166" s="133">
        <f t="shared" si="112"/>
        <v>9.750123351690311</v>
      </c>
      <c r="G166" s="133">
        <f t="shared" si="112"/>
        <v>10.025317326138401</v>
      </c>
      <c r="H166" s="133">
        <f t="shared" si="112"/>
        <v>9.2254523197349023</v>
      </c>
      <c r="I166" s="133">
        <f t="shared" si="112"/>
        <v>8.8932751728653248</v>
      </c>
      <c r="J166" s="133">
        <f t="shared" si="112"/>
        <v>8.4955584841642402</v>
      </c>
      <c r="K166" s="133">
        <f t="shared" si="112"/>
        <v>9.0425026077221382</v>
      </c>
      <c r="L166" s="133">
        <f t="shared" si="112"/>
        <v>9.4951608536644336</v>
      </c>
      <c r="M166" s="133">
        <f t="shared" si="112"/>
        <v>9.0683009935087728</v>
      </c>
      <c r="N166" s="133">
        <f t="shared" ref="N166:O166" si="113">IF(N36="","",N36/N$41*100)</f>
        <v>8.6166821401777334</v>
      </c>
      <c r="O166" s="133">
        <f t="shared" si="113"/>
        <v>8.7889631275891205</v>
      </c>
      <c r="P166" s="154" t="s">
        <v>39</v>
      </c>
    </row>
    <row r="167" spans="2:16" s="7" customFormat="1">
      <c r="B167" s="119" t="s">
        <v>30</v>
      </c>
      <c r="C167" s="133">
        <f t="shared" si="93"/>
        <v>7.2860966034260621E-2</v>
      </c>
      <c r="D167" s="133">
        <f t="shared" si="93"/>
        <v>0.21198270822222165</v>
      </c>
      <c r="E167" s="133">
        <f t="shared" ref="E167:M167" si="114">IF(E37="","",E37/E$41*100)</f>
        <v>0.11612494264237701</v>
      </c>
      <c r="F167" s="133">
        <f t="shared" si="114"/>
        <v>3.5656198455931577E-2</v>
      </c>
      <c r="G167" s="133">
        <f t="shared" si="114"/>
        <v>0.12473811096811785</v>
      </c>
      <c r="H167" s="133">
        <f t="shared" si="114"/>
        <v>0.25024920620402658</v>
      </c>
      <c r="I167" s="133">
        <f t="shared" si="114"/>
        <v>0.27958531659976738</v>
      </c>
      <c r="J167" s="133">
        <f t="shared" si="114"/>
        <v>0.13700652288158788</v>
      </c>
      <c r="K167" s="133">
        <f t="shared" si="114"/>
        <v>0.11829380945224223</v>
      </c>
      <c r="L167" s="133">
        <f t="shared" si="114"/>
        <v>0.12400059676815803</v>
      </c>
      <c r="M167" s="133">
        <f t="shared" si="114"/>
        <v>8.1233006020788631E-2</v>
      </c>
      <c r="N167" s="133">
        <f t="shared" ref="N167:O167" si="115">IF(N37="","",N37/N$41*100)</f>
        <v>1.6484813453291332E-3</v>
      </c>
      <c r="O167" s="133">
        <f t="shared" si="115"/>
        <v>9.3249546614853143E-2</v>
      </c>
      <c r="P167" s="153" t="s">
        <v>63</v>
      </c>
    </row>
    <row r="168" spans="2:16" s="7" customFormat="1">
      <c r="B168" s="119" t="s">
        <v>277</v>
      </c>
      <c r="C168" s="133">
        <f t="shared" si="93"/>
        <v>4.5593567485973461</v>
      </c>
      <c r="D168" s="133">
        <f t="shared" si="93"/>
        <v>4.4081629245344338</v>
      </c>
      <c r="E168" s="133">
        <f t="shared" ref="E168:M168" si="116">IF(E38="","",E38/E$41*100)</f>
        <v>4.6766733051709375</v>
      </c>
      <c r="F168" s="133">
        <f t="shared" si="116"/>
        <v>4.6295831995189189</v>
      </c>
      <c r="G168" s="133">
        <f t="shared" si="116"/>
        <v>5.0699720171084195</v>
      </c>
      <c r="H168" s="133">
        <f t="shared" si="116"/>
        <v>4.371926375100311</v>
      </c>
      <c r="I168" s="133">
        <f t="shared" si="116"/>
        <v>4.2233388215598904</v>
      </c>
      <c r="J168" s="133">
        <f t="shared" si="116"/>
        <v>4.0450857220910361</v>
      </c>
      <c r="K168" s="133">
        <f t="shared" si="116"/>
        <v>4.1526832966679708</v>
      </c>
      <c r="L168" s="133">
        <f t="shared" si="116"/>
        <v>4.3077367078452999</v>
      </c>
      <c r="M168" s="133">
        <f t="shared" si="116"/>
        <v>4.1535323701686657</v>
      </c>
      <c r="N168" s="133">
        <f t="shared" ref="N168:O168" si="117">IF(N38="","",N38/N$41*100)</f>
        <v>4.1228343076325737</v>
      </c>
      <c r="O168" s="133">
        <f t="shared" si="117"/>
        <v>4.0494447902490505</v>
      </c>
      <c r="P168" s="153" t="s">
        <v>64</v>
      </c>
    </row>
    <row r="169" spans="2:16" s="7" customFormat="1">
      <c r="B169" s="119" t="s">
        <v>278</v>
      </c>
      <c r="C169" s="133">
        <f t="shared" si="93"/>
        <v>5.4612206885241585</v>
      </c>
      <c r="D169" s="133">
        <f t="shared" si="93"/>
        <v>5.5869688679220904</v>
      </c>
      <c r="E169" s="133">
        <f t="shared" ref="E169:M169" si="118">IF(E39="","",E39/E$41*100)</f>
        <v>5.3259284839138479</v>
      </c>
      <c r="F169" s="133">
        <f t="shared" si="118"/>
        <v>5.08488395371546</v>
      </c>
      <c r="G169" s="133">
        <f t="shared" si="118"/>
        <v>4.8306071980618643</v>
      </c>
      <c r="H169" s="133">
        <f t="shared" si="118"/>
        <v>4.6032767384305648</v>
      </c>
      <c r="I169" s="133">
        <f t="shared" si="118"/>
        <v>4.3903510347056658</v>
      </c>
      <c r="J169" s="133">
        <f t="shared" si="118"/>
        <v>4.3134662391916168</v>
      </c>
      <c r="K169" s="133">
        <f t="shared" si="118"/>
        <v>4.7715255016019267</v>
      </c>
      <c r="L169" s="133">
        <f t="shared" si="118"/>
        <v>5.0634235490509747</v>
      </c>
      <c r="M169" s="133">
        <f t="shared" si="118"/>
        <v>4.8335356173193178</v>
      </c>
      <c r="N169" s="133">
        <f t="shared" ref="N169:O169" si="119">IF(N39="","",N39/N$41*100)</f>
        <v>4.4921993511998313</v>
      </c>
      <c r="O169" s="133">
        <f t="shared" si="119"/>
        <v>4.6462687907252178</v>
      </c>
      <c r="P169" s="153" t="s">
        <v>65</v>
      </c>
    </row>
    <row r="170" spans="2:16" s="7" customFormat="1">
      <c r="B170" s="8"/>
      <c r="C170" s="39"/>
      <c r="D170" s="39"/>
      <c r="E170" s="39"/>
      <c r="F170" s="39"/>
      <c r="G170" s="39"/>
      <c r="H170" s="39"/>
      <c r="I170" s="39"/>
      <c r="J170" s="39"/>
      <c r="K170" s="39"/>
      <c r="L170" s="39"/>
      <c r="M170" s="39"/>
      <c r="N170" s="39"/>
      <c r="O170" s="39"/>
      <c r="P170" s="48"/>
    </row>
    <row r="171" spans="2:16" s="7" customFormat="1">
      <c r="B171" s="119" t="s">
        <v>279</v>
      </c>
      <c r="C171" s="133">
        <f t="shared" si="93"/>
        <v>100</v>
      </c>
      <c r="D171" s="133">
        <f t="shared" si="93"/>
        <v>100</v>
      </c>
      <c r="E171" s="133">
        <f t="shared" ref="E171:M171" si="120">IF(E41="","",E41/E$41*100)</f>
        <v>100</v>
      </c>
      <c r="F171" s="133">
        <f t="shared" si="120"/>
        <v>100</v>
      </c>
      <c r="G171" s="133">
        <f t="shared" si="120"/>
        <v>100</v>
      </c>
      <c r="H171" s="133">
        <f t="shared" si="120"/>
        <v>100</v>
      </c>
      <c r="I171" s="133">
        <f t="shared" si="120"/>
        <v>100</v>
      </c>
      <c r="J171" s="133">
        <f t="shared" si="120"/>
        <v>100</v>
      </c>
      <c r="K171" s="133">
        <f t="shared" si="120"/>
        <v>100</v>
      </c>
      <c r="L171" s="133">
        <f t="shared" si="120"/>
        <v>100</v>
      </c>
      <c r="M171" s="133">
        <f t="shared" si="120"/>
        <v>100</v>
      </c>
      <c r="N171" s="133">
        <f t="shared" ref="N171:O171" si="121">IF(N41="","",N41/N$41*100)</f>
        <v>100</v>
      </c>
      <c r="O171" s="133">
        <f t="shared" si="121"/>
        <v>100</v>
      </c>
      <c r="P171" s="153">
        <v>4</v>
      </c>
    </row>
    <row r="172" spans="2:16" s="7" customFormat="1">
      <c r="B172" s="56"/>
      <c r="C172" s="39"/>
      <c r="D172" s="39"/>
      <c r="E172" s="39"/>
      <c r="F172" s="39"/>
      <c r="G172" s="39"/>
      <c r="H172" s="39"/>
      <c r="I172" s="39"/>
      <c r="J172" s="39"/>
      <c r="K172" s="39"/>
      <c r="L172" s="39"/>
      <c r="M172" s="39"/>
      <c r="N172" s="39"/>
      <c r="O172" s="39"/>
      <c r="P172" s="48"/>
    </row>
    <row r="173" spans="2:16" s="7" customFormat="1">
      <c r="B173" s="156" t="s">
        <v>73</v>
      </c>
      <c r="C173" s="41"/>
      <c r="D173" s="41"/>
      <c r="E173" s="41"/>
      <c r="F173" s="41"/>
      <c r="G173" s="41"/>
      <c r="H173" s="41"/>
      <c r="I173" s="41"/>
      <c r="J173" s="41"/>
      <c r="K173" s="41"/>
      <c r="L173" s="41"/>
      <c r="M173" s="41"/>
      <c r="N173" s="41"/>
      <c r="O173" s="41"/>
      <c r="P173" s="52"/>
    </row>
    <row r="174" spans="2:16" s="7" customFormat="1">
      <c r="B174" s="180" t="s">
        <v>335</v>
      </c>
      <c r="C174" s="135">
        <f t="shared" si="93"/>
        <v>5.1716322651979558</v>
      </c>
      <c r="D174" s="135">
        <f t="shared" si="93"/>
        <v>5.0567139221392923</v>
      </c>
      <c r="E174" s="135">
        <f t="shared" ref="E174:M174" si="122">IF(E44="","",E44/E$41*100)</f>
        <v>4.9372306556981549</v>
      </c>
      <c r="F174" s="135">
        <f t="shared" si="122"/>
        <v>4.8387547469826213</v>
      </c>
      <c r="G174" s="135">
        <f t="shared" si="122"/>
        <v>5.2544912559471504</v>
      </c>
      <c r="H174" s="135">
        <f t="shared" si="122"/>
        <v>5.2381530553099598</v>
      </c>
      <c r="I174" s="135">
        <f t="shared" si="122"/>
        <v>5.204727655965546</v>
      </c>
      <c r="J174" s="135">
        <f t="shared" si="122"/>
        <v>5.1600852492686755</v>
      </c>
      <c r="K174" s="135">
        <f t="shared" si="122"/>
        <v>5.3069989136511131</v>
      </c>
      <c r="L174" s="135">
        <f t="shared" si="122"/>
        <v>5.8857106197452369</v>
      </c>
      <c r="M174" s="135">
        <f t="shared" si="122"/>
        <v>5.8757516493843882</v>
      </c>
      <c r="N174" s="135">
        <f t="shared" ref="N174:O174" si="123">IF(N44="","",N44/N$41*100)</f>
        <v>5.6347021457264521</v>
      </c>
      <c r="O174" s="135">
        <f t="shared" si="123"/>
        <v>5.4692221010504953</v>
      </c>
      <c r="P174" s="153">
        <v>5</v>
      </c>
    </row>
    <row r="175" spans="2:16" s="7" customFormat="1">
      <c r="B175" s="119" t="s">
        <v>328</v>
      </c>
      <c r="C175" s="135">
        <f t="shared" si="93"/>
        <v>5.7806757236119406</v>
      </c>
      <c r="D175" s="135">
        <f t="shared" si="93"/>
        <v>5.5974050008756411</v>
      </c>
      <c r="E175" s="135">
        <f t="shared" ref="E175:M175" si="124">IF(E45="","",E45/E$41*100)</f>
        <v>5.5242699616354374</v>
      </c>
      <c r="F175" s="135">
        <f t="shared" si="124"/>
        <v>5.3836074886055192</v>
      </c>
      <c r="G175" s="135">
        <f t="shared" si="124"/>
        <v>5.7641096586264684</v>
      </c>
      <c r="H175" s="135">
        <f t="shared" si="124"/>
        <v>5.7670353902227731</v>
      </c>
      <c r="I175" s="135">
        <f t="shared" si="124"/>
        <v>5.6858050150972268</v>
      </c>
      <c r="J175" s="135">
        <f t="shared" si="124"/>
        <v>5.6180253319101006</v>
      </c>
      <c r="K175" s="135">
        <f t="shared" si="124"/>
        <v>5.7953338089450561</v>
      </c>
      <c r="L175" s="135">
        <f t="shared" si="124"/>
        <v>6.4313809745720709</v>
      </c>
      <c r="M175" s="135">
        <f t="shared" si="124"/>
        <v>6.4791684256906024</v>
      </c>
      <c r="N175" s="135">
        <f t="shared" ref="N175:O175" si="125">IF(N45="","",N45/N$41*100)</f>
        <v>6.4313395243745504</v>
      </c>
      <c r="O175" s="135">
        <f t="shared" si="125"/>
        <v>6.1617168408412164</v>
      </c>
      <c r="P175" s="153" t="s">
        <v>232</v>
      </c>
    </row>
    <row r="176" spans="2:16" s="7" customFormat="1">
      <c r="B176" s="119" t="s">
        <v>329</v>
      </c>
      <c r="C176" s="135">
        <f t="shared" ref="C176:D190" si="126">IF(C46="","",C46/C$41*100)</f>
        <v>0.60904345841398511</v>
      </c>
      <c r="D176" s="135">
        <f t="shared" si="126"/>
        <v>0.54069107873634925</v>
      </c>
      <c r="E176" s="135">
        <f t="shared" ref="E176:M176" si="127">IF(E46="","",E46/E$41*100)</f>
        <v>0.58703930593728271</v>
      </c>
      <c r="F176" s="135">
        <f t="shared" si="127"/>
        <v>0.54485274162289865</v>
      </c>
      <c r="G176" s="135">
        <f t="shared" si="127"/>
        <v>0.50961840267931846</v>
      </c>
      <c r="H176" s="135">
        <f t="shared" si="127"/>
        <v>0.52888233491281311</v>
      </c>
      <c r="I176" s="135">
        <f t="shared" si="127"/>
        <v>0.48107735913168148</v>
      </c>
      <c r="J176" s="135">
        <f t="shared" si="127"/>
        <v>0.45794008264142511</v>
      </c>
      <c r="K176" s="135">
        <f t="shared" si="127"/>
        <v>0.48833489529394264</v>
      </c>
      <c r="L176" s="135">
        <f t="shared" si="127"/>
        <v>0.5456703548268329</v>
      </c>
      <c r="M176" s="135">
        <f t="shared" si="127"/>
        <v>0.60341677630621426</v>
      </c>
      <c r="N176" s="135">
        <f t="shared" ref="N176:O176" si="128">IF(N46="","",N46/N$41*100)</f>
        <v>0.79663737864809803</v>
      </c>
      <c r="O176" s="135">
        <f t="shared" si="128"/>
        <v>0.69249473979072151</v>
      </c>
      <c r="P176" s="153" t="s">
        <v>233</v>
      </c>
    </row>
    <row r="177" spans="2:16" s="7" customFormat="1">
      <c r="B177" s="181" t="s">
        <v>336</v>
      </c>
      <c r="C177" s="135">
        <f t="shared" si="126"/>
        <v>105.17163226519794</v>
      </c>
      <c r="D177" s="135">
        <f t="shared" si="126"/>
        <v>105.05671392213929</v>
      </c>
      <c r="E177" s="135">
        <f t="shared" ref="E177:M177" si="129">IF(E47="","",E47/E$41*100)</f>
        <v>104.93723065569816</v>
      </c>
      <c r="F177" s="135">
        <f t="shared" si="129"/>
        <v>104.83875474698262</v>
      </c>
      <c r="G177" s="135">
        <f t="shared" si="129"/>
        <v>105.25449125594714</v>
      </c>
      <c r="H177" s="135">
        <f t="shared" si="129"/>
        <v>105.23815305530997</v>
      </c>
      <c r="I177" s="135">
        <f t="shared" si="129"/>
        <v>105.20472765596554</v>
      </c>
      <c r="J177" s="135">
        <f t="shared" si="129"/>
        <v>105.16008524926868</v>
      </c>
      <c r="K177" s="135">
        <f t="shared" si="129"/>
        <v>105.30699891365111</v>
      </c>
      <c r="L177" s="135">
        <f t="shared" si="129"/>
        <v>105.88571061974523</v>
      </c>
      <c r="M177" s="135">
        <f t="shared" si="129"/>
        <v>105.87575164938438</v>
      </c>
      <c r="N177" s="135">
        <f t="shared" ref="N177:O177" si="130">IF(N47="","",N47/N$41*100)</f>
        <v>105.63470214572645</v>
      </c>
      <c r="O177" s="135">
        <f t="shared" si="130"/>
        <v>105.46922210105049</v>
      </c>
      <c r="P177" s="153">
        <v>6</v>
      </c>
    </row>
    <row r="178" spans="2:16" s="7" customFormat="1">
      <c r="B178" s="42"/>
      <c r="C178" s="40"/>
      <c r="D178" s="40"/>
      <c r="E178" s="40"/>
      <c r="F178" s="40"/>
      <c r="G178" s="40"/>
      <c r="H178" s="40"/>
      <c r="I178" s="40"/>
      <c r="J178" s="40"/>
      <c r="K178" s="40"/>
      <c r="L178" s="40"/>
      <c r="M178" s="40"/>
      <c r="N178" s="40"/>
      <c r="O178" s="40"/>
      <c r="P178" s="51"/>
    </row>
    <row r="179" spans="2:16" s="7" customFormat="1">
      <c r="B179" s="156" t="s">
        <v>280</v>
      </c>
      <c r="C179" s="169">
        <f t="shared" si="126"/>
        <v>11.423729611598381</v>
      </c>
      <c r="D179" s="169">
        <f t="shared" si="126"/>
        <v>10.977678801271976</v>
      </c>
      <c r="E179" s="169">
        <f t="shared" ref="E179:M179" si="131">IF(E49="","",E49/E$41*100)</f>
        <v>9.5717644387467899</v>
      </c>
      <c r="F179" s="169">
        <f t="shared" si="131"/>
        <v>9.3404694216040198</v>
      </c>
      <c r="G179" s="169">
        <f t="shared" si="131"/>
        <v>9.3777438964651498</v>
      </c>
      <c r="H179" s="169">
        <f t="shared" si="131"/>
        <v>8.9910175226148716</v>
      </c>
      <c r="I179" s="169">
        <f t="shared" si="131"/>
        <v>8.0472675814324823</v>
      </c>
      <c r="J179" s="169">
        <f t="shared" si="131"/>
        <v>7.1729994145270659</v>
      </c>
      <c r="K179" s="169">
        <f t="shared" si="131"/>
        <v>8.9242647379654141</v>
      </c>
      <c r="L179" s="169">
        <f t="shared" si="131"/>
        <v>17.147752985392913</v>
      </c>
      <c r="M179" s="169">
        <f t="shared" si="131"/>
        <v>13.133494955616548</v>
      </c>
      <c r="N179" s="169">
        <f t="shared" ref="N179:O179" si="132">IF(N49="","",N49/N$41*100)</f>
        <v>11.83618374464112</v>
      </c>
      <c r="O179" s="169">
        <f t="shared" si="132"/>
        <v>8.6688450675428701</v>
      </c>
      <c r="P179" s="158">
        <v>7</v>
      </c>
    </row>
    <row r="180" spans="2:16" s="7" customFormat="1">
      <c r="B180" s="119" t="s">
        <v>21</v>
      </c>
      <c r="C180" s="135">
        <f t="shared" si="126"/>
        <v>-5.0276859700344314</v>
      </c>
      <c r="D180" s="135">
        <f t="shared" si="126"/>
        <v>-5.0953574315901546</v>
      </c>
      <c r="E180" s="135">
        <f t="shared" ref="E180:M180" si="133">IF(E50="","",E50/E$41*100)</f>
        <v>-5.4799922419380014</v>
      </c>
      <c r="F180" s="135">
        <f t="shared" si="133"/>
        <v>-5.7915963144160898</v>
      </c>
      <c r="G180" s="135">
        <f t="shared" si="133"/>
        <v>-5.1635810559262252</v>
      </c>
      <c r="H180" s="135">
        <f t="shared" si="133"/>
        <v>-4.8664698690934207</v>
      </c>
      <c r="I180" s="135">
        <f t="shared" si="133"/>
        <v>-5.1060017348689319</v>
      </c>
      <c r="J180" s="135">
        <f t="shared" si="133"/>
        <v>-6.0493702333434323</v>
      </c>
      <c r="K180" s="135">
        <f t="shared" si="133"/>
        <v>-5.1446619172622068</v>
      </c>
      <c r="L180" s="135">
        <f t="shared" si="133"/>
        <v>-3.667509078043993</v>
      </c>
      <c r="M180" s="135">
        <f t="shared" si="133"/>
        <v>-4.3569132036269016</v>
      </c>
      <c r="N180" s="135">
        <f t="shared" ref="N180:O180" si="134">IF(N50="","",N50/N$41*100)</f>
        <v>-5.7138117132666624</v>
      </c>
      <c r="O180" s="135">
        <f t="shared" si="134"/>
        <v>-6.156302784943275</v>
      </c>
      <c r="P180" s="154" t="s">
        <v>37</v>
      </c>
    </row>
    <row r="181" spans="2:16" s="7" customFormat="1">
      <c r="B181" s="119" t="s">
        <v>281</v>
      </c>
      <c r="C181" s="135">
        <f t="shared" si="126"/>
        <v>15.029808753929844</v>
      </c>
      <c r="D181" s="135">
        <f t="shared" si="126"/>
        <v>14.954203266847546</v>
      </c>
      <c r="E181" s="135">
        <f t="shared" ref="E181:M181" si="135">IF(E51="","",E51/E$41*100)</f>
        <v>14.57696328639075</v>
      </c>
      <c r="F181" s="135">
        <f t="shared" si="135"/>
        <v>15.193023863815142</v>
      </c>
      <c r="G181" s="135">
        <f t="shared" si="135"/>
        <v>14.803537475225214</v>
      </c>
      <c r="H181" s="135">
        <f t="shared" si="135"/>
        <v>14.00766187616658</v>
      </c>
      <c r="I181" s="135">
        <f t="shared" si="135"/>
        <v>13.815551387204513</v>
      </c>
      <c r="J181" s="135">
        <f t="shared" si="135"/>
        <v>14.157662228452262</v>
      </c>
      <c r="K181" s="135">
        <f t="shared" si="135"/>
        <v>15.039778717481788</v>
      </c>
      <c r="L181" s="135">
        <f t="shared" si="135"/>
        <v>16.209310599200759</v>
      </c>
      <c r="M181" s="135">
        <f t="shared" si="135"/>
        <v>16.818685507854543</v>
      </c>
      <c r="N181" s="135">
        <f t="shared" ref="N181:O181" si="136">IF(N51="","",N51/N$41*100)</f>
        <v>18.110742170853516</v>
      </c>
      <c r="O181" s="135">
        <f t="shared" si="136"/>
        <v>15.920266761631224</v>
      </c>
      <c r="P181" s="154" t="s">
        <v>38</v>
      </c>
    </row>
    <row r="182" spans="2:16" s="7" customFormat="1">
      <c r="B182" s="119" t="s">
        <v>282</v>
      </c>
      <c r="C182" s="135">
        <f t="shared" si="126"/>
        <v>-0.16764805519876558</v>
      </c>
      <c r="D182" s="135">
        <f t="shared" si="126"/>
        <v>-0.7594125470942924</v>
      </c>
      <c r="E182" s="135">
        <f t="shared" ref="E182:M182" si="137">IF(E52="","",E52/E$41*100)</f>
        <v>-1.3427313108759515</v>
      </c>
      <c r="F182" s="135">
        <f t="shared" si="137"/>
        <v>-2.0640785714859886</v>
      </c>
      <c r="G182" s="135">
        <f t="shared" si="137"/>
        <v>-2.4325780158506869</v>
      </c>
      <c r="H182" s="135">
        <f t="shared" si="137"/>
        <v>-2.4520000591926023</v>
      </c>
      <c r="I182" s="135">
        <f t="shared" si="137"/>
        <v>-2.6005422846676818</v>
      </c>
      <c r="J182" s="135">
        <f t="shared" si="137"/>
        <v>-2.9206125228509277</v>
      </c>
      <c r="K182" s="135">
        <f t="shared" si="137"/>
        <v>-3.1680887158819138</v>
      </c>
      <c r="L182" s="135">
        <f t="shared" si="137"/>
        <v>1.76091759312791</v>
      </c>
      <c r="M182" s="135">
        <f t="shared" si="137"/>
        <v>-2.0051697675810334</v>
      </c>
      <c r="N182" s="135">
        <f t="shared" ref="N182:O182" si="138">IF(N52="","",N52/N$41*100)</f>
        <v>-2.6817985562810822</v>
      </c>
      <c r="O182" s="135">
        <f t="shared" si="138"/>
        <v>-2.9374952290734129</v>
      </c>
      <c r="P182" s="154" t="s">
        <v>39</v>
      </c>
    </row>
    <row r="183" spans="2:16" s="7" customFormat="1">
      <c r="B183" s="125" t="s">
        <v>23</v>
      </c>
      <c r="C183" s="137">
        <f t="shared" si="126"/>
        <v>1.5892548829017341</v>
      </c>
      <c r="D183" s="137">
        <f t="shared" si="126"/>
        <v>1.8782455131088762</v>
      </c>
      <c r="E183" s="137">
        <f t="shared" ref="E183:M183" si="139">IF(E53="","",E53/E$41*100)</f>
        <v>1.8175247051699914</v>
      </c>
      <c r="F183" s="137">
        <f t="shared" si="139"/>
        <v>2.0031204436909582</v>
      </c>
      <c r="G183" s="137">
        <f t="shared" si="139"/>
        <v>2.1703654930168468</v>
      </c>
      <c r="H183" s="137">
        <f t="shared" si="139"/>
        <v>2.3018255747343153</v>
      </c>
      <c r="I183" s="137">
        <f t="shared" si="139"/>
        <v>1.9382602137645828</v>
      </c>
      <c r="J183" s="137">
        <f t="shared" si="139"/>
        <v>1.9853199422691652</v>
      </c>
      <c r="K183" s="137">
        <f t="shared" si="139"/>
        <v>2.1972366536277455</v>
      </c>
      <c r="L183" s="137">
        <f t="shared" si="139"/>
        <v>2.845033871108237</v>
      </c>
      <c r="M183" s="137">
        <f t="shared" si="139"/>
        <v>2.676892418969941</v>
      </c>
      <c r="N183" s="137">
        <f t="shared" ref="N183:O183" si="140">IF(N53="","",N53/N$41*100)</f>
        <v>2.1210518433353478</v>
      </c>
      <c r="O183" s="137">
        <f t="shared" si="140"/>
        <v>1.842376319928333</v>
      </c>
      <c r="P183" s="159" t="s">
        <v>49</v>
      </c>
    </row>
    <row r="184" spans="2:16" s="7" customFormat="1">
      <c r="B184" s="119" t="s">
        <v>283</v>
      </c>
      <c r="C184" s="135">
        <f t="shared" si="126"/>
        <v>116.5953818277728</v>
      </c>
      <c r="D184" s="135">
        <f t="shared" si="126"/>
        <v>116.03437284506279</v>
      </c>
      <c r="E184" s="135">
        <f t="shared" ref="E184:M184" si="141">IF(E54="","",E54/E$41*100)</f>
        <v>114.50899509444494</v>
      </c>
      <c r="F184" s="135">
        <f t="shared" si="141"/>
        <v>114.17922416858663</v>
      </c>
      <c r="G184" s="135">
        <f t="shared" si="141"/>
        <v>114.63223515241229</v>
      </c>
      <c r="H184" s="135">
        <f t="shared" si="141"/>
        <v>114.22917057792483</v>
      </c>
      <c r="I184" s="135">
        <f t="shared" si="141"/>
        <v>113.25201250321145</v>
      </c>
      <c r="J184" s="135">
        <f t="shared" si="141"/>
        <v>112.33310188865404</v>
      </c>
      <c r="K184" s="135">
        <f t="shared" si="141"/>
        <v>114.2312822981817</v>
      </c>
      <c r="L184" s="135">
        <f t="shared" si="141"/>
        <v>123.03344479151401</v>
      </c>
      <c r="M184" s="135">
        <f t="shared" si="141"/>
        <v>119.00922852509753</v>
      </c>
      <c r="N184" s="135">
        <f t="shared" ref="N184:O184" si="142">IF(N54="","",N54/N$41*100)</f>
        <v>117.47088589036758</v>
      </c>
      <c r="O184" s="135">
        <f t="shared" si="142"/>
        <v>114.13805035475517</v>
      </c>
      <c r="P184" s="153">
        <v>8</v>
      </c>
    </row>
    <row r="185" spans="2:16" s="7" customFormat="1">
      <c r="B185" s="119" t="s">
        <v>21</v>
      </c>
      <c r="C185" s="135">
        <f t="shared" si="126"/>
        <v>9.1467246681454331</v>
      </c>
      <c r="D185" s="135">
        <f t="shared" si="126"/>
        <v>9.1728639074591314</v>
      </c>
      <c r="E185" s="135">
        <f t="shared" ref="E185:M185" si="143">IF(E55="","",E55/E$41*100)</f>
        <v>12.693646431054956</v>
      </c>
      <c r="F185" s="135">
        <f t="shared" si="143"/>
        <v>10.734582761232851</v>
      </c>
      <c r="G185" s="135">
        <f t="shared" si="143"/>
        <v>13.79417176519215</v>
      </c>
      <c r="H185" s="135">
        <f t="shared" si="143"/>
        <v>16.707807308111221</v>
      </c>
      <c r="I185" s="135">
        <f t="shared" si="143"/>
        <v>17.253951799374008</v>
      </c>
      <c r="J185" s="135">
        <f t="shared" si="143"/>
        <v>15.616986672954889</v>
      </c>
      <c r="K185" s="135">
        <f t="shared" si="143"/>
        <v>11.292303928570229</v>
      </c>
      <c r="L185" s="135">
        <f t="shared" si="143"/>
        <v>11.155989966317968</v>
      </c>
      <c r="M185" s="135">
        <f t="shared" si="143"/>
        <v>12.123280352587045</v>
      </c>
      <c r="N185" s="135">
        <f t="shared" ref="N185:O185" si="144">IF(N55="","",N55/N$41*100)</f>
        <v>12.119547165681844</v>
      </c>
      <c r="O185" s="135">
        <f t="shared" si="144"/>
        <v>12.392572184329435</v>
      </c>
      <c r="P185" s="154" t="s">
        <v>37</v>
      </c>
    </row>
    <row r="186" spans="2:16" s="7" customFormat="1">
      <c r="B186" s="119" t="s">
        <v>281</v>
      </c>
      <c r="C186" s="135">
        <f t="shared" si="126"/>
        <v>19.726168857882413</v>
      </c>
      <c r="D186" s="135">
        <f t="shared" si="126"/>
        <v>19.572261673013493</v>
      </c>
      <c r="E186" s="135">
        <f t="shared" ref="E186:M186" si="145">IF(E56="","",E56/E$41*100)</f>
        <v>19.110926094998415</v>
      </c>
      <c r="F186" s="135">
        <f t="shared" si="145"/>
        <v>19.68807812133366</v>
      </c>
      <c r="G186" s="135">
        <f t="shared" si="145"/>
        <v>19.807092178654255</v>
      </c>
      <c r="H186" s="135">
        <f t="shared" si="145"/>
        <v>19.157168660940318</v>
      </c>
      <c r="I186" s="135">
        <f t="shared" si="145"/>
        <v>18.883171218855928</v>
      </c>
      <c r="J186" s="135">
        <f t="shared" si="145"/>
        <v>19.231192564786568</v>
      </c>
      <c r="K186" s="135">
        <f t="shared" si="145"/>
        <v>20.29372815321808</v>
      </c>
      <c r="L186" s="135">
        <f t="shared" si="145"/>
        <v>22.030020147510101</v>
      </c>
      <c r="M186" s="135">
        <f t="shared" si="145"/>
        <v>22.65636088065763</v>
      </c>
      <c r="N186" s="135">
        <f t="shared" ref="N186:O186" si="146">IF(N56="","",N56/N$41*100)</f>
        <v>23.770802870041095</v>
      </c>
      <c r="O186" s="135">
        <f t="shared" si="146"/>
        <v>21.43392783702414</v>
      </c>
      <c r="P186" s="154" t="s">
        <v>38</v>
      </c>
    </row>
    <row r="187" spans="2:16" s="7" customFormat="1">
      <c r="B187" s="119" t="s">
        <v>22</v>
      </c>
      <c r="C187" s="135">
        <f t="shared" si="126"/>
        <v>86.059454707891774</v>
      </c>
      <c r="D187" s="135">
        <f t="shared" si="126"/>
        <v>85.342222665730262</v>
      </c>
      <c r="E187" s="135">
        <f t="shared" ref="E187:M187" si="147">IF(E57="","",E57/E$41*100)</f>
        <v>80.819308113324468</v>
      </c>
      <c r="F187" s="135">
        <f t="shared" si="147"/>
        <v>81.683891245341059</v>
      </c>
      <c r="G187" s="135">
        <f t="shared" si="147"/>
        <v>78.795519336070868</v>
      </c>
      <c r="H187" s="135">
        <f t="shared" si="147"/>
        <v>75.996419204148339</v>
      </c>
      <c r="I187" s="135">
        <f t="shared" si="147"/>
        <v>75.103715741173033</v>
      </c>
      <c r="J187" s="135">
        <f t="shared" si="147"/>
        <v>75.422986538945494</v>
      </c>
      <c r="K187" s="135">
        <f t="shared" si="147"/>
        <v>80.373744293684894</v>
      </c>
      <c r="L187" s="135">
        <f t="shared" si="147"/>
        <v>86.928331568301829</v>
      </c>
      <c r="M187" s="135">
        <f t="shared" si="147"/>
        <v>81.468659481833583</v>
      </c>
      <c r="N187" s="135">
        <f t="shared" ref="N187:O187" si="148">IF(N57="","",N57/N$41*100)</f>
        <v>79.369817148344737</v>
      </c>
      <c r="O187" s="135">
        <f t="shared" si="148"/>
        <v>78.361077847734549</v>
      </c>
      <c r="P187" s="154" t="s">
        <v>39</v>
      </c>
    </row>
    <row r="188" spans="2:16" s="7" customFormat="1">
      <c r="B188" s="125" t="s">
        <v>23</v>
      </c>
      <c r="C188" s="137">
        <f t="shared" si="126"/>
        <v>1.6630335938531839</v>
      </c>
      <c r="D188" s="137">
        <f t="shared" si="126"/>
        <v>1.9470245988598971</v>
      </c>
      <c r="E188" s="137">
        <f t="shared" ref="E188:M188" si="149">IF(E58="","",E58/E$41*100)</f>
        <v>1.8851144550671026</v>
      </c>
      <c r="F188" s="137">
        <f t="shared" si="149"/>
        <v>2.0726720406790715</v>
      </c>
      <c r="G188" s="137">
        <f t="shared" si="149"/>
        <v>2.2354518724950245</v>
      </c>
      <c r="H188" s="137">
        <f t="shared" si="149"/>
        <v>2.3677754047249602</v>
      </c>
      <c r="I188" s="137">
        <f t="shared" si="149"/>
        <v>2.0111737438084791</v>
      </c>
      <c r="J188" s="137">
        <f t="shared" si="149"/>
        <v>2.0619361119670909</v>
      </c>
      <c r="K188" s="137">
        <f t="shared" si="149"/>
        <v>2.2715059227084957</v>
      </c>
      <c r="L188" s="137">
        <f t="shared" si="149"/>
        <v>2.9191031093841042</v>
      </c>
      <c r="M188" s="137">
        <f t="shared" si="149"/>
        <v>2.7609278100192678</v>
      </c>
      <c r="N188" s="137">
        <f t="shared" ref="N188:O188" si="150">IF(N58="","",N58/N$41*100)</f>
        <v>2.2107187062998994</v>
      </c>
      <c r="O188" s="137">
        <f t="shared" si="150"/>
        <v>1.9504724856670437</v>
      </c>
      <c r="P188" s="159" t="s">
        <v>49</v>
      </c>
    </row>
    <row r="189" spans="2:16" s="7" customFormat="1">
      <c r="B189" s="156" t="s">
        <v>284</v>
      </c>
      <c r="C189" s="10"/>
      <c r="D189" s="10"/>
      <c r="E189" s="10"/>
      <c r="F189" s="10"/>
      <c r="G189" s="10"/>
      <c r="H189" s="10"/>
      <c r="I189" s="10"/>
      <c r="J189" s="10"/>
      <c r="K189" s="10"/>
      <c r="L189" s="10"/>
      <c r="M189" s="10"/>
      <c r="N189" s="10"/>
      <c r="O189" s="10"/>
      <c r="P189" s="52"/>
    </row>
    <row r="190" spans="2:16" s="7" customFormat="1">
      <c r="B190" s="125" t="s">
        <v>285</v>
      </c>
      <c r="C190" s="137">
        <f t="shared" si="126"/>
        <v>157.66085574526275</v>
      </c>
      <c r="D190" s="137">
        <f t="shared" si="126"/>
        <v>157.6915790743806</v>
      </c>
      <c r="E190" s="137">
        <f t="shared" ref="E190:M190" si="151">IF(E60="","",E60/E$41*100)</f>
        <v>156.97164996002707</v>
      </c>
      <c r="F190" s="137">
        <f t="shared" si="151"/>
        <v>157.95839459449735</v>
      </c>
      <c r="G190" s="137">
        <f t="shared" si="151"/>
        <v>156.23899437569389</v>
      </c>
      <c r="H190" s="137">
        <f t="shared" si="151"/>
        <v>154.34481723303469</v>
      </c>
      <c r="I190" s="137">
        <f t="shared" si="151"/>
        <v>154.57842754021553</v>
      </c>
      <c r="J190" s="137">
        <f t="shared" si="151"/>
        <v>155.24072342337857</v>
      </c>
      <c r="K190" s="137">
        <f t="shared" si="151"/>
        <v>159.31666305544854</v>
      </c>
      <c r="L190" s="137">
        <f t="shared" si="151"/>
        <v>162.86461509112286</v>
      </c>
      <c r="M190" s="137">
        <f t="shared" si="151"/>
        <v>162.96693384545262</v>
      </c>
      <c r="N190" s="137">
        <f t="shared" ref="N190:O190" si="152">IF(N60="","",N60/N$41*100)</f>
        <v>160.90168772923096</v>
      </c>
      <c r="O190" s="137">
        <f t="shared" si="152"/>
        <v>159.44845230300822</v>
      </c>
      <c r="P190" s="51"/>
    </row>
    <row r="191" spans="2:16" s="7" customFormat="1">
      <c r="B191" s="165" t="s">
        <v>337</v>
      </c>
      <c r="C191" s="18"/>
      <c r="D191" s="18"/>
      <c r="E191" s="18"/>
      <c r="F191" s="18"/>
      <c r="G191" s="18"/>
      <c r="H191" s="18"/>
      <c r="I191" s="18"/>
      <c r="J191" s="18"/>
      <c r="K191" s="18"/>
      <c r="L191" s="18"/>
      <c r="M191" s="18"/>
      <c r="N191" s="18"/>
      <c r="O191" s="18"/>
      <c r="P191" s="68"/>
    </row>
    <row r="192" spans="2:16" s="7" customFormat="1" ht="16.5" customHeight="1">
      <c r="B192" s="167" t="s">
        <v>338</v>
      </c>
      <c r="C192" s="69"/>
      <c r="D192" s="69"/>
      <c r="E192" s="69"/>
      <c r="F192" s="69"/>
      <c r="G192" s="69"/>
      <c r="H192" s="69"/>
      <c r="I192" s="69"/>
      <c r="J192" s="69"/>
      <c r="K192" s="69"/>
      <c r="L192" s="69"/>
      <c r="M192" s="69"/>
      <c r="N192" s="69"/>
      <c r="O192" s="69"/>
      <c r="P192" s="49"/>
    </row>
    <row r="193" spans="2:16" s="17" customFormat="1">
      <c r="B193" s="167" t="s">
        <v>339</v>
      </c>
      <c r="C193" s="70"/>
      <c r="D193" s="70"/>
      <c r="E193" s="70"/>
      <c r="F193" s="70"/>
      <c r="G193" s="70"/>
      <c r="H193" s="70"/>
      <c r="I193" s="70"/>
      <c r="J193" s="70"/>
      <c r="K193" s="70"/>
      <c r="L193" s="70"/>
      <c r="M193" s="70"/>
      <c r="N193" s="70"/>
      <c r="O193" s="70"/>
      <c r="P193" s="53"/>
    </row>
    <row r="194" spans="2:16">
      <c r="B194" s="185" t="s">
        <v>340</v>
      </c>
    </row>
  </sheetData>
  <phoneticPr fontId="3"/>
  <pageMargins left="0.70866141732283472" right="0.31496062992125984" top="0.9055118110236221" bottom="0.51181102362204722" header="0.70866141732283472" footer="0.19685039370078741"/>
  <pageSetup paperSize="9" scale="46" firstPageNumber="28" fitToWidth="3" fitToHeight="2" pageOrder="overThenDown" orientation="portrait" useFirstPageNumber="1" horizontalDpi="300" verticalDpi="300" r:id="rId1"/>
  <headerFooter alignWithMargins="0"/>
  <rowBreaks count="2" manualBreakCount="2">
    <brk id="65" max="13" man="1"/>
    <brk id="130" max="13" man="1"/>
  </rowBreaks>
  <colBreaks count="1" manualBreakCount="1">
    <brk id="8" max="19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B2:P163"/>
  <sheetViews>
    <sheetView showGridLines="0" zoomScaleNormal="100" zoomScaleSheetLayoutView="100" workbookViewId="0">
      <pane xSplit="2" ySplit="4" topLeftCell="G5" activePane="bottomRight" state="frozen"/>
      <selection pane="topRight"/>
      <selection pane="bottomLeft"/>
      <selection pane="bottomRight" activeCell="O53" sqref="O53"/>
    </sheetView>
  </sheetViews>
  <sheetFormatPr defaultRowHeight="17.25"/>
  <cols>
    <col min="1" max="1" width="2.625" style="13" customWidth="1"/>
    <col min="2" max="2" width="67.625" style="13" customWidth="1"/>
    <col min="3" max="15" width="15.875" style="13" customWidth="1"/>
    <col min="16" max="16" width="5.625" style="47" customWidth="1"/>
    <col min="17" max="16384" width="9" style="13"/>
  </cols>
  <sheetData>
    <row r="2" spans="2:16" s="25" customFormat="1" ht="30" customHeight="1">
      <c r="B2" s="142" t="s">
        <v>61</v>
      </c>
    </row>
    <row r="3" spans="2:16">
      <c r="C3" s="114" t="s">
        <v>33</v>
      </c>
      <c r="D3" s="6"/>
      <c r="E3" s="6"/>
      <c r="F3" s="6"/>
      <c r="G3" s="6"/>
      <c r="H3" s="6"/>
      <c r="I3" s="6"/>
      <c r="J3" s="6"/>
      <c r="K3" s="6"/>
      <c r="L3" s="6"/>
      <c r="M3" s="115"/>
      <c r="N3" s="115"/>
      <c r="O3" s="115" t="s">
        <v>0</v>
      </c>
    </row>
    <row r="4" spans="2:16" s="17" customFormat="1" ht="30" customHeight="1">
      <c r="B4" s="151" t="s">
        <v>3</v>
      </c>
      <c r="C4" s="117" t="str">
        <f>'生産(名目)'!C4</f>
        <v>平成２３年度</v>
      </c>
      <c r="D4" s="117" t="str">
        <f>'生産(名目)'!D4</f>
        <v>平成２４年度</v>
      </c>
      <c r="E4" s="117" t="str">
        <f>'生産(名目)'!E4</f>
        <v>平成２５年度</v>
      </c>
      <c r="F4" s="117" t="str">
        <f>'生産(名目)'!F4</f>
        <v>平成２６年度</v>
      </c>
      <c r="G4" s="117" t="str">
        <f>'生産(名目)'!G4</f>
        <v>平成２７年度</v>
      </c>
      <c r="H4" s="117" t="str">
        <f>'生産(名目)'!H4</f>
        <v>平成２８年度</v>
      </c>
      <c r="I4" s="117" t="str">
        <f>'生産(名目)'!I4</f>
        <v>平成２９年度</v>
      </c>
      <c r="J4" s="117" t="str">
        <f>'生産(名目)'!J4</f>
        <v>平成３０年度</v>
      </c>
      <c r="K4" s="117" t="str">
        <f>'生産(名目)'!K4</f>
        <v>令和元年度</v>
      </c>
      <c r="L4" s="117" t="str">
        <f>'生産(名目)'!L4</f>
        <v>令和２年度</v>
      </c>
      <c r="M4" s="117" t="str">
        <f>'生産(名目)'!M4</f>
        <v>令和３年度</v>
      </c>
      <c r="N4" s="117" t="str">
        <f>'生産(名目)'!N4</f>
        <v>令和４年度</v>
      </c>
      <c r="O4" s="117" t="str">
        <f>'生産(名目)'!O4</f>
        <v>令和５年度</v>
      </c>
      <c r="P4" s="152" t="s">
        <v>36</v>
      </c>
    </row>
    <row r="5" spans="2:16" s="17" customFormat="1">
      <c r="B5" s="11"/>
      <c r="C5" s="12"/>
      <c r="D5" s="12"/>
      <c r="E5" s="12"/>
      <c r="F5" s="12"/>
      <c r="G5" s="12"/>
      <c r="H5" s="12"/>
      <c r="I5" s="12"/>
      <c r="J5" s="12"/>
      <c r="K5" s="12"/>
      <c r="L5" s="12"/>
      <c r="M5" s="12"/>
      <c r="N5" s="12"/>
      <c r="O5" s="12"/>
      <c r="P5" s="48"/>
    </row>
    <row r="6" spans="2:16" s="17" customFormat="1">
      <c r="B6" s="119" t="s">
        <v>4</v>
      </c>
      <c r="C6" s="120">
        <f>IF([4]支出名目!AQ26="","",[4]支出名目!AQ26)</f>
        <v>4086527</v>
      </c>
      <c r="D6" s="120">
        <f>IF([4]支出名目!AR26="","",[4]支出名目!AR26)</f>
        <v>4137076</v>
      </c>
      <c r="E6" s="120">
        <f>IF([4]支出名目!AS26="","",[4]支出名目!AS26)</f>
        <v>4268644</v>
      </c>
      <c r="F6" s="120">
        <f>IF([4]支出名目!AT26="","",[4]支出名目!AT26)</f>
        <v>4235101</v>
      </c>
      <c r="G6" s="120">
        <f>IF([4]支出名目!AU26="","",[4]支出名目!AU26)</f>
        <v>4209622</v>
      </c>
      <c r="H6" s="120">
        <f>IF([4]支出名目!AV26="","",[4]支出名目!AV26)</f>
        <v>4158264</v>
      </c>
      <c r="I6" s="120">
        <f>IF([4]支出名目!AW26="","",[4]支出名目!AW26)</f>
        <v>4185859</v>
      </c>
      <c r="J6" s="120">
        <f>IF([4]支出名目!AX26="","",[4]支出名目!AX26)</f>
        <v>4187887</v>
      </c>
      <c r="K6" s="120">
        <f>IF([4]支出名目!AY26="","",[4]支出名目!AY26)</f>
        <v>4162878</v>
      </c>
      <c r="L6" s="120">
        <f>IF([4]支出名目!AZ26="","",[4]支出名目!AZ26)</f>
        <v>3906301</v>
      </c>
      <c r="M6" s="120">
        <f>IF([4]支出名目!BA26="","",[4]支出名目!BA26)</f>
        <v>4006669</v>
      </c>
      <c r="N6" s="120">
        <f>IF([4]支出名目!BB26="","",[4]支出名目!BB26)</f>
        <v>4238826</v>
      </c>
      <c r="O6" s="120">
        <f>IF([4]支出名目!BC26="","",[4]支出名目!BC26)</f>
        <v>4354682</v>
      </c>
      <c r="P6" s="153">
        <v>1</v>
      </c>
    </row>
    <row r="7" spans="2:16" s="17" customFormat="1">
      <c r="B7" s="119" t="s">
        <v>5</v>
      </c>
      <c r="C7" s="120">
        <f>IF([4]支出名目!AQ27="","",[4]支出名目!AQ27)</f>
        <v>3998316</v>
      </c>
      <c r="D7" s="120">
        <f>IF([4]支出名目!AR27="","",[4]支出名目!AR27)</f>
        <v>4040574</v>
      </c>
      <c r="E7" s="120">
        <f>IF([4]支出名目!AS27="","",[4]支出名目!AS27)</f>
        <v>4169418</v>
      </c>
      <c r="F7" s="120">
        <f>IF([4]支出名目!AT27="","",[4]支出名目!AT27)</f>
        <v>4142141</v>
      </c>
      <c r="G7" s="120">
        <f>IF([4]支出名目!AU27="","",[4]支出名目!AU27)</f>
        <v>4111375</v>
      </c>
      <c r="H7" s="120">
        <f>IF([4]支出名目!AV27="","",[4]支出名目!AV27)</f>
        <v>4055636</v>
      </c>
      <c r="I7" s="120">
        <f>IF([4]支出名目!AW27="","",[4]支出名目!AW27)</f>
        <v>4082477</v>
      </c>
      <c r="J7" s="120">
        <f>IF([4]支出名目!AX27="","",[4]支出名目!AX27)</f>
        <v>4094130</v>
      </c>
      <c r="K7" s="120">
        <f>IF([4]支出名目!AY27="","",[4]支出名目!AY27)</f>
        <v>4061180</v>
      </c>
      <c r="L7" s="120">
        <f>IF([4]支出名目!AZ27="","",[4]支出名目!AZ27)</f>
        <v>3787857</v>
      </c>
      <c r="M7" s="120">
        <f>IF([4]支出名目!BA27="","",[4]支出名目!BA27)</f>
        <v>3894012</v>
      </c>
      <c r="N7" s="120">
        <f>IF([4]支出名目!BB27="","",[4]支出名目!BB27)</f>
        <v>4128963</v>
      </c>
      <c r="O7" s="120">
        <f>IF([4]支出名目!BC27="","",[4]支出名目!BC27)</f>
        <v>4242352</v>
      </c>
      <c r="P7" s="154" t="s">
        <v>37</v>
      </c>
    </row>
    <row r="8" spans="2:16" s="17" customFormat="1">
      <c r="B8" s="119" t="s">
        <v>234</v>
      </c>
      <c r="C8" s="120">
        <f>IF([4]支出名目!AQ28="","",[4]支出名目!AQ28)</f>
        <v>585033</v>
      </c>
      <c r="D8" s="120">
        <f>IF([4]支出名目!AR28="","",[4]支出名目!AR28)</f>
        <v>592128</v>
      </c>
      <c r="E8" s="120">
        <f>IF([4]支出名目!AS28="","",[4]支出名目!AS28)</f>
        <v>602076</v>
      </c>
      <c r="F8" s="120">
        <f>IF([4]支出名目!AT28="","",[4]支出名目!AT28)</f>
        <v>610395</v>
      </c>
      <c r="G8" s="120">
        <f>IF([4]支出名目!AU28="","",[4]支出名目!AU28)</f>
        <v>626333</v>
      </c>
      <c r="H8" s="120">
        <f>IF([4]支出名目!AV28="","",[4]支出名目!AV28)</f>
        <v>623453</v>
      </c>
      <c r="I8" s="120">
        <f>IF([4]支出名目!AW28="","",[4]支出名目!AW28)</f>
        <v>624985</v>
      </c>
      <c r="J8" s="120">
        <f>IF([4]支出名目!AX28="","",[4]支出名目!AX28)</f>
        <v>620700</v>
      </c>
      <c r="K8" s="120">
        <f>IF([4]支出名目!AY28="","",[4]支出名目!AY28)</f>
        <v>615257</v>
      </c>
      <c r="L8" s="120">
        <f>IF([4]支出名目!AZ28="","",[4]支出名目!AZ28)</f>
        <v>602706</v>
      </c>
      <c r="M8" s="120">
        <f>IF([4]支出名目!BA28="","",[4]支出名目!BA28)</f>
        <v>604715</v>
      </c>
      <c r="N8" s="120">
        <f>IF([4]支出名目!BB28="","",[4]支出名目!BB28)</f>
        <v>623384</v>
      </c>
      <c r="O8" s="120">
        <f>IF([4]支出名目!BC28="","",[4]支出名目!BC28)</f>
        <v>646335</v>
      </c>
      <c r="P8" s="153" t="s">
        <v>63</v>
      </c>
    </row>
    <row r="9" spans="2:16" s="17" customFormat="1">
      <c r="B9" s="119" t="s">
        <v>78</v>
      </c>
      <c r="C9" s="120">
        <f>IF([4]支出名目!AQ29="","",[4]支出名目!AQ29)</f>
        <v>103232</v>
      </c>
      <c r="D9" s="120">
        <f>IF([4]支出名目!AR29="","",[4]支出名目!AR29)</f>
        <v>99325</v>
      </c>
      <c r="E9" s="120">
        <f>IF([4]支出名目!AS29="","",[4]支出名目!AS29)</f>
        <v>96316</v>
      </c>
      <c r="F9" s="120">
        <f>IF([4]支出名目!AT29="","",[4]支出名目!AT29)</f>
        <v>83716</v>
      </c>
      <c r="G9" s="120">
        <f>IF([4]支出名目!AU29="","",[4]支出名目!AU29)</f>
        <v>77900</v>
      </c>
      <c r="H9" s="120">
        <f>IF([4]支出名目!AV29="","",[4]支出名目!AV29)</f>
        <v>75564</v>
      </c>
      <c r="I9" s="120">
        <f>IF([4]支出名目!AW29="","",[4]支出名目!AW29)</f>
        <v>68518</v>
      </c>
      <c r="J9" s="120">
        <f>IF([4]支出名目!AX29="","",[4]支出名目!AX29)</f>
        <v>59829</v>
      </c>
      <c r="K9" s="120">
        <f>IF([4]支出名目!AY29="","",[4]支出名目!AY29)</f>
        <v>62692</v>
      </c>
      <c r="L9" s="120">
        <f>IF([4]支出名目!AZ29="","",[4]支出名目!AZ29)</f>
        <v>89666</v>
      </c>
      <c r="M9" s="120">
        <f>IF([4]支出名目!BA29="","",[4]支出名目!BA29)</f>
        <v>93292</v>
      </c>
      <c r="N9" s="120">
        <f>IF([4]支出名目!BB29="","",[4]支出名目!BB29)</f>
        <v>84361</v>
      </c>
      <c r="O9" s="120">
        <f>IF([4]支出名目!BC29="","",[4]支出名目!BC29)</f>
        <v>51777</v>
      </c>
      <c r="P9" s="153" t="s">
        <v>64</v>
      </c>
    </row>
    <row r="10" spans="2:16" s="17" customFormat="1">
      <c r="B10" s="119" t="s">
        <v>79</v>
      </c>
      <c r="C10" s="120">
        <f>IF([4]支出名目!AQ30="","",[4]支出名目!AQ30)</f>
        <v>133073</v>
      </c>
      <c r="D10" s="120">
        <f>IF([4]支出名目!AR30="","",[4]支出名目!AR30)</f>
        <v>140430</v>
      </c>
      <c r="E10" s="120">
        <f>IF([4]支出名目!AS30="","",[4]支出名目!AS30)</f>
        <v>160353</v>
      </c>
      <c r="F10" s="120">
        <f>IF([4]支出名目!AT30="","",[4]支出名目!AT30)</f>
        <v>165911</v>
      </c>
      <c r="G10" s="120">
        <f>IF([4]支出名目!AU30="","",[4]支出名目!AU30)</f>
        <v>161459</v>
      </c>
      <c r="H10" s="120">
        <f>IF([4]支出名目!AV30="","",[4]支出名目!AV30)</f>
        <v>140483</v>
      </c>
      <c r="I10" s="120">
        <f>IF([4]支出名目!AW30="","",[4]支出名目!AW30)</f>
        <v>137036</v>
      </c>
      <c r="J10" s="120">
        <f>IF([4]支出名目!AX30="","",[4]支出名目!AX30)</f>
        <v>136815</v>
      </c>
      <c r="K10" s="120">
        <f>IF([4]支出名目!AY30="","",[4]支出名目!AY30)</f>
        <v>128536</v>
      </c>
      <c r="L10" s="120">
        <f>IF([4]支出名目!AZ30="","",[4]支出名目!AZ30)</f>
        <v>114242</v>
      </c>
      <c r="M10" s="120">
        <f>IF([4]支出名目!BA30="","",[4]支出名目!BA30)</f>
        <v>114233</v>
      </c>
      <c r="N10" s="120">
        <f>IF([4]支出名目!BB30="","",[4]支出名目!BB30)</f>
        <v>128055</v>
      </c>
      <c r="O10" s="120">
        <f>IF([4]支出名目!BC30="","",[4]支出名目!BC30)</f>
        <v>124346</v>
      </c>
      <c r="P10" s="153" t="s">
        <v>65</v>
      </c>
    </row>
    <row r="11" spans="2:16" s="17" customFormat="1">
      <c r="B11" s="119" t="s">
        <v>80</v>
      </c>
      <c r="C11" s="120">
        <f>IF([4]支出名目!AQ31="","",[4]支出名目!AQ31)</f>
        <v>874561</v>
      </c>
      <c r="D11" s="120">
        <f>IF([4]支出名目!AR31="","",[4]支出名目!AR31)</f>
        <v>886949</v>
      </c>
      <c r="E11" s="120">
        <f>IF([4]支出名目!AS31="","",[4]支出名目!AS31)</f>
        <v>895791</v>
      </c>
      <c r="F11" s="120">
        <f>IF([4]支出名目!AT31="","",[4]支出名目!AT31)</f>
        <v>885250</v>
      </c>
      <c r="G11" s="120">
        <f>IF([4]支出名目!AU31="","",[4]支出名目!AU31)</f>
        <v>859920</v>
      </c>
      <c r="H11" s="120">
        <f>IF([4]支出名目!AV31="","",[4]支出名目!AV31)</f>
        <v>845968</v>
      </c>
      <c r="I11" s="120">
        <f>IF([4]支出名目!AW31="","",[4]支出名目!AW31)</f>
        <v>849628</v>
      </c>
      <c r="J11" s="120">
        <f>IF([4]支出名目!AX31="","",[4]支出名目!AX31)</f>
        <v>841144</v>
      </c>
      <c r="K11" s="120">
        <f>IF([4]支出名目!AY31="","",[4]支出名目!AY31)</f>
        <v>846153</v>
      </c>
      <c r="L11" s="120">
        <f>IF([4]支出名目!AZ31="","",[4]支出名目!AZ31)</f>
        <v>851823</v>
      </c>
      <c r="M11" s="120">
        <f>IF([4]支出名目!BA31="","",[4]支出名目!BA31)</f>
        <v>875185</v>
      </c>
      <c r="N11" s="120">
        <f>IF([4]支出名目!BB31="","",[4]支出名目!BB31)</f>
        <v>906463</v>
      </c>
      <c r="O11" s="120">
        <f>IF([4]支出名目!BC31="","",[4]支出名目!BC31)</f>
        <v>918760</v>
      </c>
      <c r="P11" s="153" t="s">
        <v>66</v>
      </c>
    </row>
    <row r="12" spans="2:16" s="17" customFormat="1">
      <c r="B12" s="119" t="s">
        <v>81</v>
      </c>
      <c r="C12" s="120">
        <f>IF([4]支出名目!AQ32="","",[4]支出名目!AQ32)</f>
        <v>151790</v>
      </c>
      <c r="D12" s="120">
        <f>IF([4]支出名目!AR32="","",[4]支出名目!AR32)</f>
        <v>153826</v>
      </c>
      <c r="E12" s="120">
        <f>IF([4]支出名目!AS32="","",[4]支出名目!AS32)</f>
        <v>174675</v>
      </c>
      <c r="F12" s="120">
        <f>IF([4]支出名目!AT32="","",[4]支出名目!AT32)</f>
        <v>166463</v>
      </c>
      <c r="G12" s="120">
        <f>IF([4]支出名目!AU32="","",[4]支出名目!AU32)</f>
        <v>165840</v>
      </c>
      <c r="H12" s="120">
        <f>IF([4]支出名目!AV32="","",[4]支出名目!AV32)</f>
        <v>162591</v>
      </c>
      <c r="I12" s="120">
        <f>IF([4]支出名目!AW32="","",[4]支出名目!AW32)</f>
        <v>164205</v>
      </c>
      <c r="J12" s="120">
        <f>IF([4]支出名目!AX32="","",[4]支出名目!AX32)</f>
        <v>164223</v>
      </c>
      <c r="K12" s="120">
        <f>IF([4]支出名目!AY32="","",[4]支出名目!AY32)</f>
        <v>162269</v>
      </c>
      <c r="L12" s="120">
        <f>IF([4]支出名目!AZ32="","",[4]支出名目!AZ32)</f>
        <v>170796</v>
      </c>
      <c r="M12" s="120">
        <f>IF([4]支出名目!BA32="","",[4]支出名目!BA32)</f>
        <v>182324</v>
      </c>
      <c r="N12" s="120">
        <f>IF([4]支出名目!BB32="","",[4]支出名目!BB32)</f>
        <v>197139</v>
      </c>
      <c r="O12" s="120">
        <f>IF([4]支出名目!BC32="","",[4]支出名目!BC32)</f>
        <v>195232</v>
      </c>
      <c r="P12" s="153" t="s">
        <v>67</v>
      </c>
    </row>
    <row r="13" spans="2:16" s="17" customFormat="1">
      <c r="B13" s="119" t="s">
        <v>82</v>
      </c>
      <c r="C13" s="120">
        <f>IF([4]支出名目!AQ33="","",[4]支出名目!AQ33)</f>
        <v>125214</v>
      </c>
      <c r="D13" s="120">
        <f>IF([4]支出名目!AR33="","",[4]支出名目!AR33)</f>
        <v>126364</v>
      </c>
      <c r="E13" s="120">
        <f>IF([4]支出名目!AS33="","",[4]支出名目!AS33)</f>
        <v>130783</v>
      </c>
      <c r="F13" s="120">
        <f>IF([4]支出名目!AT33="","",[4]支出名目!AT33)</f>
        <v>133912</v>
      </c>
      <c r="G13" s="120">
        <f>IF([4]支出名目!AU33="","",[4]支出名目!AU33)</f>
        <v>138839</v>
      </c>
      <c r="H13" s="120">
        <f>IF([4]支出名目!AV33="","",[4]支出名目!AV33)</f>
        <v>133462</v>
      </c>
      <c r="I13" s="120">
        <f>IF([4]支出名目!AW33="","",[4]支出名目!AW33)</f>
        <v>133505</v>
      </c>
      <c r="J13" s="120">
        <f>IF([4]支出名目!AX33="","",[4]支出名目!AX33)</f>
        <v>133566</v>
      </c>
      <c r="K13" s="120">
        <f>IF([4]支出名目!AY33="","",[4]支出名目!AY33)</f>
        <v>134340</v>
      </c>
      <c r="L13" s="120">
        <f>IF([4]支出名目!AZ33="","",[4]支出名目!AZ33)</f>
        <v>136668</v>
      </c>
      <c r="M13" s="120">
        <f>IF([4]支出名目!BA33="","",[4]支出名目!BA33)</f>
        <v>138445</v>
      </c>
      <c r="N13" s="120">
        <f>IF([4]支出名目!BB33="","",[4]支出名目!BB33)</f>
        <v>144962</v>
      </c>
      <c r="O13" s="120">
        <f>IF([4]支出名目!BC33="","",[4]支出名目!BC33)</f>
        <v>146938</v>
      </c>
      <c r="P13" s="153" t="s">
        <v>68</v>
      </c>
    </row>
    <row r="14" spans="2:16" s="17" customFormat="1">
      <c r="B14" s="119" t="s">
        <v>83</v>
      </c>
      <c r="C14" s="120">
        <f>IF([4]支出名目!AQ34="","",[4]支出名目!AQ34)</f>
        <v>595480</v>
      </c>
      <c r="D14" s="120">
        <f>IF([4]支出名目!AR34="","",[4]支出名目!AR34)</f>
        <v>615322</v>
      </c>
      <c r="E14" s="120">
        <f>IF([4]支出名目!AS34="","",[4]支出名目!AS34)</f>
        <v>634524</v>
      </c>
      <c r="F14" s="120">
        <f>IF([4]支出名目!AT34="","",[4]支出名目!AT34)</f>
        <v>615983</v>
      </c>
      <c r="G14" s="120">
        <f>IF([4]支出名目!AU34="","",[4]支出名目!AU34)</f>
        <v>577686</v>
      </c>
      <c r="H14" s="120">
        <f>IF([4]支出名目!AV34="","",[4]支出名目!AV34)</f>
        <v>594673</v>
      </c>
      <c r="I14" s="120">
        <f>IF([4]支出名目!AW34="","",[4]支出名目!AW34)</f>
        <v>608921</v>
      </c>
      <c r="J14" s="120">
        <f>IF([4]支出名目!AX34="","",[4]支出名目!AX34)</f>
        <v>622217</v>
      </c>
      <c r="K14" s="120">
        <f>IF([4]支出名目!AY34="","",[4]支出名目!AY34)</f>
        <v>592609</v>
      </c>
      <c r="L14" s="120">
        <f>IF([4]支出名目!AZ34="","",[4]支出名目!AZ34)</f>
        <v>460860</v>
      </c>
      <c r="M14" s="124">
        <f>IF([4]支出名目!BA34="","",[4]支出名目!BA34)</f>
        <v>470141</v>
      </c>
      <c r="N14" s="124">
        <f>IF([4]支出名目!BB34="","",[4]支出名目!BB34)</f>
        <v>528911</v>
      </c>
      <c r="O14" s="162">
        <f>IF([4]支出名目!BC34="","",[4]支出名目!BC34)</f>
        <v>576950</v>
      </c>
      <c r="P14" s="161" t="s">
        <v>69</v>
      </c>
    </row>
    <row r="15" spans="2:16" s="17" customFormat="1">
      <c r="B15" s="119" t="s">
        <v>235</v>
      </c>
      <c r="C15" s="120">
        <f>IF([4]支出名目!AQ35="","",[4]支出名目!AQ35)</f>
        <v>214256</v>
      </c>
      <c r="D15" s="120">
        <f>IF([4]支出名目!AR35="","",[4]支出名目!AR35)</f>
        <v>200579</v>
      </c>
      <c r="E15" s="120">
        <f>IF([4]支出名目!AS35="","",[4]支出名目!AS35)</f>
        <v>217020</v>
      </c>
      <c r="F15" s="120">
        <f>IF([4]支出名目!AT35="","",[4]支出名目!AT35)</f>
        <v>216301</v>
      </c>
      <c r="G15" s="120">
        <f>IF([4]支出名目!AU35="","",[4]支出名目!AU35)</f>
        <v>214434</v>
      </c>
      <c r="H15" s="120">
        <f>IF([4]支出名目!AV35="","",[4]支出名目!AV35)</f>
        <v>216739</v>
      </c>
      <c r="I15" s="120">
        <f>IF([4]支出名目!AW35="","",[4]支出名目!AW35)</f>
        <v>223111</v>
      </c>
      <c r="J15" s="120">
        <f>IF([4]支出名目!AX35="","",[4]支出名目!AX35)</f>
        <v>230430</v>
      </c>
      <c r="K15" s="120">
        <f>IF([4]支出名目!AY35="","",[4]支出名目!AY35)</f>
        <v>228481</v>
      </c>
      <c r="L15" s="120">
        <f>IF([4]支出名目!AZ35="","",[4]支出名目!AZ35)</f>
        <v>247340</v>
      </c>
      <c r="M15" s="124">
        <f>IF([4]支出名目!BA35="","",[4]支出名目!BA35)</f>
        <v>251364</v>
      </c>
      <c r="N15" s="124">
        <f>IF([4]支出名目!BB35="","",[4]支出名目!BB35)</f>
        <v>259557</v>
      </c>
      <c r="O15" s="162">
        <f>IF([4]支出名目!BC35="","",[4]支出名目!BC35)</f>
        <v>259640</v>
      </c>
      <c r="P15" s="161" t="s">
        <v>70</v>
      </c>
    </row>
    <row r="16" spans="2:16" s="17" customFormat="1">
      <c r="B16" s="119" t="s">
        <v>236</v>
      </c>
      <c r="C16" s="120">
        <f>IF([4]支出名目!AQ36="","",[4]支出名目!AQ36)</f>
        <v>257369</v>
      </c>
      <c r="D16" s="120">
        <f>IF([4]支出名目!AR36="","",[4]支出名目!AR36)</f>
        <v>259506</v>
      </c>
      <c r="E16" s="120">
        <f>IF([4]支出名目!AS36="","",[4]支出名目!AS36)</f>
        <v>265102</v>
      </c>
      <c r="F16" s="120">
        <f>IF([4]支出名目!AT36="","",[4]支出名目!AT36)</f>
        <v>269043</v>
      </c>
      <c r="G16" s="120">
        <f>IF([4]支出名目!AU36="","",[4]支出名目!AU36)</f>
        <v>277274</v>
      </c>
      <c r="H16" s="120">
        <f>IF([4]支出名目!AV36="","",[4]支出名目!AV36)</f>
        <v>266209</v>
      </c>
      <c r="I16" s="120">
        <f>IF([4]支出名目!AW36="","",[4]支出名目!AW36)</f>
        <v>266575</v>
      </c>
      <c r="J16" s="120">
        <f>IF([4]支出名目!AX36="","",[4]支出名目!AX36)</f>
        <v>265878</v>
      </c>
      <c r="K16" s="120">
        <f>IF([4]支出名目!AY36="","",[4]支出名目!AY36)</f>
        <v>261155</v>
      </c>
      <c r="L16" s="120">
        <f>IF([4]支出名目!AZ36="","",[4]支出名目!AZ36)</f>
        <v>241127</v>
      </c>
      <c r="M16" s="124">
        <f>IF([4]支出名目!BA36="","",[4]支出名目!BA36)</f>
        <v>257376</v>
      </c>
      <c r="N16" s="124">
        <f>IF([4]支出名目!BB36="","",[4]支出名目!BB36)</f>
        <v>268532</v>
      </c>
      <c r="O16" s="162">
        <f>IF([4]支出名目!BC36="","",[4]支出名目!BC36)</f>
        <v>270874</v>
      </c>
      <c r="P16" s="161" t="s">
        <v>71</v>
      </c>
    </row>
    <row r="17" spans="2:16" s="17" customFormat="1">
      <c r="B17" s="119" t="s">
        <v>237</v>
      </c>
      <c r="C17" s="120">
        <f>IF([4]支出名目!AQ37="","",[4]支出名目!AQ37)</f>
        <v>81922</v>
      </c>
      <c r="D17" s="120">
        <f>IF([4]支出名目!AR37="","",[4]支出名目!AR37)</f>
        <v>81153</v>
      </c>
      <c r="E17" s="120">
        <f>IF([4]支出名目!AS37="","",[4]支出名目!AS37)</f>
        <v>80085</v>
      </c>
      <c r="F17" s="120">
        <f>IF([4]支出名目!AT37="","",[4]支出名目!AT37)</f>
        <v>81201</v>
      </c>
      <c r="G17" s="120">
        <f>IF([4]支出名目!AU37="","",[4]支出名目!AU37)</f>
        <v>77853</v>
      </c>
      <c r="H17" s="120">
        <f>IF([4]支出名目!AV37="","",[4]支出名目!AV37)</f>
        <v>74430</v>
      </c>
      <c r="I17" s="120">
        <f>IF([4]支出名目!AW37="","",[4]支出名目!AW37)</f>
        <v>70623</v>
      </c>
      <c r="J17" s="120">
        <f>IF([4]支出名目!AX37="","",[4]支出名目!AX37)</f>
        <v>67925</v>
      </c>
      <c r="K17" s="120">
        <f>IF([4]支出名目!AY37="","",[4]支出名目!AY37)</f>
        <v>63786</v>
      </c>
      <c r="L17" s="120">
        <f>IF([4]支出名目!AZ37="","",[4]支出名目!AZ37)</f>
        <v>59295</v>
      </c>
      <c r="M17" s="124">
        <f>IF([4]支出名目!BA37="","",[4]支出名目!BA37)</f>
        <v>57133</v>
      </c>
      <c r="N17" s="124">
        <f>IF([4]支出名目!BB37="","",[4]支出名目!BB37)</f>
        <v>54693</v>
      </c>
      <c r="O17" s="162">
        <f>IF([4]支出名目!BC37="","",[4]支出名目!BC37)</f>
        <v>49789</v>
      </c>
      <c r="P17" s="161" t="s">
        <v>72</v>
      </c>
    </row>
    <row r="18" spans="2:16" s="17" customFormat="1">
      <c r="B18" s="119" t="s">
        <v>238</v>
      </c>
      <c r="C18" s="120">
        <f>IF([4]支出名目!AQ38="","",[4]支出名目!AQ38)</f>
        <v>294747</v>
      </c>
      <c r="D18" s="120">
        <f>IF([4]支出名目!AR38="","",[4]支出名目!AR38)</f>
        <v>297589</v>
      </c>
      <c r="E18" s="120">
        <f>IF([4]支出名目!AS38="","",[4]支出名目!AS38)</f>
        <v>304389</v>
      </c>
      <c r="F18" s="120">
        <f>IF([4]支出名目!AT38="","",[4]支出名目!AT38)</f>
        <v>315040</v>
      </c>
      <c r="G18" s="120">
        <f>IF([4]支出名目!AU38="","",[4]支出名目!AU38)</f>
        <v>320007</v>
      </c>
      <c r="H18" s="120">
        <f>IF([4]支出名目!AV38="","",[4]支出名目!AV38)</f>
        <v>317142</v>
      </c>
      <c r="I18" s="120">
        <f>IF([4]支出名目!AW38="","",[4]支出名目!AW38)</f>
        <v>311364</v>
      </c>
      <c r="J18" s="120">
        <f>IF([4]支出名目!AX38="","",[4]支出名目!AX38)</f>
        <v>300851</v>
      </c>
      <c r="K18" s="120">
        <f>IF([4]支出名目!AY38="","",[4]支出名目!AY38)</f>
        <v>285017</v>
      </c>
      <c r="L18" s="120">
        <f>IF([4]支出名目!AZ38="","",[4]支出名目!AZ38)</f>
        <v>190442</v>
      </c>
      <c r="M18" s="124">
        <f>IF([4]支出名目!BA38="","",[4]支出名目!BA38)</f>
        <v>179318</v>
      </c>
      <c r="N18" s="124">
        <f>IF([4]支出名目!BB38="","",[4]支出名目!BB38)</f>
        <v>221896</v>
      </c>
      <c r="O18" s="162">
        <f>IF([4]支出名目!BC38="","",[4]支出名目!BC38)</f>
        <v>247095</v>
      </c>
      <c r="P18" s="161" t="s">
        <v>87</v>
      </c>
    </row>
    <row r="19" spans="2:16" s="17" customFormat="1">
      <c r="B19" s="119" t="s">
        <v>239</v>
      </c>
      <c r="C19" s="120">
        <f>IF([4]支出名目!AQ39="","",[4]支出名目!AQ39)</f>
        <v>248872</v>
      </c>
      <c r="D19" s="120">
        <f>IF([4]支出名目!AR39="","",[4]支出名目!AR39)</f>
        <v>234986</v>
      </c>
      <c r="E19" s="120">
        <f>IF([4]支出名目!AS39="","",[4]支出名目!AS39)</f>
        <v>250996</v>
      </c>
      <c r="F19" s="120">
        <f>IF([4]支出名目!AT39="","",[4]支出名目!AT39)</f>
        <v>250406</v>
      </c>
      <c r="G19" s="120">
        <f>IF([4]支出名目!AU39="","",[4]支出名目!AU39)</f>
        <v>254927</v>
      </c>
      <c r="H19" s="120">
        <f>IF([4]支出名目!AV39="","",[4]支出名目!AV39)</f>
        <v>248449</v>
      </c>
      <c r="I19" s="120">
        <f>IF([4]支出名目!AW39="","",[4]支出名目!AW39)</f>
        <v>255181</v>
      </c>
      <c r="J19" s="120">
        <f>IF([4]支出名目!AX39="","",[4]支出名目!AX39)</f>
        <v>267463</v>
      </c>
      <c r="K19" s="120">
        <f>IF([4]支出名目!AY39="","",[4]支出名目!AY39)</f>
        <v>287486</v>
      </c>
      <c r="L19" s="120">
        <f>IF([4]支出名目!AZ39="","",[4]支出名目!AZ39)</f>
        <v>273645</v>
      </c>
      <c r="M19" s="124">
        <f>IF([4]支出名目!BA39="","",[4]支出名目!BA39)</f>
        <v>293714</v>
      </c>
      <c r="N19" s="124">
        <f>IF([4]支出名目!BB39="","",[4]支出名目!BB39)</f>
        <v>309053</v>
      </c>
      <c r="O19" s="162">
        <f>IF([4]支出名目!BC39="","",[4]支出名目!BC39)</f>
        <v>334956</v>
      </c>
      <c r="P19" s="161" t="s">
        <v>88</v>
      </c>
    </row>
    <row r="20" spans="2:16" s="17" customFormat="1">
      <c r="B20" s="119" t="s">
        <v>315</v>
      </c>
      <c r="C20" s="120">
        <f>IF([4]支出名目!AQ40="","",[4]支出名目!AQ40)</f>
        <v>332767</v>
      </c>
      <c r="D20" s="120">
        <f>IF([4]支出名目!AR40="","",[4]支出名目!AR40)</f>
        <v>352417</v>
      </c>
      <c r="E20" s="120">
        <f>IF([4]支出名目!AS40="","",[4]支出名目!AS40)</f>
        <v>357308</v>
      </c>
      <c r="F20" s="120">
        <f>IF([4]支出名目!AT40="","",[4]支出名目!AT40)</f>
        <v>348520</v>
      </c>
      <c r="G20" s="120">
        <f>IF([4]支出名目!AU40="","",[4]支出名目!AU40)</f>
        <v>358903</v>
      </c>
      <c r="H20" s="120">
        <f>IF([4]支出名目!AV40="","",[4]支出名目!AV40)</f>
        <v>356473</v>
      </c>
      <c r="I20" s="120">
        <f>IF([4]支出名目!AW40="","",[4]支出名目!AW40)</f>
        <v>368825</v>
      </c>
      <c r="J20" s="120">
        <f>IF([4]支出名目!AX40="","",[4]支出名目!AX40)</f>
        <v>383089</v>
      </c>
      <c r="K20" s="120">
        <f>IF([4]支出名目!AY40="","",[4]支出名目!AY40)</f>
        <v>393399</v>
      </c>
      <c r="L20" s="120">
        <f>IF([4]支出名目!AZ40="","",[4]支出名目!AZ40)</f>
        <v>349247</v>
      </c>
      <c r="M20" s="124">
        <f>IF([4]支出名目!BA40="","",[4]支出名目!BA40)</f>
        <v>376772</v>
      </c>
      <c r="N20" s="124">
        <f>IF([4]支出名目!BB40="","",[4]支出名目!BB40)</f>
        <v>401957</v>
      </c>
      <c r="O20" s="162">
        <f>IF([4]支出名目!BC40="","",[4]支出名目!BC40)</f>
        <v>419660</v>
      </c>
      <c r="P20" s="161" t="s">
        <v>245</v>
      </c>
    </row>
    <row r="21" spans="2:16" s="17" customFormat="1">
      <c r="B21" s="119" t="s">
        <v>84</v>
      </c>
      <c r="C21" s="12"/>
      <c r="D21" s="12"/>
      <c r="E21" s="12"/>
      <c r="F21" s="12"/>
      <c r="G21" s="12"/>
      <c r="H21" s="12"/>
      <c r="I21" s="12"/>
      <c r="J21" s="12"/>
      <c r="K21" s="12"/>
      <c r="L21" s="12"/>
      <c r="M21" s="12"/>
      <c r="N21" s="12"/>
      <c r="O21" s="106"/>
      <c r="P21" s="49"/>
    </row>
    <row r="22" spans="2:16" s="17" customFormat="1">
      <c r="B22" s="119" t="s">
        <v>85</v>
      </c>
      <c r="C22" s="120">
        <f>IF([4]支出名目!AQ41="","",[4]支出名目!AQ41)</f>
        <v>3365218</v>
      </c>
      <c r="D22" s="120">
        <f>IF([4]支出名目!AR41="","",[4]支出名目!AR41)</f>
        <v>3398918</v>
      </c>
      <c r="E22" s="120">
        <f>IF([4]支出名目!AS41="","",[4]支出名目!AS41)</f>
        <v>3519667</v>
      </c>
      <c r="F22" s="120">
        <f>IF([4]支出名目!AT41="","",[4]支出名目!AT41)</f>
        <v>3500467</v>
      </c>
      <c r="G22" s="120">
        <f>IF([4]支出名目!AU41="","",[4]支出名目!AU41)</f>
        <v>3477012</v>
      </c>
      <c r="H22" s="120">
        <f>IF([4]支出名目!AV41="","",[4]支出名目!AV41)</f>
        <v>3429712</v>
      </c>
      <c r="I22" s="120">
        <f>IF([4]支出名目!AW41="","",[4]支出名目!AW41)</f>
        <v>3463616</v>
      </c>
      <c r="J22" s="120">
        <f>IF([4]支出名目!AX41="","",[4]支出名目!AX41)</f>
        <v>3482221</v>
      </c>
      <c r="K22" s="120">
        <f>IF([4]支出名目!AY41="","",[4]支出名目!AY41)</f>
        <v>3425408</v>
      </c>
      <c r="L22" s="120">
        <f>IF([4]支出名目!AZ41="","",[4]支出名目!AZ41)</f>
        <v>3126479</v>
      </c>
      <c r="M22" s="124">
        <f>IF([4]支出名目!BA41="","",[4]支出名目!BA41)</f>
        <v>3205793</v>
      </c>
      <c r="N22" s="124">
        <f>IF([4]支出名目!BB41="","",[4]支出名目!BB41)</f>
        <v>3413350</v>
      </c>
      <c r="O22" s="162">
        <f>IF([4]支出名目!BC41="","",[4]支出名目!BC41)</f>
        <v>3450037</v>
      </c>
      <c r="P22" s="53"/>
    </row>
    <row r="23" spans="2:16" s="17" customFormat="1">
      <c r="B23" s="119" t="s">
        <v>86</v>
      </c>
      <c r="C23" s="120">
        <f>IF([4]支出名目!AQ42="","",[4]支出名目!AQ42)</f>
        <v>633098</v>
      </c>
      <c r="D23" s="120">
        <f>IF([4]支出名目!AR42="","",[4]支出名目!AR42)</f>
        <v>641656</v>
      </c>
      <c r="E23" s="120">
        <f>IF([4]支出名目!AS42="","",[4]支出名目!AS42)</f>
        <v>649751</v>
      </c>
      <c r="F23" s="120">
        <f>IF([4]支出名目!AT42="","",[4]支出名目!AT42)</f>
        <v>641674</v>
      </c>
      <c r="G23" s="120">
        <f>IF([4]支出名目!AU42="","",[4]支出名目!AU42)</f>
        <v>634363</v>
      </c>
      <c r="H23" s="120">
        <f>IF([4]支出名目!AV42="","",[4]支出名目!AV42)</f>
        <v>625924</v>
      </c>
      <c r="I23" s="120">
        <f>IF([4]支出名目!AW42="","",[4]支出名目!AW42)</f>
        <v>618861</v>
      </c>
      <c r="J23" s="120">
        <f>IF([4]支出名目!AX42="","",[4]支出名目!AX42)</f>
        <v>611909</v>
      </c>
      <c r="K23" s="120">
        <f>IF([4]支出名目!AY42="","",[4]支出名目!AY42)</f>
        <v>635772</v>
      </c>
      <c r="L23" s="120">
        <f>IF([4]支出名目!AZ42="","",[4]支出名目!AZ42)</f>
        <v>661378</v>
      </c>
      <c r="M23" s="124">
        <f>IF([4]支出名目!BA42="","",[4]支出名目!BA42)</f>
        <v>688219</v>
      </c>
      <c r="N23" s="124">
        <f>IF([4]支出名目!BB42="","",[4]支出名目!BB42)</f>
        <v>715613</v>
      </c>
      <c r="O23" s="162">
        <f>IF([4]支出名目!BC42="","",[4]支出名目!BC42)</f>
        <v>792315</v>
      </c>
      <c r="P23" s="53"/>
    </row>
    <row r="24" spans="2:16" s="17" customFormat="1">
      <c r="B24" s="8"/>
      <c r="C24" s="12"/>
      <c r="D24" s="12"/>
      <c r="E24" s="12"/>
      <c r="F24" s="12"/>
      <c r="G24" s="12"/>
      <c r="H24" s="12"/>
      <c r="I24" s="12"/>
      <c r="J24" s="12"/>
      <c r="K24" s="12"/>
      <c r="L24" s="12"/>
      <c r="M24" s="12"/>
      <c r="N24" s="12"/>
      <c r="O24" s="106"/>
      <c r="P24" s="50"/>
    </row>
    <row r="25" spans="2:16" s="17" customFormat="1">
      <c r="B25" s="119" t="s">
        <v>108</v>
      </c>
      <c r="C25" s="120">
        <f>IF([4]支出名目!AQ44="","",[4]支出名目!AQ44)</f>
        <v>88211</v>
      </c>
      <c r="D25" s="120">
        <f>IF([4]支出名目!AR44="","",[4]支出名目!AR44)</f>
        <v>96502</v>
      </c>
      <c r="E25" s="120">
        <f>IF([4]支出名目!AS44="","",[4]支出名目!AS44)</f>
        <v>99226</v>
      </c>
      <c r="F25" s="120">
        <f>IF([4]支出名目!AT44="","",[4]支出名目!AT44)</f>
        <v>92960</v>
      </c>
      <c r="G25" s="120">
        <f>IF([4]支出名目!AU44="","",[4]支出名目!AU44)</f>
        <v>98247</v>
      </c>
      <c r="H25" s="120">
        <f>IF([4]支出名目!AV44="","",[4]支出名目!AV44)</f>
        <v>102628</v>
      </c>
      <c r="I25" s="120">
        <f>IF([4]支出名目!AW44="","",[4]支出名目!AW44)</f>
        <v>103382</v>
      </c>
      <c r="J25" s="120">
        <f>IF([4]支出名目!AX44="","",[4]支出名目!AX44)</f>
        <v>93757</v>
      </c>
      <c r="K25" s="120">
        <f>IF([4]支出名目!AY44="","",[4]支出名目!AY44)</f>
        <v>101698</v>
      </c>
      <c r="L25" s="120">
        <f>IF([4]支出名目!AZ44="","",[4]支出名目!AZ44)</f>
        <v>118444</v>
      </c>
      <c r="M25" s="124">
        <f>IF([4]支出名目!BA44="","",[4]支出名目!BA44)</f>
        <v>112657</v>
      </c>
      <c r="N25" s="124">
        <f>IF([4]支出名目!BB44="","",[4]支出名目!BB44)</f>
        <v>109863</v>
      </c>
      <c r="O25" s="162">
        <f>IF([4]支出名目!BC44="","",[4]支出名目!BC44)</f>
        <v>112330</v>
      </c>
      <c r="P25" s="163" t="s">
        <v>92</v>
      </c>
    </row>
    <row r="26" spans="2:16" s="17" customFormat="1">
      <c r="B26" s="8"/>
      <c r="C26" s="12"/>
      <c r="D26" s="12"/>
      <c r="E26" s="12"/>
      <c r="F26" s="12"/>
      <c r="G26" s="12"/>
      <c r="H26" s="12"/>
      <c r="I26" s="12"/>
      <c r="J26" s="12"/>
      <c r="K26" s="12"/>
      <c r="L26" s="12"/>
      <c r="M26" s="12"/>
      <c r="N26" s="12"/>
      <c r="O26" s="106"/>
      <c r="P26" s="53"/>
    </row>
    <row r="27" spans="2:16" s="17" customFormat="1">
      <c r="B27" s="119" t="s">
        <v>240</v>
      </c>
      <c r="C27" s="120">
        <f>IF([4]支出名目!AQ46="","",[4]支出名目!AQ46)</f>
        <v>1116786</v>
      </c>
      <c r="D27" s="120">
        <f>IF([4]支出名目!AR46="","",[4]支出名目!AR46)</f>
        <v>1115713</v>
      </c>
      <c r="E27" s="120">
        <f>IF([4]支出名目!AS46="","",[4]支出名目!AS46)</f>
        <v>1125539</v>
      </c>
      <c r="F27" s="120">
        <f>IF([4]支出名目!AT46="","",[4]支出名目!AT46)</f>
        <v>1146006</v>
      </c>
      <c r="G27" s="120">
        <f>IF([4]支出名目!AU46="","",[4]支出名目!AU46)</f>
        <v>1167587</v>
      </c>
      <c r="H27" s="120">
        <f>IF([4]支出名目!AV46="","",[4]支出名目!AV46)</f>
        <v>1161071</v>
      </c>
      <c r="I27" s="120">
        <f>IF([4]支出名目!AW46="","",[4]支出名目!AW46)</f>
        <v>1177481</v>
      </c>
      <c r="J27" s="120">
        <f>IF([4]支出名目!AX46="","",[4]支出名目!AX46)</f>
        <v>1190678</v>
      </c>
      <c r="K27" s="120">
        <f>IF([4]支出名目!AY46="","",[4]支出名目!AY46)</f>
        <v>1210383</v>
      </c>
      <c r="L27" s="120">
        <f>IF([4]支出名目!AZ46="","",[4]支出名目!AZ46)</f>
        <v>1200940</v>
      </c>
      <c r="M27" s="124">
        <f>IF([4]支出名目!BA46="","",[4]支出名目!BA46)</f>
        <v>1249572</v>
      </c>
      <c r="N27" s="124">
        <f>IF([4]支出名目!BB46="","",[4]支出名目!BB46)</f>
        <v>1269682</v>
      </c>
      <c r="O27" s="162">
        <f>IF([4]支出名目!BC46="","",[4]支出名目!BC46)</f>
        <v>1259003</v>
      </c>
      <c r="P27" s="161">
        <v>2</v>
      </c>
    </row>
    <row r="28" spans="2:16" s="17" customFormat="1">
      <c r="B28" s="8"/>
      <c r="C28" s="12"/>
      <c r="D28" s="12"/>
      <c r="E28" s="12"/>
      <c r="F28" s="12"/>
      <c r="G28" s="12"/>
      <c r="H28" s="12"/>
      <c r="I28" s="12"/>
      <c r="J28" s="12"/>
      <c r="K28" s="12"/>
      <c r="L28" s="12"/>
      <c r="M28" s="12"/>
      <c r="N28" s="12"/>
      <c r="O28" s="106"/>
      <c r="P28" s="53"/>
    </row>
    <row r="29" spans="2:16" s="17" customFormat="1">
      <c r="B29" s="119" t="s">
        <v>156</v>
      </c>
      <c r="C29" s="120">
        <f>IF([4]支出名目!AQ52="","",[4]支出名目!AQ52)</f>
        <v>1513730</v>
      </c>
      <c r="D29" s="120">
        <f>IF([4]支出名目!AR52="","",[4]支出名目!AR52)</f>
        <v>1724959</v>
      </c>
      <c r="E29" s="120">
        <f>IF([4]支出名目!AS52="","",[4]支出名目!AS52)</f>
        <v>1768240</v>
      </c>
      <c r="F29" s="120">
        <f>IF([4]支出名目!AT52="","",[4]支出名目!AT52)</f>
        <v>1804306</v>
      </c>
      <c r="G29" s="120">
        <f>IF([4]支出名目!AU52="","",[4]支出名目!AU52)</f>
        <v>1847010</v>
      </c>
      <c r="H29" s="120">
        <f>IF([4]支出名目!AV52="","",[4]支出名目!AV52)</f>
        <v>1918429</v>
      </c>
      <c r="I29" s="120">
        <f>IF([4]支出名目!AW52="","",[4]支出名目!AW52)</f>
        <v>2053462</v>
      </c>
      <c r="J29" s="120">
        <f>IF([4]支出名目!AX52="","",[4]支出名目!AX52)</f>
        <v>2459605</v>
      </c>
      <c r="K29" s="120">
        <f>IF([4]支出名目!AY52="","",[4]支出名目!AY52)</f>
        <v>2099992</v>
      </c>
      <c r="L29" s="120">
        <f>IF([4]支出名目!AZ52="","",[4]支出名目!AZ52)</f>
        <v>1991284</v>
      </c>
      <c r="M29" s="124">
        <f>IF([4]支出名目!BA52="","",[4]支出名目!BA52)</f>
        <v>1925922</v>
      </c>
      <c r="N29" s="124">
        <f>IF([4]支出名目!BB52="","",[4]支出名目!BB52)</f>
        <v>2091019</v>
      </c>
      <c r="O29" s="162">
        <f>IF([4]支出名目!BC52="","",[4]支出名目!BC52)</f>
        <v>2217436</v>
      </c>
      <c r="P29" s="161">
        <v>3</v>
      </c>
    </row>
    <row r="30" spans="2:16" s="17" customFormat="1">
      <c r="B30" s="119" t="s">
        <v>6</v>
      </c>
      <c r="C30" s="120">
        <f>IF([4]支出名目!AQ53="","",[4]支出名目!AQ53)</f>
        <v>1513088</v>
      </c>
      <c r="D30" s="120">
        <f>IF([4]支出名目!AR53="","",[4]支出名目!AR53)</f>
        <v>1714505</v>
      </c>
      <c r="E30" s="120">
        <f>IF([4]支出名目!AS53="","",[4]支出名目!AS53)</f>
        <v>1770358</v>
      </c>
      <c r="F30" s="120">
        <f>IF([4]支出名目!AT53="","",[4]支出名目!AT53)</f>
        <v>1811733</v>
      </c>
      <c r="G30" s="120">
        <f>IF([4]支出名目!AU53="","",[4]支出名目!AU53)</f>
        <v>1823867</v>
      </c>
      <c r="H30" s="120">
        <f>IF([4]支出名目!AV53="","",[4]支出名目!AV53)</f>
        <v>1920739</v>
      </c>
      <c r="I30" s="120">
        <f>IF([4]支出名目!AW53="","",[4]支出名目!AW53)</f>
        <v>2066453</v>
      </c>
      <c r="J30" s="120">
        <f>IF([4]支出名目!AX53="","",[4]支出名目!AX53)</f>
        <v>2462662</v>
      </c>
      <c r="K30" s="120">
        <f>IF([4]支出名目!AY53="","",[4]支出名目!AY53)</f>
        <v>2092849</v>
      </c>
      <c r="L30" s="120">
        <f>IF([4]支出名目!AZ53="","",[4]支出名目!AZ53)</f>
        <v>1971552</v>
      </c>
      <c r="M30" s="124">
        <f>IF([4]支出名目!BA53="","",[4]支出名目!BA53)</f>
        <v>2019500</v>
      </c>
      <c r="N30" s="124">
        <f>IF([4]支出名目!BB53="","",[4]支出名目!BB53)</f>
        <v>2161557</v>
      </c>
      <c r="O30" s="162">
        <f>IF([4]支出名目!BC53="","",[4]支出名目!BC53)</f>
        <v>2195006</v>
      </c>
      <c r="P30" s="163" t="s">
        <v>93</v>
      </c>
    </row>
    <row r="31" spans="2:16" s="17" customFormat="1">
      <c r="B31" s="119" t="s">
        <v>24</v>
      </c>
      <c r="C31" s="120">
        <f>IF([4]支出名目!AQ54="","",[4]支出名目!AQ54)</f>
        <v>1175420</v>
      </c>
      <c r="D31" s="120">
        <f>IF([4]支出名目!AR54="","",[4]支出名目!AR54)</f>
        <v>1368497</v>
      </c>
      <c r="E31" s="120">
        <f>IF([4]支出名目!AS54="","",[4]支出名目!AS54)</f>
        <v>1402215</v>
      </c>
      <c r="F31" s="120">
        <f>IF([4]支出名目!AT54="","",[4]支出名目!AT54)</f>
        <v>1432918</v>
      </c>
      <c r="G31" s="120">
        <f>IF([4]支出名目!AU54="","",[4]支出名目!AU54)</f>
        <v>1461017</v>
      </c>
      <c r="H31" s="120">
        <f>IF([4]支出名目!AV54="","",[4]支出名目!AV54)</f>
        <v>1557316</v>
      </c>
      <c r="I31" s="120">
        <f>IF([4]支出名目!AW54="","",[4]支出名目!AW54)</f>
        <v>1703688</v>
      </c>
      <c r="J31" s="120">
        <f>IF([4]支出名目!AX54="","",[4]支出名目!AX54)</f>
        <v>2075603</v>
      </c>
      <c r="K31" s="120">
        <f>IF([4]支出名目!AY54="","",[4]支出名目!AY54)</f>
        <v>1712948</v>
      </c>
      <c r="L31" s="120">
        <f>IF([4]支出名目!AZ54="","",[4]支出名目!AZ54)</f>
        <v>1578555</v>
      </c>
      <c r="M31" s="124">
        <f>IF([4]支出名目!BA54="","",[4]支出名目!BA54)</f>
        <v>1639473</v>
      </c>
      <c r="N31" s="124">
        <f>IF([4]支出名目!BB54="","",[4]支出名目!BB54)</f>
        <v>1749500</v>
      </c>
      <c r="O31" s="162">
        <f>IF([4]支出名目!BC54="","",[4]支出名目!BC54)</f>
        <v>1794353</v>
      </c>
      <c r="P31" s="161" t="s">
        <v>94</v>
      </c>
    </row>
    <row r="32" spans="2:16" s="17" customFormat="1">
      <c r="B32" s="119" t="s">
        <v>25</v>
      </c>
      <c r="C32" s="120">
        <f>IF([4]支出名目!AQ55="","",[4]支出名目!AQ55)</f>
        <v>244772</v>
      </c>
      <c r="D32" s="120">
        <f>IF([4]支出名目!AR55="","",[4]支出名目!AR55)</f>
        <v>238624</v>
      </c>
      <c r="E32" s="120">
        <f>IF([4]支出名目!AS55="","",[4]支出名目!AS55)</f>
        <v>270938</v>
      </c>
      <c r="F32" s="120">
        <f>IF([4]支出名目!AT55="","",[4]支出名目!AT55)</f>
        <v>251296</v>
      </c>
      <c r="G32" s="120">
        <f>IF([4]支出名目!AU55="","",[4]支出名目!AU55)</f>
        <v>250521</v>
      </c>
      <c r="H32" s="120">
        <f>IF([4]支出名目!AV55="","",[4]支出名目!AV55)</f>
        <v>263952</v>
      </c>
      <c r="I32" s="120">
        <f>IF([4]支出名目!AW55="","",[4]支出名目!AW55)</f>
        <v>254793</v>
      </c>
      <c r="J32" s="120">
        <f>IF([4]支出名目!AX55="","",[4]支出名目!AX55)</f>
        <v>245529</v>
      </c>
      <c r="K32" s="120">
        <f>IF([4]支出名目!AY55="","",[4]支出名目!AY55)</f>
        <v>259140</v>
      </c>
      <c r="L32" s="120">
        <f>IF([4]支出名目!AZ55="","",[4]支出名目!AZ55)</f>
        <v>253652</v>
      </c>
      <c r="M32" s="124">
        <f>IF([4]支出名目!BA55="","",[4]支出名目!BA55)</f>
        <v>272191</v>
      </c>
      <c r="N32" s="124">
        <f>IF([4]支出名目!BB55="","",[4]支出名目!BB55)</f>
        <v>281566</v>
      </c>
      <c r="O32" s="162">
        <f>IF([4]支出名目!BC55="","",[4]支出名目!BC55)</f>
        <v>269023</v>
      </c>
      <c r="P32" s="163" t="s">
        <v>95</v>
      </c>
    </row>
    <row r="33" spans="2:16" s="17" customFormat="1">
      <c r="B33" s="119" t="s">
        <v>26</v>
      </c>
      <c r="C33" s="120">
        <f>IF([4]支出名目!AQ56="","",[4]支出名目!AQ56)</f>
        <v>930648</v>
      </c>
      <c r="D33" s="120">
        <f>IF([4]支出名目!AR56="","",[4]支出名目!AR56)</f>
        <v>1129873</v>
      </c>
      <c r="E33" s="120">
        <f>IF([4]支出名目!AS56="","",[4]支出名目!AS56)</f>
        <v>1131277</v>
      </c>
      <c r="F33" s="120">
        <f>IF([4]支出名目!AT56="","",[4]支出名目!AT56)</f>
        <v>1181622</v>
      </c>
      <c r="G33" s="120">
        <f>IF([4]支出名目!AU56="","",[4]支出名目!AU56)</f>
        <v>1210496</v>
      </c>
      <c r="H33" s="120">
        <f>IF([4]支出名目!AV56="","",[4]支出名目!AV56)</f>
        <v>1293364</v>
      </c>
      <c r="I33" s="120">
        <f>IF([4]支出名目!AW56="","",[4]支出名目!AW56)</f>
        <v>1448895</v>
      </c>
      <c r="J33" s="120">
        <f>IF([4]支出名目!AX56="","",[4]支出名目!AX56)</f>
        <v>1830074</v>
      </c>
      <c r="K33" s="120">
        <f>IF([4]支出名目!AY56="","",[4]支出名目!AY56)</f>
        <v>1453808</v>
      </c>
      <c r="L33" s="120">
        <f>IF([4]支出名目!AZ56="","",[4]支出名目!AZ56)</f>
        <v>1324903</v>
      </c>
      <c r="M33" s="124">
        <f>IF([4]支出名目!BA56="","",[4]支出名目!BA56)</f>
        <v>1367282</v>
      </c>
      <c r="N33" s="124">
        <f>IF([4]支出名目!BB56="","",[4]支出名目!BB56)</f>
        <v>1467934</v>
      </c>
      <c r="O33" s="162">
        <f>IF([4]支出名目!BC56="","",[4]支出名目!BC56)</f>
        <v>1525330</v>
      </c>
      <c r="P33" s="163" t="s">
        <v>96</v>
      </c>
    </row>
    <row r="34" spans="2:16" s="17" customFormat="1">
      <c r="B34" s="119" t="s">
        <v>27</v>
      </c>
      <c r="C34" s="120">
        <f>IF([4]支出名目!AQ57="","",[4]支出名目!AQ57)</f>
        <v>337668</v>
      </c>
      <c r="D34" s="120">
        <f>IF([4]支出名目!AR57="","",[4]支出名目!AR57)</f>
        <v>346008</v>
      </c>
      <c r="E34" s="120">
        <f>IF([4]支出名目!AS57="","",[4]支出名目!AS57)</f>
        <v>368143</v>
      </c>
      <c r="F34" s="120">
        <f>IF([4]支出名目!AT57="","",[4]支出名目!AT57)</f>
        <v>378815</v>
      </c>
      <c r="G34" s="120">
        <f>IF([4]支出名目!AU57="","",[4]支出名目!AU57)</f>
        <v>362850</v>
      </c>
      <c r="H34" s="120">
        <f>IF([4]支出名目!AV57="","",[4]支出名目!AV57)</f>
        <v>363423</v>
      </c>
      <c r="I34" s="120">
        <f>IF([4]支出名目!AW57="","",[4]支出名目!AW57)</f>
        <v>362765</v>
      </c>
      <c r="J34" s="120">
        <f>IF([4]支出名目!AX57="","",[4]支出名目!AX57)</f>
        <v>387059</v>
      </c>
      <c r="K34" s="120">
        <f>IF([4]支出名目!AY57="","",[4]支出名目!AY57)</f>
        <v>379901</v>
      </c>
      <c r="L34" s="120">
        <f>IF([4]支出名目!AZ57="","",[4]支出名目!AZ57)</f>
        <v>392997</v>
      </c>
      <c r="M34" s="124">
        <f>IF([4]支出名目!BA57="","",[4]支出名目!BA57)</f>
        <v>380027</v>
      </c>
      <c r="N34" s="124">
        <f>IF([4]支出名目!BB57="","",[4]支出名目!BB57)</f>
        <v>412057</v>
      </c>
      <c r="O34" s="162">
        <f>IF([4]支出名目!BC57="","",[4]支出名目!BC57)</f>
        <v>400653</v>
      </c>
      <c r="P34" s="161" t="s">
        <v>97</v>
      </c>
    </row>
    <row r="35" spans="2:16" s="17" customFormat="1">
      <c r="B35" s="119" t="s">
        <v>25</v>
      </c>
      <c r="C35" s="120">
        <f>IF([4]支出名目!AQ58="","",[4]支出名目!AQ58)</f>
        <v>592</v>
      </c>
      <c r="D35" s="120">
        <f>IF([4]支出名目!AR58="","",[4]支出名目!AR58)</f>
        <v>1009</v>
      </c>
      <c r="E35" s="120">
        <f>IF([4]支出名目!AS58="","",[4]支出名目!AS58)</f>
        <v>1435</v>
      </c>
      <c r="F35" s="120">
        <f>IF([4]支出名目!AT58="","",[4]支出名目!AT58)</f>
        <v>2476</v>
      </c>
      <c r="G35" s="120">
        <f>IF([4]支出名目!AU58="","",[4]支出名目!AU58)</f>
        <v>1191</v>
      </c>
      <c r="H35" s="120">
        <f>IF([4]支出名目!AV58="","",[4]支出名目!AV58)</f>
        <v>36</v>
      </c>
      <c r="I35" s="120">
        <f>IF([4]支出名目!AW58="","",[4]支出名目!AW58)</f>
        <v>161</v>
      </c>
      <c r="J35" s="120">
        <f>IF([4]支出名目!AX58="","",[4]支出名目!AX58)</f>
        <v>57</v>
      </c>
      <c r="K35" s="120">
        <f>IF([4]支出名目!AY58="","",[4]支出名目!AY58)</f>
        <v>182</v>
      </c>
      <c r="L35" s="120">
        <f>IF([4]支出名目!AZ58="","",[4]支出名目!AZ58)</f>
        <v>1111</v>
      </c>
      <c r="M35" s="124">
        <f>IF([4]支出名目!BA58="","",[4]支出名目!BA58)</f>
        <v>547</v>
      </c>
      <c r="N35" s="124">
        <f>IF([4]支出名目!BB58="","",[4]支出名目!BB58)</f>
        <v>1176</v>
      </c>
      <c r="O35" s="162">
        <f>IF([4]支出名目!BC58="","",[4]支出名目!BC58)</f>
        <v>2737</v>
      </c>
      <c r="P35" s="163" t="s">
        <v>95</v>
      </c>
    </row>
    <row r="36" spans="2:16" s="17" customFormat="1">
      <c r="B36" s="119" t="s">
        <v>26</v>
      </c>
      <c r="C36" s="120">
        <f>IF([4]支出名目!AQ59="","",[4]支出名目!AQ59)</f>
        <v>81244</v>
      </c>
      <c r="D36" s="120">
        <f>IF([4]支出名目!AR59="","",[4]支出名目!AR59)</f>
        <v>78174</v>
      </c>
      <c r="E36" s="120">
        <f>IF([4]支出名目!AS59="","",[4]支出名目!AS59)</f>
        <v>82321</v>
      </c>
      <c r="F36" s="120">
        <f>IF([4]支出名目!AT59="","",[4]支出名目!AT59)</f>
        <v>73283</v>
      </c>
      <c r="G36" s="120">
        <f>IF([4]支出名目!AU59="","",[4]支出名目!AU59)</f>
        <v>80813</v>
      </c>
      <c r="H36" s="120">
        <f>IF([4]支出名目!AV59="","",[4]支出名目!AV59)</f>
        <v>81649</v>
      </c>
      <c r="I36" s="120">
        <f>IF([4]支出名目!AW59="","",[4]支出名目!AW59)</f>
        <v>89175</v>
      </c>
      <c r="J36" s="120">
        <f>IF([4]支出名目!AX59="","",[4]支出名目!AX59)</f>
        <v>96419</v>
      </c>
      <c r="K36" s="120">
        <f>IF([4]支出名目!AY59="","",[4]支出名目!AY59)</f>
        <v>88335</v>
      </c>
      <c r="L36" s="120">
        <f>IF([4]支出名目!AZ59="","",[4]支出名目!AZ59)</f>
        <v>92228</v>
      </c>
      <c r="M36" s="124">
        <f>IF([4]支出名目!BA59="","",[4]支出名目!BA59)</f>
        <v>92565</v>
      </c>
      <c r="N36" s="124">
        <f>IF([4]支出名目!BB59="","",[4]支出名目!BB59)</f>
        <v>105323</v>
      </c>
      <c r="O36" s="162">
        <f>IF([4]支出名目!BC59="","",[4]支出名目!BC59)</f>
        <v>89933</v>
      </c>
      <c r="P36" s="163" t="s">
        <v>96</v>
      </c>
    </row>
    <row r="37" spans="2:16" s="17" customFormat="1">
      <c r="B37" s="119" t="s">
        <v>241</v>
      </c>
      <c r="C37" s="120">
        <f>IF([4]支出名目!AQ60="","",[4]支出名目!AQ60)</f>
        <v>255832</v>
      </c>
      <c r="D37" s="120">
        <f>IF([4]支出名目!AR60="","",[4]支出名目!AR60)</f>
        <v>266825</v>
      </c>
      <c r="E37" s="120">
        <f>IF([4]支出名目!AS60="","",[4]支出名目!AS60)</f>
        <v>284387</v>
      </c>
      <c r="F37" s="120">
        <f>IF([4]支出名目!AT60="","",[4]支出名目!AT60)</f>
        <v>303056</v>
      </c>
      <c r="G37" s="120">
        <f>IF([4]支出名目!AU60="","",[4]支出名目!AU60)</f>
        <v>280846</v>
      </c>
      <c r="H37" s="120">
        <f>IF([4]支出名目!AV60="","",[4]支出名目!AV60)</f>
        <v>281738</v>
      </c>
      <c r="I37" s="120">
        <f>IF([4]支出名目!AW60="","",[4]支出名目!AW60)</f>
        <v>273429</v>
      </c>
      <c r="J37" s="120">
        <f>IF([4]支出名目!AX60="","",[4]支出名目!AX60)</f>
        <v>290583</v>
      </c>
      <c r="K37" s="120">
        <f>IF([4]支出名目!AY60="","",[4]支出名目!AY60)</f>
        <v>291384</v>
      </c>
      <c r="L37" s="120">
        <f>IF([4]支出名目!AZ60="","",[4]支出名目!AZ60)</f>
        <v>299658</v>
      </c>
      <c r="M37" s="124">
        <f>IF([4]支出名目!BA60="","",[4]支出名目!BA60)</f>
        <v>286915</v>
      </c>
      <c r="N37" s="124">
        <f>IF([4]支出名目!BB60="","",[4]支出名目!BB60)</f>
        <v>305558</v>
      </c>
      <c r="O37" s="162">
        <f>IF([4]支出名目!BC60="","",[4]支出名目!BC60)</f>
        <v>307983</v>
      </c>
      <c r="P37" s="170" t="s">
        <v>314</v>
      </c>
    </row>
    <row r="38" spans="2:16" s="17" customFormat="1">
      <c r="B38" s="119" t="s">
        <v>157</v>
      </c>
      <c r="C38" s="120">
        <f>IF([4]支出名目!AQ61="","",[4]支出名目!AQ61)</f>
        <v>642</v>
      </c>
      <c r="D38" s="120">
        <f>IF([4]支出名目!AR61="","",[4]支出名目!AR61)</f>
        <v>10454</v>
      </c>
      <c r="E38" s="120">
        <f>IF([4]支出名目!AS61="","",[4]支出名目!AS61)</f>
        <v>-2118</v>
      </c>
      <c r="F38" s="120">
        <f>IF([4]支出名目!AT61="","",[4]支出名目!AT61)</f>
        <v>-7427</v>
      </c>
      <c r="G38" s="120">
        <f>IF([4]支出名目!AU61="","",[4]支出名目!AU61)</f>
        <v>23143</v>
      </c>
      <c r="H38" s="120">
        <f>IF([4]支出名目!AV61="","",[4]支出名目!AV61)</f>
        <v>-2310</v>
      </c>
      <c r="I38" s="120">
        <f>IF([4]支出名目!AW61="","",[4]支出名目!AW61)</f>
        <v>-12991</v>
      </c>
      <c r="J38" s="120">
        <f>IF([4]支出名目!AX61="","",[4]支出名目!AX61)</f>
        <v>-3057</v>
      </c>
      <c r="K38" s="120">
        <f>IF([4]支出名目!AY61="","",[4]支出名目!AY61)</f>
        <v>7143</v>
      </c>
      <c r="L38" s="120">
        <f>IF([4]支出名目!AZ61="","",[4]支出名目!AZ61)</f>
        <v>19732</v>
      </c>
      <c r="M38" s="124">
        <f>IF([4]支出名目!BA61="","",[4]支出名目!BA61)</f>
        <v>-93578</v>
      </c>
      <c r="N38" s="124">
        <f>IF([4]支出名目!BB61="","",[4]支出名目!BB61)</f>
        <v>-70538</v>
      </c>
      <c r="O38" s="162">
        <f>IF([4]支出名目!BC61="","",[4]支出名目!BC61)</f>
        <v>22430</v>
      </c>
      <c r="P38" s="163" t="s">
        <v>92</v>
      </c>
    </row>
    <row r="39" spans="2:16" s="17" customFormat="1">
      <c r="B39" s="119" t="s">
        <v>28</v>
      </c>
      <c r="C39" s="120">
        <f>IF([4]支出名目!AQ62="","",[4]支出名目!AQ62)</f>
        <v>214</v>
      </c>
      <c r="D39" s="120">
        <f>IF([4]支出名目!AR62="","",[4]支出名目!AR62)</f>
        <v>10679</v>
      </c>
      <c r="E39" s="120">
        <f>IF([4]支出名目!AS62="","",[4]支出名目!AS62)</f>
        <v>-2796</v>
      </c>
      <c r="F39" s="120">
        <f>IF([4]支出名目!AT62="","",[4]支出名目!AT62)</f>
        <v>-8406</v>
      </c>
      <c r="G39" s="120">
        <f>IF([4]支出名目!AU62="","",[4]支出名目!AU62)</f>
        <v>23610</v>
      </c>
      <c r="H39" s="120">
        <f>IF([4]支出名目!AV62="","",[4]支出名目!AV62)</f>
        <v>-10</v>
      </c>
      <c r="I39" s="120">
        <f>IF([4]支出名目!AW62="","",[4]支出名目!AW62)</f>
        <v>-13744</v>
      </c>
      <c r="J39" s="120">
        <f>IF([4]支出名目!AX62="","",[4]支出名目!AX62)</f>
        <v>-2586</v>
      </c>
      <c r="K39" s="120">
        <f>IF([4]支出名目!AY62="","",[4]支出名目!AY62)</f>
        <v>6969</v>
      </c>
      <c r="L39" s="120">
        <f>IF([4]支出名目!AZ62="","",[4]支出名目!AZ62)</f>
        <v>20443</v>
      </c>
      <c r="M39" s="124">
        <f>IF([4]支出名目!BA62="","",[4]支出名目!BA62)</f>
        <v>-93653</v>
      </c>
      <c r="N39" s="124">
        <f>IF([4]支出名目!BB62="","",[4]支出名目!BB62)</f>
        <v>-70428</v>
      </c>
      <c r="O39" s="162">
        <f>IF([4]支出名目!BC62="","",[4]支出名目!BC62)</f>
        <v>21960</v>
      </c>
      <c r="P39" s="161" t="s">
        <v>94</v>
      </c>
    </row>
    <row r="40" spans="2:16" s="17" customFormat="1">
      <c r="B40" s="179" t="s">
        <v>244</v>
      </c>
      <c r="C40" s="120">
        <f>IF([4]支出名目!AQ63="","",[4]支出名目!AQ63)</f>
        <v>428</v>
      </c>
      <c r="D40" s="120">
        <f>IF([4]支出名目!AR63="","",[4]支出名目!AR63)</f>
        <v>-225</v>
      </c>
      <c r="E40" s="120">
        <f>IF([4]支出名目!AS63="","",[4]支出名目!AS63)</f>
        <v>678</v>
      </c>
      <c r="F40" s="120">
        <f>IF([4]支出名目!AT63="","",[4]支出名目!AT63)</f>
        <v>979</v>
      </c>
      <c r="G40" s="120">
        <f>IF([4]支出名目!AU63="","",[4]支出名目!AU63)</f>
        <v>-467</v>
      </c>
      <c r="H40" s="120">
        <f>IF([4]支出名目!AV63="","",[4]支出名目!AV63)</f>
        <v>-2300</v>
      </c>
      <c r="I40" s="120">
        <f>IF([4]支出名目!AW63="","",[4]支出名目!AW63)</f>
        <v>753</v>
      </c>
      <c r="J40" s="120">
        <f>IF([4]支出名目!AX63="","",[4]支出名目!AX63)</f>
        <v>-471</v>
      </c>
      <c r="K40" s="120">
        <f>IF([4]支出名目!AY63="","",[4]支出名目!AY63)</f>
        <v>174</v>
      </c>
      <c r="L40" s="120">
        <f>IF([4]支出名目!AZ63="","",[4]支出名目!AZ63)</f>
        <v>-711</v>
      </c>
      <c r="M40" s="124">
        <f>IF([4]支出名目!BA63="","",[4]支出名目!BA63)</f>
        <v>75</v>
      </c>
      <c r="N40" s="124">
        <f>IF([4]支出名目!BB63="","",[4]支出名目!BB63)</f>
        <v>-110</v>
      </c>
      <c r="O40" s="162">
        <f>IF([4]支出名目!BC63="","",[4]支出名目!BC63)</f>
        <v>470</v>
      </c>
      <c r="P40" s="161" t="s">
        <v>97</v>
      </c>
    </row>
    <row r="41" spans="2:16" s="17" customFormat="1">
      <c r="B41" s="9"/>
      <c r="C41" s="109"/>
      <c r="D41" s="109"/>
      <c r="E41" s="109"/>
      <c r="F41" s="109"/>
      <c r="G41" s="109"/>
      <c r="H41" s="109"/>
      <c r="I41" s="109"/>
      <c r="J41" s="109"/>
      <c r="K41" s="109"/>
      <c r="L41" s="109"/>
      <c r="M41" s="109"/>
      <c r="N41" s="109"/>
      <c r="O41" s="110"/>
      <c r="P41" s="105"/>
    </row>
    <row r="42" spans="2:16" s="17" customFormat="1">
      <c r="B42" s="156" t="s">
        <v>103</v>
      </c>
      <c r="C42" s="124">
        <f>IF([4]支出名目!AQ65="","",[4]支出名目!AQ65)</f>
        <v>790513</v>
      </c>
      <c r="D42" s="124">
        <f>IF([4]支出名目!AR65="","",[4]支出名目!AR65)</f>
        <v>574817</v>
      </c>
      <c r="E42" s="124">
        <f>IF([4]支出名目!AS65="","",[4]支出名目!AS65)</f>
        <v>705634</v>
      </c>
      <c r="F42" s="124">
        <f>IF([4]支出名目!AT65="","",[4]支出名目!AT65)</f>
        <v>637465</v>
      </c>
      <c r="G42" s="124">
        <f>IF([4]支出名目!AU65="","",[4]支出名目!AU65)</f>
        <v>842855</v>
      </c>
      <c r="H42" s="124">
        <f>IF([4]支出名目!AV65="","",[4]支出名目!AV65)</f>
        <v>1074685</v>
      </c>
      <c r="I42" s="124">
        <f>IF([4]支出名目!AW65="","",[4]支出名目!AW65)</f>
        <v>1197536</v>
      </c>
      <c r="J42" s="124">
        <f>IF([4]支出名目!AX65="","",[4]支出名目!AX65)</f>
        <v>847256</v>
      </c>
      <c r="K42" s="124">
        <f>IF([4]支出名目!AY65="","",[4]支出名目!AY65)</f>
        <v>734708</v>
      </c>
      <c r="L42" s="124">
        <f>IF([4]支出名目!AZ65="","",[4]支出名目!AZ65)</f>
        <v>1300790</v>
      </c>
      <c r="M42" s="124">
        <f>IF([4]支出名目!BA65="","",[4]支出名目!BA65)</f>
        <v>1417090</v>
      </c>
      <c r="N42" s="157">
        <f>IF([4]支出名目!BB65="","",[4]支出名目!BB65)</f>
        <v>1082464</v>
      </c>
      <c r="O42" s="160">
        <f>IF([4]支出名目!BC65="","",[4]支出名目!BC65)</f>
        <v>1164383</v>
      </c>
      <c r="P42" s="161">
        <v>4</v>
      </c>
    </row>
    <row r="43" spans="2:16" s="17" customFormat="1">
      <c r="B43" s="119" t="s">
        <v>119</v>
      </c>
      <c r="C43" s="124">
        <f>IF([4]支出名目!AQ67="","",[4]支出名目!AQ67)</f>
        <v>1057694</v>
      </c>
      <c r="D43" s="124">
        <f>IF([4]支出名目!AR67="","",[4]支出名目!AR67)</f>
        <v>875263</v>
      </c>
      <c r="E43" s="124">
        <f>IF([4]支出名目!AS67="","",[4]支出名目!AS67)</f>
        <v>985550</v>
      </c>
      <c r="F43" s="124">
        <f>IF([4]支出名目!AT67="","",[4]支出名目!AT67)</f>
        <v>977183</v>
      </c>
      <c r="G43" s="124">
        <f>IF([4]支出名目!AU67="","",[4]支出名目!AU67)</f>
        <v>1150368</v>
      </c>
      <c r="H43" s="124">
        <f>IF([4]支出名目!AV67="","",[4]支出名目!AV67)</f>
        <v>972340</v>
      </c>
      <c r="I43" s="124">
        <f>IF([4]支出名目!AW67="","",[4]支出名目!AW67)</f>
        <v>1219392</v>
      </c>
      <c r="J43" s="124">
        <f>IF([4]支出名目!AX67="","",[4]支出名目!AX67)</f>
        <v>1257138</v>
      </c>
      <c r="K43" s="124">
        <f>IF([4]支出名目!AY67="","",[4]支出名目!AY67)</f>
        <v>937095</v>
      </c>
      <c r="L43" s="124">
        <f>IF([4]支出名目!AZ67="","",[4]支出名目!AZ67)</f>
        <v>1216497</v>
      </c>
      <c r="M43" s="124">
        <f>IF([4]支出名目!BA67="","",[4]支出名目!BA67)</f>
        <v>1508869</v>
      </c>
      <c r="N43" s="124">
        <f>IF([4]支出名目!BB67="","",[4]支出名目!BB67)</f>
        <v>1314323</v>
      </c>
      <c r="O43" s="162">
        <f>IF([4]支出名目!BC67="","",[4]支出名目!BC67)</f>
        <v>1455086</v>
      </c>
      <c r="P43" s="163" t="s">
        <v>93</v>
      </c>
    </row>
    <row r="44" spans="2:16" s="17" customFormat="1">
      <c r="B44" s="119" t="s">
        <v>118</v>
      </c>
      <c r="C44" s="124">
        <f>IF([4]支出名目!AQ70="","",[4]支出名目!AQ70)</f>
        <v>-267181</v>
      </c>
      <c r="D44" s="124">
        <f>IF([4]支出名目!AR70="","",[4]支出名目!AR70)</f>
        <v>-300446</v>
      </c>
      <c r="E44" s="124">
        <f>IF([4]支出名目!AS70="","",[4]支出名目!AS70)</f>
        <v>-279916</v>
      </c>
      <c r="F44" s="124">
        <f>IF([4]支出名目!AT70="","",[4]支出名目!AT70)</f>
        <v>-339718</v>
      </c>
      <c r="G44" s="124">
        <f>IF([4]支出名目!AU70="","",[4]支出名目!AU70)</f>
        <v>-307513</v>
      </c>
      <c r="H44" s="124">
        <f>IF([4]支出名目!AV70="","",[4]支出名目!AV70)</f>
        <v>102345</v>
      </c>
      <c r="I44" s="124">
        <f>IF([4]支出名目!AW70="","",[4]支出名目!AW70)</f>
        <v>-21856</v>
      </c>
      <c r="J44" s="124">
        <f>IF([4]支出名目!AX70="","",[4]支出名目!AX70)</f>
        <v>-409882</v>
      </c>
      <c r="K44" s="124">
        <f>IF([4]支出名目!AY70="","",[4]支出名目!AY70)</f>
        <v>-202387</v>
      </c>
      <c r="L44" s="124">
        <f>IF([4]支出名目!AZ70="","",[4]支出名目!AZ70)</f>
        <v>84293</v>
      </c>
      <c r="M44" s="124">
        <f>IF([4]支出名目!BA70="","",[4]支出名目!BA70)</f>
        <v>-91779</v>
      </c>
      <c r="N44" s="124">
        <f>IF([4]支出名目!BB70="","",[4]支出名目!BB70)</f>
        <v>-231859</v>
      </c>
      <c r="O44" s="162">
        <f>IF([4]支出名目!BC70="","",[4]支出名目!BC70)</f>
        <v>-290703</v>
      </c>
      <c r="P44" s="163" t="s">
        <v>38</v>
      </c>
    </row>
    <row r="45" spans="2:16" s="17" customFormat="1">
      <c r="B45" s="125" t="s">
        <v>102</v>
      </c>
      <c r="C45" s="12"/>
      <c r="D45" s="12"/>
      <c r="E45" s="12"/>
      <c r="F45" s="12"/>
      <c r="G45" s="12"/>
      <c r="H45" s="12"/>
      <c r="I45" s="12"/>
      <c r="J45" s="12"/>
      <c r="K45" s="12"/>
      <c r="L45" s="12"/>
      <c r="M45" s="12"/>
      <c r="N45" s="109"/>
      <c r="O45" s="110"/>
      <c r="P45" s="53"/>
    </row>
    <row r="46" spans="2:16" s="17" customFormat="1">
      <c r="B46" s="8"/>
      <c r="C46" s="10"/>
      <c r="D46" s="10"/>
      <c r="E46" s="10"/>
      <c r="F46" s="10"/>
      <c r="G46" s="10"/>
      <c r="H46" s="10"/>
      <c r="I46" s="10"/>
      <c r="J46" s="10"/>
      <c r="K46" s="10"/>
      <c r="L46" s="10"/>
      <c r="M46" s="10"/>
      <c r="N46" s="10"/>
      <c r="O46" s="107"/>
      <c r="P46" s="90"/>
    </row>
    <row r="47" spans="2:16" s="17" customFormat="1">
      <c r="B47" s="119" t="s">
        <v>104</v>
      </c>
      <c r="C47" s="124">
        <f>IF([4]支出名目!AQ72="","",[4]支出名目!AQ72)</f>
        <v>7507556</v>
      </c>
      <c r="D47" s="124">
        <f>IF([4]支出名目!AR72="","",[4]支出名目!AR72)</f>
        <v>7552565</v>
      </c>
      <c r="E47" s="124">
        <f>IF([4]支出名目!AS72="","",[4]支出名目!AS72)</f>
        <v>7868057</v>
      </c>
      <c r="F47" s="124">
        <f>IF([4]支出名目!AT72="","",[4]支出名目!AT72)</f>
        <v>7822878</v>
      </c>
      <c r="G47" s="124">
        <f>IF([4]支出名目!AU72="","",[4]支出名目!AU72)</f>
        <v>8067074</v>
      </c>
      <c r="H47" s="124">
        <f>IF([4]支出名目!AV72="","",[4]支出名目!AV72)</f>
        <v>8312449</v>
      </c>
      <c r="I47" s="124">
        <f>IF([4]支出名目!AW72="","",[4]支出名目!AW72)</f>
        <v>8614338</v>
      </c>
      <c r="J47" s="124">
        <f>IF([4]支出名目!AX72="","",[4]支出名目!AX72)</f>
        <v>8685426</v>
      </c>
      <c r="K47" s="124">
        <f>IF([4]支出名目!AY72="","",[4]支出名目!AY72)</f>
        <v>8207961</v>
      </c>
      <c r="L47" s="124">
        <f>IF([4]支出名目!AZ72="","",[4]支出名目!AZ72)</f>
        <v>8399315</v>
      </c>
      <c r="M47" s="124">
        <f>IF([4]支出名目!BA72="","",[4]支出名目!BA72)</f>
        <v>8599253</v>
      </c>
      <c r="N47" s="124">
        <f>IF([4]支出名目!BB72="","",[4]支出名目!BB72)</f>
        <v>8681991</v>
      </c>
      <c r="O47" s="162">
        <f>IF([4]支出名目!BC72="","",[4]支出名目!BC72)</f>
        <v>8995504</v>
      </c>
      <c r="P47" s="161">
        <v>5</v>
      </c>
    </row>
    <row r="48" spans="2:16" s="17" customFormat="1">
      <c r="B48" s="42"/>
      <c r="C48" s="109"/>
      <c r="D48" s="109"/>
      <c r="E48" s="109"/>
      <c r="F48" s="109"/>
      <c r="G48" s="109"/>
      <c r="H48" s="109"/>
      <c r="I48" s="109"/>
      <c r="J48" s="109"/>
      <c r="K48" s="109"/>
      <c r="L48" s="109"/>
      <c r="M48" s="109"/>
      <c r="N48" s="109"/>
      <c r="O48" s="110"/>
      <c r="P48" s="105"/>
    </row>
    <row r="49" spans="2:16" s="17" customFormat="1">
      <c r="B49" s="119" t="s">
        <v>57</v>
      </c>
      <c r="C49" s="10"/>
      <c r="D49" s="10"/>
      <c r="E49" s="10"/>
      <c r="F49" s="10"/>
      <c r="G49" s="10"/>
      <c r="H49" s="10"/>
      <c r="I49" s="10"/>
      <c r="J49" s="10"/>
      <c r="K49" s="10"/>
      <c r="L49" s="10"/>
      <c r="M49" s="10"/>
      <c r="N49" s="10"/>
      <c r="O49" s="107"/>
      <c r="P49" s="90"/>
    </row>
    <row r="50" spans="2:16" s="17" customFormat="1">
      <c r="B50" s="125" t="s">
        <v>243</v>
      </c>
      <c r="C50" s="126">
        <f>IF([4]支出名目!AQ75="","",[4]支出名目!AQ75)</f>
        <v>394857</v>
      </c>
      <c r="D50" s="126">
        <f>IF([4]支出名目!AR75="","",[4]支出名目!AR75)</f>
        <v>380266</v>
      </c>
      <c r="E50" s="126">
        <f>IF([4]支出名目!AS75="","",[4]支出名目!AS75)</f>
        <v>427620</v>
      </c>
      <c r="F50" s="126">
        <f>IF([4]支出名目!AT75="","",[4]支出名目!AT75)</f>
        <v>430287</v>
      </c>
      <c r="G50" s="126">
        <f>IF([4]支出名目!AU75="","",[4]支出名目!AU75)</f>
        <v>385040</v>
      </c>
      <c r="H50" s="126">
        <f>IF([4]支出名目!AV75="","",[4]支出名目!AV75)</f>
        <v>344457</v>
      </c>
      <c r="I50" s="126">
        <f>IF([4]支出名目!AW75="","",[4]支出名目!AW75)</f>
        <v>338523</v>
      </c>
      <c r="J50" s="126">
        <f>IF([4]支出名目!AX75="","",[4]支出名目!AX75)</f>
        <v>327172</v>
      </c>
      <c r="K50" s="126">
        <f>IF([4]支出名目!AY75="","",[4]支出名目!AY75)</f>
        <v>336061</v>
      </c>
      <c r="L50" s="126">
        <f>IF([4]支出名目!AZ75="","",[4]支出名目!AZ75)</f>
        <v>257423</v>
      </c>
      <c r="M50" s="126">
        <f>IF([4]支出名目!BA75="","",[4]支出名目!BA75)</f>
        <v>414453</v>
      </c>
      <c r="N50" s="126">
        <f>IF([4]支出名目!BB75="","",[4]支出名目!BB75)</f>
        <v>492974</v>
      </c>
      <c r="O50" s="144">
        <f>IF([4]支出名目!BC75="","",[4]支出名目!BC75)</f>
        <v>487664</v>
      </c>
      <c r="P50" s="51"/>
    </row>
    <row r="51" spans="2:16" s="17" customFormat="1" ht="7.5" customHeight="1">
      <c r="B51" s="8"/>
      <c r="C51" s="102"/>
      <c r="D51" s="10"/>
      <c r="E51" s="10"/>
      <c r="F51" s="10"/>
      <c r="G51" s="10"/>
      <c r="H51" s="10"/>
      <c r="I51" s="10"/>
      <c r="J51" s="10"/>
      <c r="K51" s="10"/>
      <c r="L51" s="10"/>
      <c r="M51" s="10"/>
      <c r="N51" s="10"/>
      <c r="O51" s="107"/>
      <c r="P51" s="52"/>
    </row>
    <row r="52" spans="2:16" s="17" customFormat="1">
      <c r="B52" s="119" t="s">
        <v>57</v>
      </c>
      <c r="C52" s="108"/>
      <c r="D52" s="12"/>
      <c r="E52" s="12"/>
      <c r="F52" s="12"/>
      <c r="G52" s="12"/>
      <c r="H52" s="12"/>
      <c r="I52" s="12"/>
      <c r="J52" s="12"/>
      <c r="K52" s="12"/>
      <c r="L52" s="12"/>
      <c r="M52" s="12"/>
      <c r="N52" s="12"/>
      <c r="O52" s="106"/>
      <c r="P52" s="48"/>
    </row>
    <row r="53" spans="2:16" s="17" customFormat="1">
      <c r="B53" s="125" t="s">
        <v>242</v>
      </c>
      <c r="C53" s="126">
        <f>IF([4]支出名目!AQ78="","",[4]支出名目!AQ78)</f>
        <v>7902413</v>
      </c>
      <c r="D53" s="126">
        <f>IF([4]支出名目!AR78="","",[4]支出名目!AR78)</f>
        <v>7932831</v>
      </c>
      <c r="E53" s="126">
        <f>IF([4]支出名目!AS78="","",[4]支出名目!AS78)</f>
        <v>8295677</v>
      </c>
      <c r="F53" s="126">
        <f>IF([4]支出名目!AT78="","",[4]支出名目!AT78)</f>
        <v>8253165</v>
      </c>
      <c r="G53" s="126">
        <f>IF([4]支出名目!AU78="","",[4]支出名目!AU78)</f>
        <v>8452114</v>
      </c>
      <c r="H53" s="126">
        <f>IF([4]支出名目!AV78="","",[4]支出名目!AV78)</f>
        <v>8656906</v>
      </c>
      <c r="I53" s="126">
        <f>IF([4]支出名目!AW78="","",[4]支出名目!AW78)</f>
        <v>8952861</v>
      </c>
      <c r="J53" s="126">
        <f>IF([4]支出名目!AX78="","",[4]支出名目!AX78)</f>
        <v>9012598</v>
      </c>
      <c r="K53" s="126">
        <f>IF([4]支出名目!AY78="","",[4]支出名目!AY78)</f>
        <v>8544022</v>
      </c>
      <c r="L53" s="126">
        <f>IF([4]支出名目!AZ78="","",[4]支出名目!AZ78)</f>
        <v>8656738</v>
      </c>
      <c r="M53" s="126">
        <f>IF([4]支出名目!BA78="","",[4]支出名目!BA78)</f>
        <v>9013706</v>
      </c>
      <c r="N53" s="126">
        <f>IF([4]支出名目!BB78="","",[4]支出名目!BB78)</f>
        <v>9174965</v>
      </c>
      <c r="O53" s="126">
        <f>IF([4]支出名目!BC78="","",[4]支出名目!BC78)</f>
        <v>9483168</v>
      </c>
      <c r="P53" s="51"/>
    </row>
    <row r="54" spans="2:16" s="17" customFormat="1">
      <c r="B54" s="166" t="s">
        <v>246</v>
      </c>
      <c r="C54" s="12"/>
      <c r="D54" s="12"/>
      <c r="E54" s="12"/>
      <c r="F54" s="12"/>
      <c r="G54" s="12"/>
      <c r="H54" s="12"/>
      <c r="I54" s="12"/>
      <c r="J54" s="12"/>
      <c r="K54" s="12"/>
      <c r="L54" s="12"/>
      <c r="M54" s="12"/>
      <c r="N54" s="12"/>
      <c r="O54" s="12"/>
      <c r="P54" s="53"/>
    </row>
    <row r="55" spans="2:16" s="17" customFormat="1">
      <c r="B55" s="166" t="s">
        <v>247</v>
      </c>
      <c r="C55" s="12"/>
      <c r="D55" s="12"/>
      <c r="E55" s="12"/>
      <c r="F55" s="12"/>
      <c r="G55" s="12"/>
      <c r="H55" s="12"/>
      <c r="I55" s="12"/>
      <c r="J55" s="12"/>
      <c r="K55" s="12"/>
      <c r="L55" s="12"/>
      <c r="M55" s="12"/>
      <c r="N55" s="12"/>
      <c r="O55" s="12"/>
      <c r="P55" s="53"/>
    </row>
    <row r="56" spans="2:16">
      <c r="C56" s="61"/>
      <c r="D56" s="61"/>
      <c r="E56" s="61"/>
      <c r="F56" s="61"/>
      <c r="G56" s="61"/>
      <c r="H56" s="61"/>
      <c r="I56" s="61"/>
      <c r="J56" s="61"/>
      <c r="K56" s="61"/>
      <c r="L56" s="61"/>
      <c r="M56" s="61"/>
      <c r="N56" s="61"/>
      <c r="O56" s="61"/>
      <c r="P56" s="63"/>
    </row>
    <row r="57" spans="2:16">
      <c r="C57" s="43"/>
      <c r="D57" s="43"/>
      <c r="E57" s="43"/>
      <c r="F57" s="43"/>
      <c r="G57" s="43"/>
      <c r="H57" s="43"/>
      <c r="I57" s="43"/>
      <c r="J57" s="43"/>
      <c r="K57" s="43"/>
      <c r="L57" s="43"/>
      <c r="M57" s="43"/>
      <c r="N57" s="43"/>
      <c r="O57" s="43"/>
    </row>
    <row r="58" spans="2:16" s="25" customFormat="1" ht="30" customHeight="1">
      <c r="B58" s="142" t="s">
        <v>61</v>
      </c>
      <c r="C58" s="54"/>
      <c r="D58" s="54"/>
      <c r="E58" s="54"/>
      <c r="F58" s="54"/>
      <c r="G58" s="54"/>
      <c r="H58" s="54"/>
      <c r="I58" s="54"/>
      <c r="J58" s="54"/>
      <c r="K58" s="54"/>
      <c r="L58" s="54"/>
      <c r="M58" s="54"/>
      <c r="N58" s="54"/>
      <c r="O58" s="54"/>
      <c r="P58" s="46"/>
    </row>
    <row r="59" spans="2:16">
      <c r="B59" s="1"/>
      <c r="C59" s="171" t="s">
        <v>112</v>
      </c>
      <c r="D59" s="6"/>
      <c r="E59" s="6"/>
      <c r="F59" s="6"/>
      <c r="G59" s="6"/>
      <c r="H59" s="6"/>
      <c r="I59" s="6"/>
      <c r="J59" s="6"/>
      <c r="K59" s="6"/>
      <c r="L59" s="6"/>
      <c r="M59" s="115"/>
      <c r="N59" s="115"/>
      <c r="O59" s="115" t="s">
        <v>1</v>
      </c>
    </row>
    <row r="60" spans="2:16" s="17" customFormat="1" ht="30" customHeight="1">
      <c r="B60" s="151" t="s">
        <v>3</v>
      </c>
      <c r="C60" s="117" t="str">
        <f t="shared" ref="C60:M60" si="0">C4</f>
        <v>平成２３年度</v>
      </c>
      <c r="D60" s="117" t="str">
        <f t="shared" si="0"/>
        <v>平成２４年度</v>
      </c>
      <c r="E60" s="117" t="str">
        <f t="shared" si="0"/>
        <v>平成２５年度</v>
      </c>
      <c r="F60" s="117" t="str">
        <f t="shared" si="0"/>
        <v>平成２６年度</v>
      </c>
      <c r="G60" s="117" t="str">
        <f t="shared" si="0"/>
        <v>平成２７年度</v>
      </c>
      <c r="H60" s="117" t="str">
        <f t="shared" si="0"/>
        <v>平成２８年度</v>
      </c>
      <c r="I60" s="117" t="str">
        <f t="shared" si="0"/>
        <v>平成２９年度</v>
      </c>
      <c r="J60" s="117" t="str">
        <f t="shared" si="0"/>
        <v>平成３０年度</v>
      </c>
      <c r="K60" s="117" t="str">
        <f t="shared" si="0"/>
        <v>令和元年度</v>
      </c>
      <c r="L60" s="117" t="str">
        <f t="shared" si="0"/>
        <v>令和２年度</v>
      </c>
      <c r="M60" s="117" t="str">
        <f t="shared" si="0"/>
        <v>令和３年度</v>
      </c>
      <c r="N60" s="117" t="str">
        <f t="shared" ref="N60:O60" si="1">N4</f>
        <v>令和４年度</v>
      </c>
      <c r="O60" s="117" t="str">
        <f t="shared" si="1"/>
        <v>令和５年度</v>
      </c>
      <c r="P60" s="152" t="s">
        <v>36</v>
      </c>
    </row>
    <row r="61" spans="2:16" s="17" customFormat="1">
      <c r="B61" s="11"/>
      <c r="C61" s="12"/>
      <c r="D61" s="12"/>
      <c r="E61" s="12"/>
      <c r="F61" s="12"/>
      <c r="G61" s="12"/>
      <c r="H61" s="12"/>
      <c r="I61" s="12"/>
      <c r="J61" s="12"/>
      <c r="K61" s="12"/>
      <c r="L61" s="12"/>
      <c r="M61" s="12"/>
      <c r="N61" s="12"/>
      <c r="O61" s="12"/>
      <c r="P61" s="48"/>
    </row>
    <row r="62" spans="2:16" s="17" customFormat="1">
      <c r="B62" s="119" t="s">
        <v>4</v>
      </c>
      <c r="C62" s="134" t="s">
        <v>2</v>
      </c>
      <c r="D62" s="135">
        <f t="shared" ref="D62:D93" si="2">IF(D6="","",(D6-C6)/ABS(C6)*100)</f>
        <v>1.2369672340351598</v>
      </c>
      <c r="E62" s="135">
        <f t="shared" ref="E62:O62" si="3">IF(E6="","",(E6-D6)/ABS(D6)*100)</f>
        <v>3.180217138868128</v>
      </c>
      <c r="F62" s="135">
        <f t="shared" si="3"/>
        <v>-0.78579989336192013</v>
      </c>
      <c r="G62" s="135">
        <f t="shared" si="3"/>
        <v>-0.60161493196974525</v>
      </c>
      <c r="H62" s="135">
        <f t="shared" si="3"/>
        <v>-1.2200145286203845</v>
      </c>
      <c r="I62" s="135">
        <f t="shared" si="3"/>
        <v>0.6636182791664984</v>
      </c>
      <c r="J62" s="135">
        <f t="shared" si="3"/>
        <v>4.844883690539982E-2</v>
      </c>
      <c r="K62" s="135">
        <f t="shared" si="3"/>
        <v>-0.59717466111191631</v>
      </c>
      <c r="L62" s="135">
        <f t="shared" si="3"/>
        <v>-6.1634523039109004</v>
      </c>
      <c r="M62" s="135">
        <f t="shared" si="3"/>
        <v>2.5693872540800107</v>
      </c>
      <c r="N62" s="135">
        <f t="shared" si="3"/>
        <v>5.7942645124915479</v>
      </c>
      <c r="O62" s="135">
        <f t="shared" si="3"/>
        <v>2.7332096198334161</v>
      </c>
      <c r="P62" s="153">
        <f>P6</f>
        <v>1</v>
      </c>
    </row>
    <row r="63" spans="2:16" s="17" customFormat="1">
      <c r="B63" s="119" t="s">
        <v>5</v>
      </c>
      <c r="C63" s="134" t="s">
        <v>2</v>
      </c>
      <c r="D63" s="135">
        <f t="shared" si="2"/>
        <v>1.0568949527751181</v>
      </c>
      <c r="E63" s="135">
        <f t="shared" ref="E63:O63" si="4">IF(E7="","",(E7-D7)/ABS(D7)*100)</f>
        <v>3.1887548650266022</v>
      </c>
      <c r="F63" s="135">
        <f t="shared" si="4"/>
        <v>-0.65421600808554092</v>
      </c>
      <c r="G63" s="135">
        <f t="shared" si="4"/>
        <v>-0.74275598054242964</v>
      </c>
      <c r="H63" s="135">
        <f t="shared" si="4"/>
        <v>-1.355726490529324</v>
      </c>
      <c r="I63" s="135">
        <f t="shared" si="4"/>
        <v>0.66181974910963404</v>
      </c>
      <c r="J63" s="135">
        <f t="shared" si="4"/>
        <v>0.28543945256764458</v>
      </c>
      <c r="K63" s="135">
        <f t="shared" si="4"/>
        <v>-0.80481079008238621</v>
      </c>
      <c r="L63" s="135">
        <f t="shared" si="4"/>
        <v>-6.7301375462304049</v>
      </c>
      <c r="M63" s="135">
        <f t="shared" si="4"/>
        <v>2.8025081200267064</v>
      </c>
      <c r="N63" s="135">
        <f t="shared" si="4"/>
        <v>6.0336485865991172</v>
      </c>
      <c r="O63" s="135">
        <f t="shared" si="4"/>
        <v>2.7461859067276699</v>
      </c>
      <c r="P63" s="153" t="str">
        <f>P7</f>
        <v>(1)</v>
      </c>
    </row>
    <row r="64" spans="2:16" s="17" customFormat="1">
      <c r="B64" s="119" t="s">
        <v>286</v>
      </c>
      <c r="C64" s="134" t="s">
        <v>2</v>
      </c>
      <c r="D64" s="135">
        <f t="shared" si="2"/>
        <v>1.2127521011635243</v>
      </c>
      <c r="E64" s="135">
        <f t="shared" ref="E64:O64" si="5">IF(E8="","",(E8-D8)/ABS(D8)*100)</f>
        <v>1.6800421530479897</v>
      </c>
      <c r="F64" s="135">
        <f t="shared" si="5"/>
        <v>1.3817192513901899</v>
      </c>
      <c r="G64" s="135">
        <f t="shared" si="5"/>
        <v>2.611096093513217</v>
      </c>
      <c r="H64" s="135">
        <f t="shared" si="5"/>
        <v>-0.45981929740249994</v>
      </c>
      <c r="I64" s="135">
        <f t="shared" si="5"/>
        <v>0.24572822650624826</v>
      </c>
      <c r="J64" s="135">
        <f t="shared" si="5"/>
        <v>-0.68561645479491506</v>
      </c>
      <c r="K64" s="135">
        <f t="shared" si="5"/>
        <v>-0.87691316255840179</v>
      </c>
      <c r="L64" s="135">
        <f t="shared" si="5"/>
        <v>-2.0399605368163223</v>
      </c>
      <c r="M64" s="135">
        <f t="shared" si="5"/>
        <v>0.33333001496583742</v>
      </c>
      <c r="N64" s="135">
        <f t="shared" si="5"/>
        <v>3.0872394433741515</v>
      </c>
      <c r="O64" s="135">
        <f t="shared" si="5"/>
        <v>3.6816793501276903</v>
      </c>
      <c r="P64" s="153" t="str">
        <f t="shared" ref="P64:P76" si="6">P8</f>
        <v>a</v>
      </c>
    </row>
    <row r="65" spans="2:16" s="17" customFormat="1">
      <c r="B65" s="119" t="s">
        <v>78</v>
      </c>
      <c r="C65" s="134" t="s">
        <v>2</v>
      </c>
      <c r="D65" s="135">
        <f t="shared" si="2"/>
        <v>-3.7846791692498454</v>
      </c>
      <c r="E65" s="135">
        <f t="shared" ref="E65:O65" si="7">IF(E9="","",(E9-D9)/ABS(D9)*100)</f>
        <v>-3.0294487792600049</v>
      </c>
      <c r="F65" s="135">
        <f t="shared" si="7"/>
        <v>-13.081938618713401</v>
      </c>
      <c r="G65" s="135">
        <f t="shared" si="7"/>
        <v>-6.9472980075493336</v>
      </c>
      <c r="H65" s="135">
        <f t="shared" si="7"/>
        <v>-2.998716302952503</v>
      </c>
      <c r="I65" s="135">
        <f t="shared" si="7"/>
        <v>-9.3245460801439837</v>
      </c>
      <c r="J65" s="135">
        <f t="shared" si="7"/>
        <v>-12.681339210134562</v>
      </c>
      <c r="K65" s="135">
        <f t="shared" si="7"/>
        <v>4.7853047853047848</v>
      </c>
      <c r="L65" s="135">
        <f t="shared" si="7"/>
        <v>43.02622344158744</v>
      </c>
      <c r="M65" s="135">
        <f t="shared" si="7"/>
        <v>4.0438962371467451</v>
      </c>
      <c r="N65" s="135">
        <f t="shared" si="7"/>
        <v>-9.5731681173090948</v>
      </c>
      <c r="O65" s="135">
        <f t="shared" si="7"/>
        <v>-38.624482877158876</v>
      </c>
      <c r="P65" s="153" t="str">
        <f t="shared" si="6"/>
        <v>b</v>
      </c>
    </row>
    <row r="66" spans="2:16" s="17" customFormat="1">
      <c r="B66" s="119" t="s">
        <v>79</v>
      </c>
      <c r="C66" s="134" t="s">
        <v>2</v>
      </c>
      <c r="D66" s="135">
        <f t="shared" si="2"/>
        <v>5.5285444831032589</v>
      </c>
      <c r="E66" s="135">
        <f t="shared" ref="E66:O66" si="8">IF(E10="","",(E10-D10)/ABS(D10)*100)</f>
        <v>14.187139500106817</v>
      </c>
      <c r="F66" s="135">
        <f t="shared" si="8"/>
        <v>3.4661029104538112</v>
      </c>
      <c r="G66" s="135">
        <f t="shared" si="8"/>
        <v>-2.6833663831813444</v>
      </c>
      <c r="H66" s="135">
        <f t="shared" si="8"/>
        <v>-12.991533454313478</v>
      </c>
      <c r="I66" s="135">
        <f t="shared" si="8"/>
        <v>-2.453677669184172</v>
      </c>
      <c r="J66" s="135">
        <f t="shared" si="8"/>
        <v>-0.1612714907031729</v>
      </c>
      <c r="K66" s="135">
        <f t="shared" si="8"/>
        <v>-6.051237071958484</v>
      </c>
      <c r="L66" s="135">
        <f t="shared" si="8"/>
        <v>-11.120619904151367</v>
      </c>
      <c r="M66" s="135">
        <f t="shared" si="8"/>
        <v>-7.8780133401025899E-3</v>
      </c>
      <c r="N66" s="135">
        <f t="shared" si="8"/>
        <v>12.099831047070461</v>
      </c>
      <c r="O66" s="135">
        <f t="shared" si="8"/>
        <v>-2.8964116980984733</v>
      </c>
      <c r="P66" s="153" t="str">
        <f t="shared" si="6"/>
        <v>c</v>
      </c>
    </row>
    <row r="67" spans="2:16" s="17" customFormat="1">
      <c r="B67" s="119" t="s">
        <v>80</v>
      </c>
      <c r="C67" s="134" t="s">
        <v>2</v>
      </c>
      <c r="D67" s="135">
        <f t="shared" si="2"/>
        <v>1.4164820978753914</v>
      </c>
      <c r="E67" s="135">
        <f t="shared" ref="E67:O67" si="9">IF(E11="","",(E11-D11)/ABS(D11)*100)</f>
        <v>0.99690061097086757</v>
      </c>
      <c r="F67" s="135">
        <f t="shared" si="9"/>
        <v>-1.1767253745572348</v>
      </c>
      <c r="G67" s="135">
        <f t="shared" si="9"/>
        <v>-2.8613386049138665</v>
      </c>
      <c r="H67" s="135">
        <f t="shared" si="9"/>
        <v>-1.6224765094427389</v>
      </c>
      <c r="I67" s="135">
        <f t="shared" si="9"/>
        <v>0.43264047812683226</v>
      </c>
      <c r="J67" s="135">
        <f t="shared" si="9"/>
        <v>-0.99855466156953399</v>
      </c>
      <c r="K67" s="135">
        <f t="shared" si="9"/>
        <v>0.59549851155093536</v>
      </c>
      <c r="L67" s="135">
        <f t="shared" si="9"/>
        <v>0.67009157918248829</v>
      </c>
      <c r="M67" s="135">
        <f t="shared" si="9"/>
        <v>2.7425885424554162</v>
      </c>
      <c r="N67" s="135">
        <f t="shared" si="9"/>
        <v>3.5738729525757416</v>
      </c>
      <c r="O67" s="135">
        <f t="shared" si="9"/>
        <v>1.3565914990462931</v>
      </c>
      <c r="P67" s="153" t="str">
        <f t="shared" si="6"/>
        <v>d</v>
      </c>
    </row>
    <row r="68" spans="2:16" s="17" customFormat="1">
      <c r="B68" s="119" t="s">
        <v>81</v>
      </c>
      <c r="C68" s="134" t="s">
        <v>2</v>
      </c>
      <c r="D68" s="135">
        <f t="shared" si="2"/>
        <v>1.3413268331247117</v>
      </c>
      <c r="E68" s="135">
        <f t="shared" ref="E68:O68" si="10">IF(E12="","",(E12-D12)/ABS(D12)*100)</f>
        <v>13.553625524943769</v>
      </c>
      <c r="F68" s="135">
        <f t="shared" si="10"/>
        <v>-4.7013024187777299</v>
      </c>
      <c r="G68" s="135">
        <f t="shared" si="10"/>
        <v>-0.37425734247250142</v>
      </c>
      <c r="H68" s="135">
        <f t="shared" si="10"/>
        <v>-1.9591172214182346</v>
      </c>
      <c r="I68" s="135">
        <f t="shared" si="10"/>
        <v>0.9926748713028396</v>
      </c>
      <c r="J68" s="135">
        <f t="shared" si="10"/>
        <v>1.0961907371882707E-2</v>
      </c>
      <c r="K68" s="135">
        <f t="shared" si="10"/>
        <v>-1.1898455149400511</v>
      </c>
      <c r="L68" s="135">
        <f t="shared" si="10"/>
        <v>5.2548545932987816</v>
      </c>
      <c r="M68" s="135">
        <f t="shared" si="10"/>
        <v>6.7495725895220033</v>
      </c>
      <c r="N68" s="135">
        <f t="shared" si="10"/>
        <v>8.1256444571202913</v>
      </c>
      <c r="O68" s="135">
        <f t="shared" si="10"/>
        <v>-0.96733776675340755</v>
      </c>
      <c r="P68" s="153" t="str">
        <f t="shared" si="6"/>
        <v>e</v>
      </c>
    </row>
    <row r="69" spans="2:16" s="17" customFormat="1">
      <c r="B69" s="119" t="s">
        <v>82</v>
      </c>
      <c r="C69" s="134" t="s">
        <v>2</v>
      </c>
      <c r="D69" s="135">
        <f t="shared" si="2"/>
        <v>0.91842765186001563</v>
      </c>
      <c r="E69" s="135">
        <f t="shared" ref="E69:O69" si="11">IF(E13="","",(E13-D13)/ABS(D13)*100)</f>
        <v>3.4970402962869169</v>
      </c>
      <c r="F69" s="135">
        <f t="shared" si="11"/>
        <v>2.3925127883593431</v>
      </c>
      <c r="G69" s="135">
        <f t="shared" si="11"/>
        <v>3.6792819164824659</v>
      </c>
      <c r="H69" s="135">
        <f t="shared" si="11"/>
        <v>-3.872831120938641</v>
      </c>
      <c r="I69" s="135">
        <f t="shared" si="11"/>
        <v>3.2218908753053305E-2</v>
      </c>
      <c r="J69" s="135">
        <f t="shared" si="11"/>
        <v>4.5691172615257854E-2</v>
      </c>
      <c r="K69" s="135">
        <f t="shared" si="11"/>
        <v>0.57948879205785897</v>
      </c>
      <c r="L69" s="135">
        <f t="shared" si="11"/>
        <v>1.7329164805716839</v>
      </c>
      <c r="M69" s="135">
        <f t="shared" si="11"/>
        <v>1.300231217256417</v>
      </c>
      <c r="N69" s="135">
        <f t="shared" si="11"/>
        <v>4.7072844812019214</v>
      </c>
      <c r="O69" s="135">
        <f t="shared" si="11"/>
        <v>1.3631158510506203</v>
      </c>
      <c r="P69" s="153" t="str">
        <f t="shared" si="6"/>
        <v>f</v>
      </c>
    </row>
    <row r="70" spans="2:16" s="17" customFormat="1">
      <c r="B70" s="119" t="s">
        <v>83</v>
      </c>
      <c r="C70" s="134" t="s">
        <v>2</v>
      </c>
      <c r="D70" s="135">
        <f t="shared" si="2"/>
        <v>3.3321018338147379</v>
      </c>
      <c r="E70" s="135">
        <f t="shared" ref="E70:O70" si="12">IF(E14="","",(E14-D14)/ABS(D14)*100)</f>
        <v>3.1206425253769572</v>
      </c>
      <c r="F70" s="135">
        <f t="shared" si="12"/>
        <v>-2.9220328939488498</v>
      </c>
      <c r="G70" s="135">
        <f t="shared" si="12"/>
        <v>-6.2172170335869659</v>
      </c>
      <c r="H70" s="135">
        <f t="shared" si="12"/>
        <v>2.9405247833598183</v>
      </c>
      <c r="I70" s="135">
        <f t="shared" si="12"/>
        <v>2.3959386082771541</v>
      </c>
      <c r="J70" s="135">
        <f t="shared" si="12"/>
        <v>2.1835344814844619</v>
      </c>
      <c r="K70" s="135">
        <f t="shared" si="12"/>
        <v>-4.7584685085749827</v>
      </c>
      <c r="L70" s="135">
        <f t="shared" si="12"/>
        <v>-22.232028200719192</v>
      </c>
      <c r="M70" s="135">
        <f t="shared" si="12"/>
        <v>2.0138436835481492</v>
      </c>
      <c r="N70" s="135">
        <f t="shared" si="12"/>
        <v>12.500505167598657</v>
      </c>
      <c r="O70" s="135">
        <f t="shared" si="12"/>
        <v>9.0826244869174602</v>
      </c>
      <c r="P70" s="153" t="str">
        <f t="shared" si="6"/>
        <v>g</v>
      </c>
    </row>
    <row r="71" spans="2:16" s="17" customFormat="1">
      <c r="B71" s="119" t="s">
        <v>287</v>
      </c>
      <c r="C71" s="134" t="s">
        <v>2</v>
      </c>
      <c r="D71" s="135">
        <f t="shared" si="2"/>
        <v>-6.3834851766111562</v>
      </c>
      <c r="E71" s="135">
        <f t="shared" ref="E71:O71" si="13">IF(E15="","",(E15-D15)/ABS(D15)*100)</f>
        <v>8.1967703498372213</v>
      </c>
      <c r="F71" s="135">
        <f t="shared" si="13"/>
        <v>-0.33130587042668874</v>
      </c>
      <c r="G71" s="135">
        <f t="shared" si="13"/>
        <v>-0.8631490376835983</v>
      </c>
      <c r="H71" s="135">
        <f t="shared" si="13"/>
        <v>1.0749228200751746</v>
      </c>
      <c r="I71" s="135">
        <f t="shared" si="13"/>
        <v>2.9399415887311466</v>
      </c>
      <c r="J71" s="135">
        <f t="shared" si="13"/>
        <v>3.2804299205328293</v>
      </c>
      <c r="K71" s="135">
        <f t="shared" si="13"/>
        <v>-0.84581000737751155</v>
      </c>
      <c r="L71" s="135">
        <f t="shared" si="13"/>
        <v>8.2540780196165109</v>
      </c>
      <c r="M71" s="135">
        <f t="shared" si="13"/>
        <v>1.6269103258672275</v>
      </c>
      <c r="N71" s="135">
        <f t="shared" si="13"/>
        <v>3.2594166229054284</v>
      </c>
      <c r="O71" s="135">
        <f t="shared" si="13"/>
        <v>3.1977561768705913E-2</v>
      </c>
      <c r="P71" s="153" t="str">
        <f t="shared" si="6"/>
        <v>h</v>
      </c>
    </row>
    <row r="72" spans="2:16" s="17" customFormat="1">
      <c r="B72" s="119" t="s">
        <v>288</v>
      </c>
      <c r="C72" s="134" t="s">
        <v>2</v>
      </c>
      <c r="D72" s="135">
        <f t="shared" si="2"/>
        <v>0.83032533055651614</v>
      </c>
      <c r="E72" s="135">
        <f t="shared" ref="E72:O72" si="14">IF(E16="","",(E16-D16)/ABS(D16)*100)</f>
        <v>2.1564048615446274</v>
      </c>
      <c r="F72" s="135">
        <f t="shared" si="14"/>
        <v>1.4865976114853905</v>
      </c>
      <c r="G72" s="135">
        <f t="shared" si="14"/>
        <v>3.0593622580777047</v>
      </c>
      <c r="H72" s="135">
        <f t="shared" si="14"/>
        <v>-3.9906374200249575</v>
      </c>
      <c r="I72" s="135">
        <f t="shared" si="14"/>
        <v>0.13748596027932941</v>
      </c>
      <c r="J72" s="135">
        <f t="shared" si="14"/>
        <v>-0.26146487855200223</v>
      </c>
      <c r="K72" s="135">
        <f t="shared" si="14"/>
        <v>-1.7763786398272892</v>
      </c>
      <c r="L72" s="135">
        <f t="shared" si="14"/>
        <v>-7.6690088261760252</v>
      </c>
      <c r="M72" s="135">
        <f t="shared" si="14"/>
        <v>6.7387725140693497</v>
      </c>
      <c r="N72" s="135">
        <f t="shared" si="14"/>
        <v>4.334514484645033</v>
      </c>
      <c r="O72" s="135">
        <f t="shared" si="14"/>
        <v>0.87214931553781305</v>
      </c>
      <c r="P72" s="153" t="str">
        <f t="shared" si="6"/>
        <v>i</v>
      </c>
    </row>
    <row r="73" spans="2:16" s="17" customFormat="1">
      <c r="B73" s="119" t="s">
        <v>289</v>
      </c>
      <c r="C73" s="134" t="s">
        <v>2</v>
      </c>
      <c r="D73" s="135">
        <f t="shared" si="2"/>
        <v>-0.93869778569859141</v>
      </c>
      <c r="E73" s="135">
        <f t="shared" ref="E73:O73" si="15">IF(E17="","",(E17-D17)/ABS(D17)*100)</f>
        <v>-1.3160326790137149</v>
      </c>
      <c r="F73" s="135">
        <f t="shared" si="15"/>
        <v>1.3935193856527439</v>
      </c>
      <c r="G73" s="135">
        <f t="shared" si="15"/>
        <v>-4.1231019322422142</v>
      </c>
      <c r="H73" s="135">
        <f t="shared" si="15"/>
        <v>-4.3967477168509888</v>
      </c>
      <c r="I73" s="135">
        <f t="shared" si="15"/>
        <v>-5.1148730350665055</v>
      </c>
      <c r="J73" s="135">
        <f t="shared" si="15"/>
        <v>-3.82028517621738</v>
      </c>
      <c r="K73" s="135">
        <f t="shared" si="15"/>
        <v>-6.0934854619065142</v>
      </c>
      <c r="L73" s="135">
        <f t="shared" si="15"/>
        <v>-7.0407299407393475</v>
      </c>
      <c r="M73" s="135">
        <f t="shared" si="15"/>
        <v>-3.6461759001602161</v>
      </c>
      <c r="N73" s="135">
        <f t="shared" si="15"/>
        <v>-4.2707367020811091</v>
      </c>
      <c r="O73" s="135">
        <f t="shared" si="15"/>
        <v>-8.9664125207979097</v>
      </c>
      <c r="P73" s="153" t="str">
        <f t="shared" si="6"/>
        <v>j</v>
      </c>
    </row>
    <row r="74" spans="2:16" s="17" customFormat="1">
      <c r="B74" s="119" t="s">
        <v>290</v>
      </c>
      <c r="C74" s="134" t="s">
        <v>2</v>
      </c>
      <c r="D74" s="135">
        <f t="shared" si="2"/>
        <v>0.96421676895778408</v>
      </c>
      <c r="E74" s="135">
        <f t="shared" ref="E74:O74" si="16">IF(E18="","",(E18-D18)/ABS(D18)*100)</f>
        <v>2.2850306966991387</v>
      </c>
      <c r="F74" s="135">
        <f t="shared" si="16"/>
        <v>3.4991409019379804</v>
      </c>
      <c r="G74" s="135">
        <f t="shared" si="16"/>
        <v>1.5766251904520061</v>
      </c>
      <c r="H74" s="135">
        <f t="shared" si="16"/>
        <v>-0.89529291546747414</v>
      </c>
      <c r="I74" s="135">
        <f t="shared" si="16"/>
        <v>-1.8218968159373405</v>
      </c>
      <c r="J74" s="135">
        <f t="shared" si="16"/>
        <v>-3.3764340129237804</v>
      </c>
      <c r="K74" s="135">
        <f t="shared" si="16"/>
        <v>-5.2630704235651535</v>
      </c>
      <c r="L74" s="135">
        <f t="shared" si="16"/>
        <v>-33.182231235329823</v>
      </c>
      <c r="M74" s="135">
        <f t="shared" si="16"/>
        <v>-5.8411484861532648</v>
      </c>
      <c r="N74" s="135">
        <f t="shared" si="16"/>
        <v>23.744409373292143</v>
      </c>
      <c r="O74" s="135">
        <f t="shared" si="16"/>
        <v>11.356220932328659</v>
      </c>
      <c r="P74" s="153" t="str">
        <f t="shared" si="6"/>
        <v>k</v>
      </c>
    </row>
    <row r="75" spans="2:16" s="17" customFormat="1">
      <c r="B75" s="119" t="s">
        <v>291</v>
      </c>
      <c r="C75" s="134" t="s">
        <v>2</v>
      </c>
      <c r="D75" s="135">
        <f t="shared" si="2"/>
        <v>-5.5795750425921762</v>
      </c>
      <c r="E75" s="135">
        <f t="shared" ref="E75:O75" si="17">IF(E19="","",(E19-D19)/ABS(D19)*100)</f>
        <v>6.8131718485356565</v>
      </c>
      <c r="F75" s="135">
        <f t="shared" si="17"/>
        <v>-0.23506350698815917</v>
      </c>
      <c r="G75" s="135">
        <f t="shared" si="17"/>
        <v>1.8054679200977612</v>
      </c>
      <c r="H75" s="135">
        <f t="shared" si="17"/>
        <v>-2.5411196146347779</v>
      </c>
      <c r="I75" s="135">
        <f t="shared" si="17"/>
        <v>2.7096104230646936</v>
      </c>
      <c r="J75" s="135">
        <f t="shared" si="17"/>
        <v>4.8130542634443785</v>
      </c>
      <c r="K75" s="135">
        <f t="shared" si="17"/>
        <v>7.4862691288140786</v>
      </c>
      <c r="L75" s="135">
        <f t="shared" si="17"/>
        <v>-4.8144953145544473</v>
      </c>
      <c r="M75" s="135">
        <f t="shared" si="17"/>
        <v>7.3339545761844729</v>
      </c>
      <c r="N75" s="135">
        <f t="shared" si="17"/>
        <v>5.2224272591704857</v>
      </c>
      <c r="O75" s="135">
        <f t="shared" si="17"/>
        <v>8.3814103082642788</v>
      </c>
      <c r="P75" s="153" t="str">
        <f t="shared" si="6"/>
        <v>l</v>
      </c>
    </row>
    <row r="76" spans="2:16" s="17" customFormat="1">
      <c r="B76" s="119" t="s">
        <v>331</v>
      </c>
      <c r="C76" s="134" t="s">
        <v>2</v>
      </c>
      <c r="D76" s="135">
        <f t="shared" si="2"/>
        <v>5.9050326504731538</v>
      </c>
      <c r="E76" s="135">
        <f t="shared" ref="E76:O76" si="18">IF(E20="","",(E20-D20)/ABS(D20)*100)</f>
        <v>1.3878445137436615</v>
      </c>
      <c r="F76" s="135">
        <f t="shared" si="18"/>
        <v>-2.4595027259395259</v>
      </c>
      <c r="G76" s="135">
        <f t="shared" si="18"/>
        <v>2.9791690577298287</v>
      </c>
      <c r="H76" s="135">
        <f t="shared" si="18"/>
        <v>-0.67706316191282878</v>
      </c>
      <c r="I76" s="135">
        <f t="shared" si="18"/>
        <v>3.4650590647819048</v>
      </c>
      <c r="J76" s="135">
        <f t="shared" si="18"/>
        <v>3.8674167965837456</v>
      </c>
      <c r="K76" s="135">
        <f t="shared" si="18"/>
        <v>2.691280616253664</v>
      </c>
      <c r="L76" s="135">
        <f t="shared" si="18"/>
        <v>-11.223211040190748</v>
      </c>
      <c r="M76" s="135">
        <f t="shared" si="18"/>
        <v>7.8812416427342251</v>
      </c>
      <c r="N76" s="135">
        <f t="shared" si="18"/>
        <v>6.684413916108416</v>
      </c>
      <c r="O76" s="172">
        <f t="shared" si="18"/>
        <v>4.4042024395644308</v>
      </c>
      <c r="P76" s="153" t="str">
        <f t="shared" si="6"/>
        <v>m</v>
      </c>
    </row>
    <row r="77" spans="2:16" s="17" customFormat="1">
      <c r="B77" s="119" t="s">
        <v>32</v>
      </c>
      <c r="C77" s="93"/>
      <c r="D77" s="70"/>
      <c r="E77" s="70"/>
      <c r="F77" s="70"/>
      <c r="G77" s="70"/>
      <c r="H77" s="70"/>
      <c r="I77" s="70"/>
      <c r="J77" s="70"/>
      <c r="K77" s="70"/>
      <c r="L77" s="70"/>
      <c r="M77" s="70"/>
      <c r="N77" s="70"/>
      <c r="O77" s="104"/>
      <c r="P77" s="49"/>
    </row>
    <row r="78" spans="2:16" s="17" customFormat="1">
      <c r="B78" s="119" t="s">
        <v>292</v>
      </c>
      <c r="C78" s="134" t="s">
        <v>2</v>
      </c>
      <c r="D78" s="135">
        <f t="shared" si="2"/>
        <v>1.0014210074949081</v>
      </c>
      <c r="E78" s="135">
        <f t="shared" ref="E78:O78" si="19">IF(E22="","",(E22-D22)/ABS(D22)*100)</f>
        <v>3.5525717301800159</v>
      </c>
      <c r="F78" s="135">
        <f t="shared" si="19"/>
        <v>-0.54550615157627125</v>
      </c>
      <c r="G78" s="135">
        <f t="shared" si="19"/>
        <v>-0.67005345286786022</v>
      </c>
      <c r="H78" s="135">
        <f t="shared" si="19"/>
        <v>-1.3603634384925907</v>
      </c>
      <c r="I78" s="135">
        <f t="shared" si="19"/>
        <v>0.98853781308751287</v>
      </c>
      <c r="J78" s="135">
        <f t="shared" si="19"/>
        <v>0.53715538905005633</v>
      </c>
      <c r="K78" s="135">
        <f t="shared" si="19"/>
        <v>-1.6315162076157717</v>
      </c>
      <c r="L78" s="135">
        <f t="shared" si="19"/>
        <v>-8.7268144407907027</v>
      </c>
      <c r="M78" s="135">
        <f t="shared" si="19"/>
        <v>2.5368473608810422</v>
      </c>
      <c r="N78" s="135">
        <f t="shared" si="19"/>
        <v>6.4744354984866455</v>
      </c>
      <c r="O78" s="172">
        <f t="shared" si="19"/>
        <v>1.0748092050331786</v>
      </c>
      <c r="P78" s="53"/>
    </row>
    <row r="79" spans="2:16" s="17" customFormat="1">
      <c r="B79" s="119" t="s">
        <v>293</v>
      </c>
      <c r="C79" s="134" t="s">
        <v>2</v>
      </c>
      <c r="D79" s="135">
        <f t="shared" si="2"/>
        <v>1.3517654454760557</v>
      </c>
      <c r="E79" s="135">
        <f t="shared" ref="E79:O79" si="20">IF(E23="","",(E23-D23)/ABS(D23)*100)</f>
        <v>1.2615794132681686</v>
      </c>
      <c r="F79" s="135">
        <f t="shared" si="20"/>
        <v>-1.2430915843146066</v>
      </c>
      <c r="G79" s="135">
        <f t="shared" si="20"/>
        <v>-1.139363602078314</v>
      </c>
      <c r="H79" s="135">
        <f t="shared" si="20"/>
        <v>-1.3303108787870668</v>
      </c>
      <c r="I79" s="135">
        <f t="shared" si="20"/>
        <v>-1.1284117560598412</v>
      </c>
      <c r="J79" s="135">
        <f t="shared" si="20"/>
        <v>-1.1233540326503044</v>
      </c>
      <c r="K79" s="135">
        <f t="shared" si="20"/>
        <v>3.8997628732376874</v>
      </c>
      <c r="L79" s="135">
        <f t="shared" si="20"/>
        <v>4.0275444656260424</v>
      </c>
      <c r="M79" s="135">
        <f t="shared" si="20"/>
        <v>4.0583448496926113</v>
      </c>
      <c r="N79" s="135">
        <f t="shared" si="20"/>
        <v>3.9804190235956867</v>
      </c>
      <c r="O79" s="172">
        <f t="shared" si="20"/>
        <v>10.718363137617679</v>
      </c>
      <c r="P79" s="53"/>
    </row>
    <row r="80" spans="2:16" s="17" customFormat="1">
      <c r="B80" s="8"/>
      <c r="C80" s="93"/>
      <c r="D80" s="70"/>
      <c r="E80" s="70"/>
      <c r="F80" s="70"/>
      <c r="G80" s="70"/>
      <c r="H80" s="70"/>
      <c r="I80" s="70"/>
      <c r="J80" s="70"/>
      <c r="K80" s="70"/>
      <c r="L80" s="70"/>
      <c r="M80" s="70"/>
      <c r="N80" s="70"/>
      <c r="O80" s="104"/>
      <c r="P80" s="50"/>
    </row>
    <row r="81" spans="2:16" s="17" customFormat="1">
      <c r="B81" s="119" t="s">
        <v>294</v>
      </c>
      <c r="C81" s="134" t="s">
        <v>2</v>
      </c>
      <c r="D81" s="135">
        <f t="shared" si="2"/>
        <v>9.3990545396832594</v>
      </c>
      <c r="E81" s="135">
        <f t="shared" ref="E81:O81" si="21">IF(E25="","",(E25-D25)/ABS(D25)*100)</f>
        <v>2.8227394250896354</v>
      </c>
      <c r="F81" s="135">
        <f t="shared" si="21"/>
        <v>-6.3148771491342996</v>
      </c>
      <c r="G81" s="135">
        <f t="shared" si="21"/>
        <v>5.6873924268502583</v>
      </c>
      <c r="H81" s="135">
        <f t="shared" si="21"/>
        <v>4.4591692367196964</v>
      </c>
      <c r="I81" s="135">
        <f t="shared" si="21"/>
        <v>0.73469228670538256</v>
      </c>
      <c r="J81" s="135">
        <f t="shared" si="21"/>
        <v>-9.3101313574896984</v>
      </c>
      <c r="K81" s="135">
        <f t="shared" si="21"/>
        <v>8.4697675906865619</v>
      </c>
      <c r="L81" s="135">
        <f t="shared" si="21"/>
        <v>16.466400519184251</v>
      </c>
      <c r="M81" s="135">
        <f t="shared" si="21"/>
        <v>-4.8858532302184994</v>
      </c>
      <c r="N81" s="135">
        <f t="shared" si="21"/>
        <v>-2.4800944459731751</v>
      </c>
      <c r="O81" s="172">
        <f t="shared" si="21"/>
        <v>2.2455239707635877</v>
      </c>
      <c r="P81" s="153" t="str">
        <f t="shared" ref="P81" si="22">P25</f>
        <v>(2)</v>
      </c>
    </row>
    <row r="82" spans="2:16" s="17" customFormat="1">
      <c r="B82" s="8"/>
      <c r="C82" s="93"/>
      <c r="D82" s="70"/>
      <c r="E82" s="70"/>
      <c r="F82" s="70"/>
      <c r="G82" s="70"/>
      <c r="H82" s="70"/>
      <c r="I82" s="70"/>
      <c r="J82" s="70"/>
      <c r="K82" s="70"/>
      <c r="L82" s="70"/>
      <c r="M82" s="70"/>
      <c r="N82" s="70"/>
      <c r="O82" s="104"/>
      <c r="P82" s="53"/>
    </row>
    <row r="83" spans="2:16" s="17" customFormat="1">
      <c r="B83" s="119" t="s">
        <v>295</v>
      </c>
      <c r="C83" s="134" t="s">
        <v>2</v>
      </c>
      <c r="D83" s="135">
        <f t="shared" si="2"/>
        <v>-9.6079284661519757E-2</v>
      </c>
      <c r="E83" s="135">
        <f t="shared" ref="E83:O83" si="23">IF(E27="","",(E27-D27)/ABS(D27)*100)</f>
        <v>0.88069243613725035</v>
      </c>
      <c r="F83" s="135">
        <f t="shared" si="23"/>
        <v>1.8184176647810517</v>
      </c>
      <c r="G83" s="135">
        <f t="shared" si="23"/>
        <v>1.8831489538449189</v>
      </c>
      <c r="H83" s="135">
        <f t="shared" si="23"/>
        <v>-0.55807404501763036</v>
      </c>
      <c r="I83" s="135">
        <f t="shared" si="23"/>
        <v>1.4133502602338703</v>
      </c>
      <c r="J83" s="135">
        <f t="shared" si="23"/>
        <v>1.1207824160219995</v>
      </c>
      <c r="K83" s="135">
        <f t="shared" si="23"/>
        <v>1.6549394546636453</v>
      </c>
      <c r="L83" s="135">
        <f t="shared" si="23"/>
        <v>-0.78016627794673254</v>
      </c>
      <c r="M83" s="135">
        <f t="shared" si="23"/>
        <v>4.0494945625926357</v>
      </c>
      <c r="N83" s="135">
        <f t="shared" si="23"/>
        <v>1.6093510417967112</v>
      </c>
      <c r="O83" s="172">
        <f t="shared" si="23"/>
        <v>-0.84107674205037164</v>
      </c>
      <c r="P83" s="153">
        <f t="shared" ref="P83" si="24">P27</f>
        <v>2</v>
      </c>
    </row>
    <row r="84" spans="2:16" s="17" customFormat="1">
      <c r="B84" s="8"/>
      <c r="C84" s="93"/>
      <c r="D84" s="70"/>
      <c r="E84" s="70"/>
      <c r="F84" s="70"/>
      <c r="G84" s="70"/>
      <c r="H84" s="70"/>
      <c r="I84" s="70"/>
      <c r="J84" s="70"/>
      <c r="K84" s="70"/>
      <c r="L84" s="70"/>
      <c r="M84" s="70"/>
      <c r="N84" s="70"/>
      <c r="O84" s="104"/>
      <c r="P84" s="53"/>
    </row>
    <row r="85" spans="2:16" s="17" customFormat="1">
      <c r="B85" s="119" t="s">
        <v>296</v>
      </c>
      <c r="C85" s="134" t="s">
        <v>2</v>
      </c>
      <c r="D85" s="135">
        <f t="shared" si="2"/>
        <v>13.954205835915257</v>
      </c>
      <c r="E85" s="135">
        <f t="shared" ref="E85:O85" si="25">IF(E29="","",(E29-D29)/ABS(D29)*100)</f>
        <v>2.5091031149146152</v>
      </c>
      <c r="F85" s="135">
        <f t="shared" si="25"/>
        <v>2.039655250418495</v>
      </c>
      <c r="G85" s="135">
        <f t="shared" si="25"/>
        <v>2.3667825745743793</v>
      </c>
      <c r="H85" s="135">
        <f t="shared" si="25"/>
        <v>3.8667359678615711</v>
      </c>
      <c r="I85" s="135">
        <f t="shared" si="25"/>
        <v>7.0387280425806749</v>
      </c>
      <c r="J85" s="135">
        <f t="shared" si="25"/>
        <v>19.778452194391715</v>
      </c>
      <c r="K85" s="135">
        <f t="shared" si="25"/>
        <v>-14.620762276869659</v>
      </c>
      <c r="L85" s="135">
        <f t="shared" si="25"/>
        <v>-5.1765911489186625</v>
      </c>
      <c r="M85" s="135">
        <f t="shared" si="25"/>
        <v>-3.2824047197687523</v>
      </c>
      <c r="N85" s="135">
        <f t="shared" si="25"/>
        <v>8.5723617051988619</v>
      </c>
      <c r="O85" s="172">
        <f t="shared" si="25"/>
        <v>6.0457126405833712</v>
      </c>
      <c r="P85" s="153">
        <f t="shared" ref="P85:P98" si="26">P29</f>
        <v>3</v>
      </c>
    </row>
    <row r="86" spans="2:16" s="17" customFormat="1">
      <c r="B86" s="119" t="s">
        <v>6</v>
      </c>
      <c r="C86" s="134" t="s">
        <v>2</v>
      </c>
      <c r="D86" s="135">
        <f t="shared" si="2"/>
        <v>13.311651404280516</v>
      </c>
      <c r="E86" s="135">
        <f t="shared" ref="E86:O86" si="27">IF(E30="","",(E30-D30)/ABS(D30)*100)</f>
        <v>3.257674955745244</v>
      </c>
      <c r="F86" s="135">
        <f t="shared" si="27"/>
        <v>2.3370979203076443</v>
      </c>
      <c r="G86" s="135">
        <f t="shared" si="27"/>
        <v>0.66974548677978485</v>
      </c>
      <c r="H86" s="135">
        <f t="shared" si="27"/>
        <v>5.3113521983785006</v>
      </c>
      <c r="I86" s="135">
        <f t="shared" si="27"/>
        <v>7.5863508784899976</v>
      </c>
      <c r="J86" s="135">
        <f t="shared" si="27"/>
        <v>19.173385506469298</v>
      </c>
      <c r="K86" s="135">
        <f t="shared" si="27"/>
        <v>-15.01679889485443</v>
      </c>
      <c r="L86" s="135">
        <f t="shared" si="27"/>
        <v>-5.7957836422981304</v>
      </c>
      <c r="M86" s="135">
        <f t="shared" si="27"/>
        <v>2.4319926636477254</v>
      </c>
      <c r="N86" s="135">
        <f t="shared" si="27"/>
        <v>7.0342659074028226</v>
      </c>
      <c r="O86" s="172">
        <f t="shared" si="27"/>
        <v>1.5474493617332321</v>
      </c>
      <c r="P86" s="153" t="str">
        <f t="shared" si="26"/>
        <v>(1)</v>
      </c>
    </row>
    <row r="87" spans="2:16" s="17" customFormat="1">
      <c r="B87" s="119" t="s">
        <v>24</v>
      </c>
      <c r="C87" s="134" t="s">
        <v>2</v>
      </c>
      <c r="D87" s="135">
        <f t="shared" si="2"/>
        <v>16.426213608752615</v>
      </c>
      <c r="E87" s="135">
        <f t="shared" ref="E87:O87" si="28">IF(E31="","",(E31-D31)/ABS(D31)*100)</f>
        <v>2.4638709474701077</v>
      </c>
      <c r="F87" s="135">
        <f t="shared" si="28"/>
        <v>2.1896071572476403</v>
      </c>
      <c r="G87" s="135">
        <f t="shared" si="28"/>
        <v>1.9609635722351175</v>
      </c>
      <c r="H87" s="135">
        <f t="shared" si="28"/>
        <v>6.5912306290755005</v>
      </c>
      <c r="I87" s="135">
        <f t="shared" si="28"/>
        <v>9.3989915983653933</v>
      </c>
      <c r="J87" s="135">
        <f t="shared" si="28"/>
        <v>21.829994693864137</v>
      </c>
      <c r="K87" s="135">
        <f t="shared" si="28"/>
        <v>-17.472271913270504</v>
      </c>
      <c r="L87" s="135">
        <f t="shared" si="28"/>
        <v>-7.8457139387768926</v>
      </c>
      <c r="M87" s="135">
        <f t="shared" si="28"/>
        <v>3.8590989860980454</v>
      </c>
      <c r="N87" s="135">
        <f t="shared" si="28"/>
        <v>6.7111199757483044</v>
      </c>
      <c r="O87" s="172">
        <f t="shared" si="28"/>
        <v>2.5637610745927408</v>
      </c>
      <c r="P87" s="153" t="str">
        <f t="shared" si="26"/>
        <v>a</v>
      </c>
    </row>
    <row r="88" spans="2:16" s="17" customFormat="1">
      <c r="B88" s="119" t="s">
        <v>25</v>
      </c>
      <c r="C88" s="134" t="s">
        <v>2</v>
      </c>
      <c r="D88" s="135">
        <f t="shared" si="2"/>
        <v>-2.5117251973264918</v>
      </c>
      <c r="E88" s="135">
        <f t="shared" ref="E88:O88" si="29">IF(E32="","",(E32-D32)/ABS(D32)*100)</f>
        <v>13.541806356443612</v>
      </c>
      <c r="F88" s="135">
        <f t="shared" si="29"/>
        <v>-7.249629066428481</v>
      </c>
      <c r="G88" s="135">
        <f t="shared" si="29"/>
        <v>-0.3084012479307271</v>
      </c>
      <c r="H88" s="135">
        <f t="shared" si="29"/>
        <v>5.3612272025099692</v>
      </c>
      <c r="I88" s="135">
        <f t="shared" si="29"/>
        <v>-3.4699490816512095</v>
      </c>
      <c r="J88" s="135">
        <f t="shared" si="29"/>
        <v>-3.6358926658110704</v>
      </c>
      <c r="K88" s="135">
        <f t="shared" si="29"/>
        <v>5.5435406815488193</v>
      </c>
      <c r="L88" s="135">
        <f t="shared" si="29"/>
        <v>-2.1177741761210158</v>
      </c>
      <c r="M88" s="135">
        <f t="shared" si="29"/>
        <v>7.3088325737624773</v>
      </c>
      <c r="N88" s="135">
        <f t="shared" si="29"/>
        <v>3.4442725879988685</v>
      </c>
      <c r="O88" s="172">
        <f t="shared" si="29"/>
        <v>-4.4547281987171745</v>
      </c>
      <c r="P88" s="153" t="str">
        <f t="shared" si="26"/>
        <v>(a)</v>
      </c>
    </row>
    <row r="89" spans="2:16" s="17" customFormat="1">
      <c r="B89" s="119" t="s">
        <v>26</v>
      </c>
      <c r="C89" s="134" t="s">
        <v>2</v>
      </c>
      <c r="D89" s="135">
        <f t="shared" si="2"/>
        <v>21.407127077047392</v>
      </c>
      <c r="E89" s="135">
        <f t="shared" ref="E89:O89" si="30">IF(E33="","",(E33-D33)/ABS(D33)*100)</f>
        <v>0.12426175331209791</v>
      </c>
      <c r="F89" s="135">
        <f t="shared" si="30"/>
        <v>4.4502805236913678</v>
      </c>
      <c r="G89" s="135">
        <f t="shared" si="30"/>
        <v>2.4435902513663423</v>
      </c>
      <c r="H89" s="135">
        <f t="shared" si="30"/>
        <v>6.8457888336681831</v>
      </c>
      <c r="I89" s="135">
        <f t="shared" si="30"/>
        <v>12.025307647344444</v>
      </c>
      <c r="J89" s="135">
        <f t="shared" si="30"/>
        <v>26.30825560168266</v>
      </c>
      <c r="K89" s="135">
        <f t="shared" si="30"/>
        <v>-20.560152212424196</v>
      </c>
      <c r="L89" s="135">
        <f t="shared" si="30"/>
        <v>-8.8667141740862618</v>
      </c>
      <c r="M89" s="135">
        <f t="shared" si="30"/>
        <v>3.1986492596061749</v>
      </c>
      <c r="N89" s="135">
        <f t="shared" si="30"/>
        <v>7.3614660326106831</v>
      </c>
      <c r="O89" s="172">
        <f t="shared" si="30"/>
        <v>3.909985053823946</v>
      </c>
      <c r="P89" s="153" t="str">
        <f t="shared" si="26"/>
        <v>(b)</v>
      </c>
    </row>
    <row r="90" spans="2:16" s="17" customFormat="1">
      <c r="B90" s="119" t="s">
        <v>27</v>
      </c>
      <c r="C90" s="134" t="s">
        <v>2</v>
      </c>
      <c r="D90" s="135">
        <f t="shared" si="2"/>
        <v>2.4698816589075663</v>
      </c>
      <c r="E90" s="135">
        <f t="shared" ref="E90:O90" si="31">IF(E34="","",(E34-D34)/ABS(D34)*100)</f>
        <v>6.3972509306143204</v>
      </c>
      <c r="F90" s="135">
        <f t="shared" si="31"/>
        <v>2.8988735355554773</v>
      </c>
      <c r="G90" s="135">
        <f t="shared" si="31"/>
        <v>-4.2144582447896735</v>
      </c>
      <c r="H90" s="135">
        <f t="shared" si="31"/>
        <v>0.15791649441918149</v>
      </c>
      <c r="I90" s="135">
        <f t="shared" si="31"/>
        <v>-0.18105623474573707</v>
      </c>
      <c r="J90" s="135">
        <f t="shared" si="31"/>
        <v>6.696897440491778</v>
      </c>
      <c r="K90" s="135">
        <f t="shared" si="31"/>
        <v>-1.8493304638310955</v>
      </c>
      <c r="L90" s="135">
        <f t="shared" si="31"/>
        <v>3.4472138794054237</v>
      </c>
      <c r="M90" s="135">
        <f t="shared" si="31"/>
        <v>-3.3002796459006047</v>
      </c>
      <c r="N90" s="135">
        <f t="shared" si="31"/>
        <v>8.4283485120794044</v>
      </c>
      <c r="O90" s="172">
        <f t="shared" si="31"/>
        <v>-2.7675782719381057</v>
      </c>
      <c r="P90" s="153" t="str">
        <f t="shared" si="26"/>
        <v>b</v>
      </c>
    </row>
    <row r="91" spans="2:16" s="17" customFormat="1">
      <c r="B91" s="119" t="s">
        <v>25</v>
      </c>
      <c r="C91" s="134" t="s">
        <v>2</v>
      </c>
      <c r="D91" s="135">
        <f t="shared" si="2"/>
        <v>70.439189189189193</v>
      </c>
      <c r="E91" s="135">
        <f t="shared" ref="E91:O91" si="32">IF(E35="","",(E35-D35)/ABS(D35)*100)</f>
        <v>42.220019821605547</v>
      </c>
      <c r="F91" s="135">
        <f t="shared" si="32"/>
        <v>72.543554006968634</v>
      </c>
      <c r="G91" s="135">
        <f t="shared" si="32"/>
        <v>-51.898222940226169</v>
      </c>
      <c r="H91" s="135">
        <f t="shared" si="32"/>
        <v>-96.977329974811084</v>
      </c>
      <c r="I91" s="135">
        <f t="shared" si="32"/>
        <v>347.22222222222223</v>
      </c>
      <c r="J91" s="135">
        <f t="shared" si="32"/>
        <v>-64.596273291925471</v>
      </c>
      <c r="K91" s="135">
        <f t="shared" si="32"/>
        <v>219.2982456140351</v>
      </c>
      <c r="L91" s="135">
        <f t="shared" si="32"/>
        <v>510.43956043956041</v>
      </c>
      <c r="M91" s="135">
        <f t="shared" si="32"/>
        <v>-50.765076507650761</v>
      </c>
      <c r="N91" s="135">
        <f t="shared" si="32"/>
        <v>114.99085923217551</v>
      </c>
      <c r="O91" s="135">
        <f t="shared" si="32"/>
        <v>132.73809523809524</v>
      </c>
      <c r="P91" s="153" t="str">
        <f t="shared" si="26"/>
        <v>(a)</v>
      </c>
    </row>
    <row r="92" spans="2:16" s="17" customFormat="1">
      <c r="B92" s="119" t="s">
        <v>26</v>
      </c>
      <c r="C92" s="134" t="s">
        <v>2</v>
      </c>
      <c r="D92" s="135">
        <f t="shared" si="2"/>
        <v>-3.7787405839200434</v>
      </c>
      <c r="E92" s="135">
        <f t="shared" ref="E92:O92" si="33">IF(E36="","",(E36-D36)/ABS(D36)*100)</f>
        <v>5.3048328088622814</v>
      </c>
      <c r="F92" s="135">
        <f t="shared" si="33"/>
        <v>-10.978972558642388</v>
      </c>
      <c r="G92" s="135">
        <f t="shared" si="33"/>
        <v>10.275234365405346</v>
      </c>
      <c r="H92" s="135">
        <f t="shared" si="33"/>
        <v>1.0344870256023164</v>
      </c>
      <c r="I92" s="135">
        <f t="shared" si="33"/>
        <v>9.2175041947849934</v>
      </c>
      <c r="J92" s="135">
        <f t="shared" si="33"/>
        <v>8.1233529576675085</v>
      </c>
      <c r="K92" s="135">
        <f t="shared" si="33"/>
        <v>-8.3842396208216226</v>
      </c>
      <c r="L92" s="135">
        <f t="shared" si="33"/>
        <v>4.4070866587422879</v>
      </c>
      <c r="M92" s="135">
        <f t="shared" si="33"/>
        <v>0.36539879429240579</v>
      </c>
      <c r="N92" s="135">
        <f t="shared" si="33"/>
        <v>13.782747258683086</v>
      </c>
      <c r="O92" s="135">
        <f t="shared" si="33"/>
        <v>-14.612192968297521</v>
      </c>
      <c r="P92" s="153" t="str">
        <f t="shared" si="26"/>
        <v>(b)</v>
      </c>
    </row>
    <row r="93" spans="2:16" s="17" customFormat="1">
      <c r="B93" s="119" t="s">
        <v>297</v>
      </c>
      <c r="C93" s="134" t="s">
        <v>2</v>
      </c>
      <c r="D93" s="135">
        <f t="shared" si="2"/>
        <v>4.296960505331624</v>
      </c>
      <c r="E93" s="135">
        <f t="shared" ref="E93:O93" si="34">IF(E37="","",(E37-D37)/ABS(D37)*100)</f>
        <v>6.5818420312939194</v>
      </c>
      <c r="F93" s="135">
        <f t="shared" si="34"/>
        <v>6.5646460632869994</v>
      </c>
      <c r="G93" s="135">
        <f t="shared" si="34"/>
        <v>-7.3286785280608209</v>
      </c>
      <c r="H93" s="135">
        <f t="shared" si="34"/>
        <v>0.31761178724283057</v>
      </c>
      <c r="I93" s="135">
        <f t="shared" si="34"/>
        <v>-2.9491939319509615</v>
      </c>
      <c r="J93" s="135">
        <f t="shared" si="34"/>
        <v>6.2736578782791872</v>
      </c>
      <c r="K93" s="135">
        <f t="shared" si="34"/>
        <v>0.27565273949267505</v>
      </c>
      <c r="L93" s="135">
        <f t="shared" si="34"/>
        <v>2.8395519314718722</v>
      </c>
      <c r="M93" s="135">
        <f t="shared" si="34"/>
        <v>-4.252514533234554</v>
      </c>
      <c r="N93" s="135">
        <f t="shared" si="34"/>
        <v>6.4977432340588672</v>
      </c>
      <c r="O93" s="135">
        <f t="shared" si="34"/>
        <v>0.79363001459624682</v>
      </c>
      <c r="P93" s="153" t="str">
        <f t="shared" si="26"/>
        <v>(c)</v>
      </c>
    </row>
    <row r="94" spans="2:16" s="17" customFormat="1">
      <c r="B94" s="119" t="s">
        <v>298</v>
      </c>
      <c r="C94" s="134" t="s">
        <v>2</v>
      </c>
      <c r="D94" s="134" t="s">
        <v>2</v>
      </c>
      <c r="E94" s="134" t="s">
        <v>2</v>
      </c>
      <c r="F94" s="134" t="s">
        <v>2</v>
      </c>
      <c r="G94" s="134" t="s">
        <v>2</v>
      </c>
      <c r="H94" s="134" t="s">
        <v>2</v>
      </c>
      <c r="I94" s="134" t="s">
        <v>2</v>
      </c>
      <c r="J94" s="134" t="s">
        <v>2</v>
      </c>
      <c r="K94" s="134" t="s">
        <v>2</v>
      </c>
      <c r="L94" s="134" t="s">
        <v>2</v>
      </c>
      <c r="M94" s="134" t="s">
        <v>2</v>
      </c>
      <c r="N94" s="134" t="s">
        <v>2</v>
      </c>
      <c r="O94" s="134" t="s">
        <v>2</v>
      </c>
      <c r="P94" s="153" t="str">
        <f t="shared" si="26"/>
        <v>(2)</v>
      </c>
    </row>
    <row r="95" spans="2:16" s="17" customFormat="1">
      <c r="B95" s="119" t="s">
        <v>28</v>
      </c>
      <c r="C95" s="134" t="s">
        <v>2</v>
      </c>
      <c r="D95" s="134" t="s">
        <v>2</v>
      </c>
      <c r="E95" s="134" t="s">
        <v>2</v>
      </c>
      <c r="F95" s="134" t="s">
        <v>2</v>
      </c>
      <c r="G95" s="134" t="s">
        <v>2</v>
      </c>
      <c r="H95" s="134" t="s">
        <v>2</v>
      </c>
      <c r="I95" s="134" t="s">
        <v>2</v>
      </c>
      <c r="J95" s="134" t="s">
        <v>2</v>
      </c>
      <c r="K95" s="134" t="s">
        <v>2</v>
      </c>
      <c r="L95" s="134" t="s">
        <v>2</v>
      </c>
      <c r="M95" s="134" t="s">
        <v>2</v>
      </c>
      <c r="N95" s="134" t="s">
        <v>2</v>
      </c>
      <c r="O95" s="134" t="s">
        <v>2</v>
      </c>
      <c r="P95" s="153" t="str">
        <f t="shared" si="26"/>
        <v>a</v>
      </c>
    </row>
    <row r="96" spans="2:16" s="17" customFormat="1">
      <c r="B96" s="179" t="s">
        <v>299</v>
      </c>
      <c r="C96" s="134" t="s">
        <v>2</v>
      </c>
      <c r="D96" s="134" t="s">
        <v>2</v>
      </c>
      <c r="E96" s="134" t="s">
        <v>2</v>
      </c>
      <c r="F96" s="134" t="s">
        <v>2</v>
      </c>
      <c r="G96" s="134" t="s">
        <v>2</v>
      </c>
      <c r="H96" s="134" t="s">
        <v>2</v>
      </c>
      <c r="I96" s="134" t="s">
        <v>2</v>
      </c>
      <c r="J96" s="134" t="s">
        <v>2</v>
      </c>
      <c r="K96" s="134" t="s">
        <v>2</v>
      </c>
      <c r="L96" s="134" t="s">
        <v>2</v>
      </c>
      <c r="M96" s="134" t="s">
        <v>2</v>
      </c>
      <c r="N96" s="134" t="s">
        <v>2</v>
      </c>
      <c r="O96" s="134" t="s">
        <v>2</v>
      </c>
      <c r="P96" s="153" t="str">
        <f t="shared" si="26"/>
        <v>b</v>
      </c>
    </row>
    <row r="97" spans="2:16" s="17" customFormat="1">
      <c r="B97" s="9"/>
      <c r="C97" s="99"/>
      <c r="D97" s="109"/>
      <c r="E97" s="109"/>
      <c r="F97" s="109"/>
      <c r="G97" s="109"/>
      <c r="H97" s="109"/>
      <c r="I97" s="109"/>
      <c r="J97" s="109"/>
      <c r="K97" s="109"/>
      <c r="L97" s="109"/>
      <c r="M97" s="109"/>
      <c r="N97" s="109"/>
      <c r="O97" s="109"/>
      <c r="P97" s="51"/>
    </row>
    <row r="98" spans="2:16" s="17" customFormat="1">
      <c r="B98" s="156" t="s">
        <v>300</v>
      </c>
      <c r="C98" s="168" t="s">
        <v>2</v>
      </c>
      <c r="D98" s="168" t="s">
        <v>2</v>
      </c>
      <c r="E98" s="168" t="s">
        <v>2</v>
      </c>
      <c r="F98" s="168" t="s">
        <v>2</v>
      </c>
      <c r="G98" s="168" t="s">
        <v>2</v>
      </c>
      <c r="H98" s="168" t="s">
        <v>2</v>
      </c>
      <c r="I98" s="168" t="s">
        <v>2</v>
      </c>
      <c r="J98" s="168" t="s">
        <v>2</v>
      </c>
      <c r="K98" s="168" t="s">
        <v>2</v>
      </c>
      <c r="L98" s="168" t="s">
        <v>2</v>
      </c>
      <c r="M98" s="168" t="s">
        <v>2</v>
      </c>
      <c r="N98" s="168" t="s">
        <v>2</v>
      </c>
      <c r="O98" s="168" t="s">
        <v>2</v>
      </c>
      <c r="P98" s="153">
        <f t="shared" si="26"/>
        <v>4</v>
      </c>
    </row>
    <row r="99" spans="2:16" s="17" customFormat="1">
      <c r="B99" s="119" t="s">
        <v>301</v>
      </c>
      <c r="C99" s="134" t="s">
        <v>2</v>
      </c>
      <c r="D99" s="135">
        <f>IF(D43="","",(D43-C43)/ABS(C43)*100)</f>
        <v>-17.247994221391064</v>
      </c>
      <c r="E99" s="135">
        <f t="shared" ref="E99:O99" si="35">IF(E43="","",(E43-D43)/ABS(D43)*100)</f>
        <v>12.600441238804795</v>
      </c>
      <c r="F99" s="135">
        <f t="shared" si="35"/>
        <v>-0.84896758155344731</v>
      </c>
      <c r="G99" s="135">
        <f t="shared" si="35"/>
        <v>17.722883021910942</v>
      </c>
      <c r="H99" s="135">
        <f t="shared" si="35"/>
        <v>-15.475743414281343</v>
      </c>
      <c r="I99" s="135">
        <f t="shared" si="35"/>
        <v>25.407984861262523</v>
      </c>
      <c r="J99" s="135">
        <f t="shared" si="35"/>
        <v>3.0954770902220123</v>
      </c>
      <c r="K99" s="135">
        <f t="shared" si="35"/>
        <v>-25.458064269793766</v>
      </c>
      <c r="L99" s="135">
        <f t="shared" si="35"/>
        <v>29.815760408496473</v>
      </c>
      <c r="M99" s="135">
        <f t="shared" si="35"/>
        <v>24.033926922959942</v>
      </c>
      <c r="N99" s="135">
        <f t="shared" si="35"/>
        <v>-12.893498375273134</v>
      </c>
      <c r="O99" s="135">
        <f t="shared" si="35"/>
        <v>10.709924424970117</v>
      </c>
      <c r="P99" s="153" t="str">
        <f t="shared" ref="P99" si="36">P43</f>
        <v>(1)</v>
      </c>
    </row>
    <row r="100" spans="2:16" s="17" customFormat="1">
      <c r="B100" s="119" t="s">
        <v>302</v>
      </c>
      <c r="C100" s="134" t="s">
        <v>2</v>
      </c>
      <c r="D100" s="134" t="s">
        <v>2</v>
      </c>
      <c r="E100" s="134" t="s">
        <v>2</v>
      </c>
      <c r="F100" s="134" t="s">
        <v>2</v>
      </c>
      <c r="G100" s="134" t="s">
        <v>2</v>
      </c>
      <c r="H100" s="134" t="s">
        <v>2</v>
      </c>
      <c r="I100" s="134" t="s">
        <v>2</v>
      </c>
      <c r="J100" s="134" t="s">
        <v>2</v>
      </c>
      <c r="K100" s="134" t="s">
        <v>2</v>
      </c>
      <c r="L100" s="134" t="s">
        <v>2</v>
      </c>
      <c r="M100" s="134" t="s">
        <v>2</v>
      </c>
      <c r="N100" s="134" t="s">
        <v>2</v>
      </c>
      <c r="O100" s="134" t="s">
        <v>2</v>
      </c>
      <c r="P100" s="153" t="str">
        <f t="shared" ref="P100" si="37">P44</f>
        <v>(2)</v>
      </c>
    </row>
    <row r="101" spans="2:16" s="17" customFormat="1">
      <c r="B101" s="125" t="s">
        <v>303</v>
      </c>
      <c r="C101" s="93"/>
      <c r="D101" s="70"/>
      <c r="E101" s="70"/>
      <c r="F101" s="70"/>
      <c r="G101" s="70"/>
      <c r="H101" s="70"/>
      <c r="I101" s="70"/>
      <c r="J101" s="70"/>
      <c r="K101" s="70"/>
      <c r="L101" s="70"/>
      <c r="M101" s="70"/>
      <c r="N101" s="70"/>
      <c r="O101" s="70"/>
      <c r="P101" s="48"/>
    </row>
    <row r="102" spans="2:16" s="17" customFormat="1">
      <c r="B102" s="8"/>
      <c r="C102" s="96"/>
      <c r="D102" s="41"/>
      <c r="E102" s="41"/>
      <c r="F102" s="41"/>
      <c r="G102" s="41"/>
      <c r="H102" s="41"/>
      <c r="I102" s="41"/>
      <c r="J102" s="41"/>
      <c r="K102" s="41"/>
      <c r="L102" s="41"/>
      <c r="M102" s="41"/>
      <c r="N102" s="41"/>
      <c r="O102" s="41"/>
      <c r="P102" s="52"/>
    </row>
    <row r="103" spans="2:16" s="17" customFormat="1">
      <c r="B103" s="119" t="s">
        <v>304</v>
      </c>
      <c r="C103" s="134" t="s">
        <v>2</v>
      </c>
      <c r="D103" s="135">
        <f>IF(D47="","",(D47-C47)/ABS(C47)*100)</f>
        <v>0.59951600760620372</v>
      </c>
      <c r="E103" s="135">
        <f t="shared" ref="E103:O103" si="38">IF(E47="","",(E47-D47)/ABS(D47)*100)</f>
        <v>4.1772828171621166</v>
      </c>
      <c r="F103" s="135">
        <f t="shared" si="38"/>
        <v>-0.57420783809776677</v>
      </c>
      <c r="G103" s="135">
        <f t="shared" si="38"/>
        <v>3.1215621667626672</v>
      </c>
      <c r="H103" s="135">
        <f t="shared" si="38"/>
        <v>3.0416852504390071</v>
      </c>
      <c r="I103" s="135">
        <f t="shared" si="38"/>
        <v>3.6317696505566528</v>
      </c>
      <c r="J103" s="135">
        <f t="shared" si="38"/>
        <v>0.82522882199421477</v>
      </c>
      <c r="K103" s="135">
        <f t="shared" si="38"/>
        <v>-5.497312394348878</v>
      </c>
      <c r="L103" s="135">
        <f t="shared" si="38"/>
        <v>2.3313219933671712</v>
      </c>
      <c r="M103" s="135">
        <f t="shared" si="38"/>
        <v>2.3804084023518586</v>
      </c>
      <c r="N103" s="135">
        <f t="shared" si="38"/>
        <v>0.96215334052853185</v>
      </c>
      <c r="O103" s="135">
        <f t="shared" si="38"/>
        <v>3.6110726214758806</v>
      </c>
      <c r="P103" s="153">
        <f t="shared" ref="P103" si="39">P47</f>
        <v>5</v>
      </c>
    </row>
    <row r="104" spans="2:16" s="17" customFormat="1">
      <c r="B104" s="42"/>
      <c r="C104" s="95" t="s">
        <v>115</v>
      </c>
      <c r="D104" s="40"/>
      <c r="E104" s="40"/>
      <c r="F104" s="40"/>
      <c r="G104" s="40"/>
      <c r="H104" s="40"/>
      <c r="I104" s="40"/>
      <c r="J104" s="40"/>
      <c r="K104" s="40"/>
      <c r="L104" s="40"/>
      <c r="M104" s="40"/>
      <c r="N104" s="40"/>
      <c r="O104" s="40"/>
      <c r="P104" s="51"/>
    </row>
    <row r="105" spans="2:16" s="17" customFormat="1">
      <c r="B105" s="119" t="s">
        <v>284</v>
      </c>
      <c r="C105" s="96" t="s">
        <v>115</v>
      </c>
      <c r="D105" s="41"/>
      <c r="E105" s="41"/>
      <c r="F105" s="41"/>
      <c r="G105" s="41"/>
      <c r="H105" s="41"/>
      <c r="I105" s="41"/>
      <c r="J105" s="41"/>
      <c r="K105" s="41"/>
      <c r="L105" s="41"/>
      <c r="M105" s="41"/>
      <c r="N105" s="41"/>
      <c r="O105" s="41"/>
      <c r="P105" s="52"/>
    </row>
    <row r="106" spans="2:16" s="17" customFormat="1">
      <c r="B106" s="125" t="s">
        <v>305</v>
      </c>
      <c r="C106" s="136" t="s">
        <v>2</v>
      </c>
      <c r="D106" s="137">
        <f>IF(D50="","",(D50-C50)/ABS(C50)*100)</f>
        <v>-3.6952618289659296</v>
      </c>
      <c r="E106" s="137">
        <f t="shared" ref="E106:O106" si="40">IF(E50="","",(E50-D50)/ABS(D50)*100)</f>
        <v>12.452861944007616</v>
      </c>
      <c r="F106" s="137">
        <f t="shared" si="40"/>
        <v>0.62368457976708291</v>
      </c>
      <c r="G106" s="137">
        <f t="shared" si="40"/>
        <v>-10.515539628201642</v>
      </c>
      <c r="H106" s="137">
        <f t="shared" si="40"/>
        <v>-10.539943901932267</v>
      </c>
      <c r="I106" s="137">
        <f t="shared" si="40"/>
        <v>-1.7227113979393656</v>
      </c>
      <c r="J106" s="137">
        <f t="shared" si="40"/>
        <v>-3.3530956537665095</v>
      </c>
      <c r="K106" s="137">
        <f t="shared" si="40"/>
        <v>2.7169195407919995</v>
      </c>
      <c r="L106" s="137">
        <f t="shared" si="40"/>
        <v>-23.399918467183042</v>
      </c>
      <c r="M106" s="137">
        <f t="shared" si="40"/>
        <v>61.00076527738392</v>
      </c>
      <c r="N106" s="137">
        <f t="shared" si="40"/>
        <v>18.945694686731667</v>
      </c>
      <c r="O106" s="137">
        <f t="shared" si="40"/>
        <v>-1.077135913861583</v>
      </c>
      <c r="P106" s="51"/>
    </row>
    <row r="107" spans="2:16" s="17" customFormat="1" hidden="1">
      <c r="B107" s="125">
        <v>0</v>
      </c>
      <c r="C107" s="99" t="s">
        <v>115</v>
      </c>
      <c r="D107" s="109" t="str">
        <f>IF(D51="","",(D51-C51)/ABS(C51)*100)</f>
        <v/>
      </c>
      <c r="E107" s="109" t="str">
        <f t="shared" ref="E107:O107" si="41">IF(E51="","",(E51-D51)/ABS(D51)*100)</f>
        <v/>
      </c>
      <c r="F107" s="109" t="str">
        <f t="shared" si="41"/>
        <v/>
      </c>
      <c r="G107" s="109" t="str">
        <f t="shared" si="41"/>
        <v/>
      </c>
      <c r="H107" s="109" t="str">
        <f t="shared" si="41"/>
        <v/>
      </c>
      <c r="I107" s="109" t="str">
        <f t="shared" si="41"/>
        <v/>
      </c>
      <c r="J107" s="109" t="str">
        <f t="shared" si="41"/>
        <v/>
      </c>
      <c r="K107" s="109" t="str">
        <f t="shared" si="41"/>
        <v/>
      </c>
      <c r="L107" s="109" t="str">
        <f t="shared" si="41"/>
        <v/>
      </c>
      <c r="M107" s="109" t="str">
        <f t="shared" si="41"/>
        <v/>
      </c>
      <c r="N107" s="109" t="str">
        <f t="shared" si="41"/>
        <v/>
      </c>
      <c r="O107" s="109" t="str">
        <f t="shared" si="41"/>
        <v/>
      </c>
      <c r="P107" s="51"/>
    </row>
    <row r="108" spans="2:16" s="17" customFormat="1">
      <c r="B108" s="119" t="s">
        <v>284</v>
      </c>
      <c r="C108" s="98" t="s">
        <v>115</v>
      </c>
      <c r="D108" s="10"/>
      <c r="E108" s="10"/>
      <c r="F108" s="10"/>
      <c r="G108" s="10"/>
      <c r="H108" s="10"/>
      <c r="I108" s="10"/>
      <c r="J108" s="10"/>
      <c r="K108" s="10"/>
      <c r="L108" s="10"/>
      <c r="M108" s="10"/>
      <c r="N108" s="10"/>
      <c r="O108" s="10"/>
      <c r="P108" s="52"/>
    </row>
    <row r="109" spans="2:16" s="17" customFormat="1">
      <c r="B109" s="125" t="s">
        <v>285</v>
      </c>
      <c r="C109" s="134" t="s">
        <v>2</v>
      </c>
      <c r="D109" s="135">
        <f>IF(D53="","",(D53-C53)/ABS(C53)*100)</f>
        <v>0.38492040342614336</v>
      </c>
      <c r="E109" s="135">
        <f t="shared" ref="E109:O109" si="42">IF(E53="","",(E53-D53)/ABS(D53)*100)</f>
        <v>4.5739786968863951</v>
      </c>
      <c r="F109" s="135">
        <f t="shared" si="42"/>
        <v>-0.51245968231405348</v>
      </c>
      <c r="G109" s="135">
        <f t="shared" si="42"/>
        <v>2.4105782448309228</v>
      </c>
      <c r="H109" s="135">
        <f t="shared" si="42"/>
        <v>2.4229677924363062</v>
      </c>
      <c r="I109" s="135">
        <f t="shared" si="42"/>
        <v>3.4187156473687015</v>
      </c>
      <c r="J109" s="135">
        <f t="shared" si="42"/>
        <v>0.66723922107134237</v>
      </c>
      <c r="K109" s="135">
        <f t="shared" si="42"/>
        <v>-5.1991223840228979</v>
      </c>
      <c r="L109" s="135">
        <f t="shared" si="42"/>
        <v>1.3192381761189285</v>
      </c>
      <c r="M109" s="135">
        <f t="shared" si="42"/>
        <v>4.1235855815435336</v>
      </c>
      <c r="N109" s="135">
        <f t="shared" si="42"/>
        <v>1.7890421542482084</v>
      </c>
      <c r="O109" s="135">
        <f t="shared" si="42"/>
        <v>3.3591735772289049</v>
      </c>
      <c r="P109" s="51"/>
    </row>
    <row r="110" spans="2:16">
      <c r="B110" s="71"/>
      <c r="C110" s="72"/>
      <c r="D110" s="72"/>
      <c r="E110" s="72"/>
      <c r="F110" s="72"/>
      <c r="G110" s="72"/>
      <c r="H110" s="72"/>
      <c r="I110" s="72"/>
      <c r="J110" s="72"/>
      <c r="K110" s="72"/>
      <c r="L110" s="72"/>
      <c r="M110" s="72"/>
      <c r="N110" s="72"/>
      <c r="O110" s="72"/>
      <c r="P110" s="73"/>
    </row>
    <row r="111" spans="2:16">
      <c r="C111" s="45"/>
      <c r="D111" s="45"/>
      <c r="E111" s="45"/>
      <c r="F111" s="45"/>
      <c r="G111" s="45"/>
      <c r="H111" s="45"/>
      <c r="I111" s="45"/>
      <c r="J111" s="45"/>
      <c r="K111" s="45"/>
      <c r="L111" s="45"/>
      <c r="M111" s="45"/>
      <c r="N111" s="45"/>
      <c r="O111" s="45"/>
    </row>
    <row r="112" spans="2:16" s="25" customFormat="1" ht="30" customHeight="1">
      <c r="B112" s="142" t="s">
        <v>61</v>
      </c>
      <c r="C112" s="55"/>
      <c r="D112" s="55"/>
      <c r="E112" s="55"/>
      <c r="F112" s="55"/>
      <c r="G112" s="55"/>
      <c r="H112" s="55"/>
      <c r="I112" s="55"/>
      <c r="J112" s="55"/>
      <c r="K112" s="55"/>
      <c r="L112" s="55"/>
      <c r="M112" s="55"/>
      <c r="N112" s="55"/>
      <c r="O112" s="55"/>
      <c r="P112" s="46"/>
    </row>
    <row r="113" spans="2:16">
      <c r="B113" s="1"/>
      <c r="C113" s="171" t="s">
        <v>99</v>
      </c>
      <c r="D113" s="6"/>
      <c r="E113" s="44"/>
      <c r="F113" s="6"/>
      <c r="G113" s="44"/>
      <c r="H113" s="6"/>
      <c r="I113" s="44"/>
      <c r="J113" s="6"/>
      <c r="K113" s="44"/>
      <c r="L113" s="6"/>
      <c r="M113" s="115"/>
      <c r="N113" s="115"/>
      <c r="O113" s="115" t="s">
        <v>1</v>
      </c>
    </row>
    <row r="114" spans="2:16" s="17" customFormat="1" ht="30" customHeight="1">
      <c r="B114" s="151" t="s">
        <v>3</v>
      </c>
      <c r="C114" s="117" t="str">
        <f t="shared" ref="C114:M114" si="43">C4</f>
        <v>平成２３年度</v>
      </c>
      <c r="D114" s="117" t="str">
        <f t="shared" si="43"/>
        <v>平成２４年度</v>
      </c>
      <c r="E114" s="117" t="str">
        <f t="shared" si="43"/>
        <v>平成２５年度</v>
      </c>
      <c r="F114" s="117" t="str">
        <f t="shared" si="43"/>
        <v>平成２６年度</v>
      </c>
      <c r="G114" s="117" t="str">
        <f t="shared" si="43"/>
        <v>平成２７年度</v>
      </c>
      <c r="H114" s="117" t="str">
        <f t="shared" si="43"/>
        <v>平成２８年度</v>
      </c>
      <c r="I114" s="117" t="str">
        <f t="shared" si="43"/>
        <v>平成２９年度</v>
      </c>
      <c r="J114" s="117" t="str">
        <f t="shared" si="43"/>
        <v>平成３０年度</v>
      </c>
      <c r="K114" s="117" t="str">
        <f t="shared" si="43"/>
        <v>令和元年度</v>
      </c>
      <c r="L114" s="117" t="str">
        <f t="shared" si="43"/>
        <v>令和２年度</v>
      </c>
      <c r="M114" s="117" t="str">
        <f t="shared" si="43"/>
        <v>令和３年度</v>
      </c>
      <c r="N114" s="117" t="str">
        <f t="shared" ref="N114:O114" si="44">N4</f>
        <v>令和４年度</v>
      </c>
      <c r="O114" s="117" t="str">
        <f t="shared" si="44"/>
        <v>令和５年度</v>
      </c>
      <c r="P114" s="152" t="s">
        <v>36</v>
      </c>
    </row>
    <row r="115" spans="2:16" s="17" customFormat="1">
      <c r="B115" s="11"/>
      <c r="C115" s="12"/>
      <c r="D115" s="12"/>
      <c r="E115" s="12"/>
      <c r="F115" s="12"/>
      <c r="G115" s="12"/>
      <c r="H115" s="12"/>
      <c r="I115" s="12"/>
      <c r="J115" s="12"/>
      <c r="K115" s="12"/>
      <c r="L115" s="12"/>
      <c r="M115" s="12"/>
      <c r="N115" s="12"/>
      <c r="O115" s="12"/>
      <c r="P115" s="48"/>
    </row>
    <row r="116" spans="2:16" s="17" customFormat="1">
      <c r="B116" s="119" t="s">
        <v>4</v>
      </c>
      <c r="C116" s="135">
        <f t="shared" ref="C116:D135" si="45">IF(C6="","",C6/C$47*100)</f>
        <v>54.432188051610943</v>
      </c>
      <c r="D116" s="135">
        <f t="shared" si="45"/>
        <v>54.777098906133212</v>
      </c>
      <c r="E116" s="135">
        <f t="shared" ref="E116:M116" si="46">IF(E6="","",E6/E$47*100)</f>
        <v>54.252835229841367</v>
      </c>
      <c r="F116" s="135">
        <f t="shared" si="46"/>
        <v>54.137377573828971</v>
      </c>
      <c r="G116" s="135">
        <f t="shared" si="46"/>
        <v>52.182761680381262</v>
      </c>
      <c r="H116" s="135">
        <f t="shared" si="46"/>
        <v>50.024535488879394</v>
      </c>
      <c r="I116" s="135">
        <f t="shared" si="46"/>
        <v>48.591766424767634</v>
      </c>
      <c r="J116" s="135">
        <f t="shared" si="46"/>
        <v>48.217404650042496</v>
      </c>
      <c r="K116" s="135">
        <f t="shared" si="46"/>
        <v>50.717565543988329</v>
      </c>
      <c r="L116" s="135">
        <f t="shared" si="46"/>
        <v>46.507375899106059</v>
      </c>
      <c r="M116" s="135">
        <f t="shared" si="46"/>
        <v>46.593221527497796</v>
      </c>
      <c r="N116" s="135">
        <f t="shared" ref="N116:O116" si="47">IF(N6="","",N6/N$47*100)</f>
        <v>48.823201959089793</v>
      </c>
      <c r="O116" s="135">
        <f t="shared" si="47"/>
        <v>48.409538809609778</v>
      </c>
      <c r="P116" s="153">
        <f>P6</f>
        <v>1</v>
      </c>
    </row>
    <row r="117" spans="2:16" s="17" customFormat="1">
      <c r="B117" s="119" t="s">
        <v>5</v>
      </c>
      <c r="C117" s="135">
        <f t="shared" si="45"/>
        <v>53.257225120931494</v>
      </c>
      <c r="D117" s="135">
        <f t="shared" si="45"/>
        <v>53.499360813180687</v>
      </c>
      <c r="E117" s="135">
        <f t="shared" ref="E117:M117" si="48">IF(E7="","",E7/E$47*100)</f>
        <v>52.991710659950733</v>
      </c>
      <c r="F117" s="135">
        <f t="shared" si="48"/>
        <v>52.949068105114264</v>
      </c>
      <c r="G117" s="135">
        <f t="shared" si="48"/>
        <v>50.964885161583993</v>
      </c>
      <c r="H117" s="135">
        <f t="shared" si="48"/>
        <v>48.789905357614828</v>
      </c>
      <c r="I117" s="135">
        <f t="shared" si="48"/>
        <v>47.391650989315721</v>
      </c>
      <c r="J117" s="135">
        <f t="shared" si="48"/>
        <v>47.137929676679072</v>
      </c>
      <c r="K117" s="135">
        <f t="shared" si="48"/>
        <v>49.47854893560045</v>
      </c>
      <c r="L117" s="135">
        <f t="shared" si="48"/>
        <v>45.097213284654757</v>
      </c>
      <c r="M117" s="135">
        <f t="shared" si="48"/>
        <v>45.283142617155235</v>
      </c>
      <c r="N117" s="135">
        <f t="shared" ref="N117:O117" si="49">IF(N7="","",N7/N$47*100)</f>
        <v>47.557789451751333</v>
      </c>
      <c r="O117" s="135">
        <f t="shared" si="49"/>
        <v>47.16080388603018</v>
      </c>
      <c r="P117" s="153" t="str">
        <f>P7</f>
        <v>(1)</v>
      </c>
    </row>
    <row r="118" spans="2:16" s="17" customFormat="1">
      <c r="B118" s="119" t="s">
        <v>286</v>
      </c>
      <c r="C118" s="135">
        <f t="shared" si="45"/>
        <v>7.7925892261076708</v>
      </c>
      <c r="D118" s="135">
        <f t="shared" si="45"/>
        <v>7.8400914126525221</v>
      </c>
      <c r="E118" s="135">
        <f t="shared" ref="E118:M118" si="50">IF(E8="","",E8/E$47*100)</f>
        <v>7.6521560532670261</v>
      </c>
      <c r="F118" s="135">
        <f t="shared" si="50"/>
        <v>7.8026910300786998</v>
      </c>
      <c r="G118" s="135">
        <f t="shared" si="50"/>
        <v>7.7640666244043377</v>
      </c>
      <c r="H118" s="135">
        <f t="shared" si="50"/>
        <v>7.5002324826293671</v>
      </c>
      <c r="I118" s="135">
        <f t="shared" si="50"/>
        <v>7.2551715523584051</v>
      </c>
      <c r="J118" s="135">
        <f t="shared" si="50"/>
        <v>7.1464543017233693</v>
      </c>
      <c r="K118" s="135">
        <f t="shared" si="50"/>
        <v>7.4958567663759608</v>
      </c>
      <c r="L118" s="135">
        <f t="shared" si="50"/>
        <v>7.1756565862811428</v>
      </c>
      <c r="M118" s="135">
        <f t="shared" si="50"/>
        <v>7.0321805859183346</v>
      </c>
      <c r="N118" s="135">
        <f t="shared" ref="N118:O118" si="51">IF(N8="","",N8/N$47*100)</f>
        <v>7.1801963397566295</v>
      </c>
      <c r="O118" s="135">
        <f t="shared" si="51"/>
        <v>7.1850893513026062</v>
      </c>
      <c r="P118" s="153" t="str">
        <f t="shared" ref="P118:P130" si="52">P8</f>
        <v>a</v>
      </c>
    </row>
    <row r="119" spans="2:16" s="17" customFormat="1">
      <c r="B119" s="119" t="s">
        <v>78</v>
      </c>
      <c r="C119" s="135">
        <f t="shared" si="45"/>
        <v>1.3750413583328582</v>
      </c>
      <c r="D119" s="135">
        <f t="shared" si="45"/>
        <v>1.3151161228006645</v>
      </c>
      <c r="E119" s="135">
        <f t="shared" ref="E119:M119" si="53">IF(E9="","",E9/E$47*100)</f>
        <v>1.2241395810935281</v>
      </c>
      <c r="F119" s="135">
        <f t="shared" si="53"/>
        <v>1.0701432388438117</v>
      </c>
      <c r="G119" s="135">
        <f t="shared" si="53"/>
        <v>0.96565371781639786</v>
      </c>
      <c r="H119" s="135">
        <f t="shared" si="53"/>
        <v>0.90904617880963845</v>
      </c>
      <c r="I119" s="135">
        <f t="shared" si="53"/>
        <v>0.79539484055536247</v>
      </c>
      <c r="J119" s="135">
        <f t="shared" si="53"/>
        <v>0.68884358694668524</v>
      </c>
      <c r="K119" s="135">
        <f t="shared" si="53"/>
        <v>0.76379505214510646</v>
      </c>
      <c r="L119" s="135">
        <f t="shared" si="53"/>
        <v>1.0675394362516468</v>
      </c>
      <c r="M119" s="135">
        <f t="shared" si="53"/>
        <v>1.0848849312841475</v>
      </c>
      <c r="N119" s="135">
        <f t="shared" ref="N119:O119" si="54">IF(N9="","",N9/N$47*100)</f>
        <v>0.97167804020990112</v>
      </c>
      <c r="O119" s="135">
        <f t="shared" si="54"/>
        <v>0.57558753795229256</v>
      </c>
      <c r="P119" s="153" t="str">
        <f t="shared" si="52"/>
        <v>b</v>
      </c>
    </row>
    <row r="120" spans="2:16" s="17" customFormat="1">
      <c r="B120" s="119" t="s">
        <v>79</v>
      </c>
      <c r="C120" s="135">
        <f t="shared" si="45"/>
        <v>1.7725209109329323</v>
      </c>
      <c r="D120" s="135">
        <f t="shared" si="45"/>
        <v>1.8593683073234062</v>
      </c>
      <c r="E120" s="135">
        <f t="shared" ref="E120:M120" si="55">IF(E10="","",E10/E$47*100)</f>
        <v>2.0380253981383203</v>
      </c>
      <c r="F120" s="135">
        <f t="shared" si="55"/>
        <v>2.1208435054208952</v>
      </c>
      <c r="G120" s="135">
        <f t="shared" si="55"/>
        <v>2.0014567859424619</v>
      </c>
      <c r="H120" s="135">
        <f t="shared" si="55"/>
        <v>1.6900314215461651</v>
      </c>
      <c r="I120" s="135">
        <f t="shared" si="55"/>
        <v>1.5907896811107249</v>
      </c>
      <c r="J120" s="135">
        <f t="shared" si="55"/>
        <v>1.575224980329117</v>
      </c>
      <c r="K120" s="135">
        <f t="shared" si="55"/>
        <v>1.5659918462088209</v>
      </c>
      <c r="L120" s="135">
        <f t="shared" si="55"/>
        <v>1.3601347252722396</v>
      </c>
      <c r="M120" s="135">
        <f t="shared" si="55"/>
        <v>1.3284060836447074</v>
      </c>
      <c r="N120" s="135">
        <f t="shared" ref="N120:O120" si="56">IF(N10="","",N10/N$47*100)</f>
        <v>1.4749496975981662</v>
      </c>
      <c r="O120" s="135">
        <f t="shared" si="56"/>
        <v>1.3823127642431152</v>
      </c>
      <c r="P120" s="153" t="str">
        <f t="shared" si="52"/>
        <v>c</v>
      </c>
    </row>
    <row r="121" spans="2:16" s="17" customFormat="1">
      <c r="B121" s="119" t="s">
        <v>80</v>
      </c>
      <c r="C121" s="135">
        <f t="shared" si="45"/>
        <v>11.649077276280057</v>
      </c>
      <c r="D121" s="135">
        <f t="shared" si="45"/>
        <v>11.743679134174947</v>
      </c>
      <c r="E121" s="135">
        <f t="shared" ref="E121:M121" si="57">IF(E11="","",E11/E$47*100)</f>
        <v>11.385161546236892</v>
      </c>
      <c r="F121" s="135">
        <f t="shared" si="57"/>
        <v>11.316167783774718</v>
      </c>
      <c r="G121" s="135">
        <f t="shared" si="57"/>
        <v>10.659627022139626</v>
      </c>
      <c r="H121" s="135">
        <f t="shared" si="57"/>
        <v>10.177121086697795</v>
      </c>
      <c r="I121" s="135">
        <f t="shared" si="57"/>
        <v>9.8629517439413217</v>
      </c>
      <c r="J121" s="135">
        <f t="shared" si="57"/>
        <v>9.6845451219088154</v>
      </c>
      <c r="K121" s="135">
        <f t="shared" si="57"/>
        <v>10.308930561439071</v>
      </c>
      <c r="L121" s="135">
        <f t="shared" si="57"/>
        <v>10.141577021459488</v>
      </c>
      <c r="M121" s="135">
        <f t="shared" si="57"/>
        <v>10.177453785811394</v>
      </c>
      <c r="N121" s="135">
        <f t="shared" ref="N121:O121" si="58">IF(N11="","",N11/N$47*100)</f>
        <v>10.440727247931955</v>
      </c>
      <c r="O121" s="135">
        <f t="shared" si="58"/>
        <v>10.21354667842958</v>
      </c>
      <c r="P121" s="153" t="str">
        <f t="shared" si="52"/>
        <v>d</v>
      </c>
    </row>
    <row r="122" spans="2:16" s="17" customFormat="1">
      <c r="B122" s="119" t="s">
        <v>81</v>
      </c>
      <c r="C122" s="135">
        <f t="shared" si="45"/>
        <v>2.0218297405973398</v>
      </c>
      <c r="D122" s="135">
        <f t="shared" si="45"/>
        <v>2.0367385120154546</v>
      </c>
      <c r="E122" s="135">
        <f t="shared" ref="E122:M122" si="59">IF(E12="","",E12/E$47*100)</f>
        <v>2.2200525491871752</v>
      </c>
      <c r="F122" s="135">
        <f t="shared" si="59"/>
        <v>2.1278997320423509</v>
      </c>
      <c r="G122" s="135">
        <f t="shared" si="59"/>
        <v>2.0557639610099026</v>
      </c>
      <c r="H122" s="135">
        <f t="shared" si="59"/>
        <v>1.9559939555719379</v>
      </c>
      <c r="I122" s="135">
        <f t="shared" si="59"/>
        <v>1.9061824599870589</v>
      </c>
      <c r="J122" s="135">
        <f t="shared" si="59"/>
        <v>1.8907880856966601</v>
      </c>
      <c r="K122" s="135">
        <f t="shared" si="59"/>
        <v>1.9769708944767161</v>
      </c>
      <c r="L122" s="135">
        <f t="shared" si="59"/>
        <v>2.0334515374170392</v>
      </c>
      <c r="M122" s="135">
        <f t="shared" si="59"/>
        <v>2.1202306758505651</v>
      </c>
      <c r="N122" s="135">
        <f t="shared" ref="N122:O122" si="60">IF(N12="","",N12/N$47*100)</f>
        <v>2.2706657954379357</v>
      </c>
      <c r="O122" s="135">
        <f t="shared" si="60"/>
        <v>2.1703286441760237</v>
      </c>
      <c r="P122" s="153" t="str">
        <f t="shared" si="52"/>
        <v>e</v>
      </c>
    </row>
    <row r="123" spans="2:16" s="17" customFormat="1">
      <c r="B123" s="119" t="s">
        <v>82</v>
      </c>
      <c r="C123" s="135">
        <f t="shared" si="45"/>
        <v>1.6678397070897639</v>
      </c>
      <c r="D123" s="135">
        <f t="shared" si="45"/>
        <v>1.6731269442897878</v>
      </c>
      <c r="E123" s="135">
        <f t="shared" ref="E123:M123" si="61">IF(E13="","",E13/E$47*100)</f>
        <v>1.6622019896398819</v>
      </c>
      <c r="F123" s="135">
        <f t="shared" si="61"/>
        <v>1.7117996727035754</v>
      </c>
      <c r="G123" s="135">
        <f t="shared" si="61"/>
        <v>1.7210577217960317</v>
      </c>
      <c r="H123" s="135">
        <f t="shared" si="61"/>
        <v>1.6055677454381978</v>
      </c>
      <c r="I123" s="135">
        <f t="shared" si="61"/>
        <v>1.5497998801532979</v>
      </c>
      <c r="J123" s="135">
        <f t="shared" si="61"/>
        <v>1.537817488744939</v>
      </c>
      <c r="K123" s="135">
        <f t="shared" si="61"/>
        <v>1.636703683168085</v>
      </c>
      <c r="L123" s="135">
        <f t="shared" si="61"/>
        <v>1.627132688796646</v>
      </c>
      <c r="M123" s="135">
        <f t="shared" si="61"/>
        <v>1.609965423740876</v>
      </c>
      <c r="N123" s="135">
        <f t="shared" ref="N123:O123" si="62">IF(N13="","",N13/N$47*100)</f>
        <v>1.6696861353576615</v>
      </c>
      <c r="O123" s="135">
        <f t="shared" si="62"/>
        <v>1.633460448686366</v>
      </c>
      <c r="P123" s="153" t="str">
        <f t="shared" si="52"/>
        <v>f</v>
      </c>
    </row>
    <row r="124" spans="2:16" s="17" customFormat="1">
      <c r="B124" s="119" t="s">
        <v>83</v>
      </c>
      <c r="C124" s="135">
        <f t="shared" si="45"/>
        <v>7.9317423672897016</v>
      </c>
      <c r="D124" s="135">
        <f t="shared" si="45"/>
        <v>8.1471923776889046</v>
      </c>
      <c r="E124" s="135">
        <f t="shared" ref="E124:M124" si="63">IF(E14="","",E14/E$47*100)</f>
        <v>8.0645577427819859</v>
      </c>
      <c r="F124" s="135">
        <f t="shared" si="63"/>
        <v>7.8741225416016967</v>
      </c>
      <c r="G124" s="135">
        <f t="shared" si="63"/>
        <v>7.1610350915338072</v>
      </c>
      <c r="H124" s="135">
        <f t="shared" si="63"/>
        <v>7.1540047944955818</v>
      </c>
      <c r="I124" s="135">
        <f t="shared" si="63"/>
        <v>7.0686917555359452</v>
      </c>
      <c r="J124" s="135">
        <f t="shared" si="63"/>
        <v>7.1639203419613491</v>
      </c>
      <c r="K124" s="135">
        <f t="shared" si="63"/>
        <v>7.2199295293922576</v>
      </c>
      <c r="L124" s="135">
        <f t="shared" si="63"/>
        <v>5.4868760131034495</v>
      </c>
      <c r="M124" s="135">
        <f t="shared" si="63"/>
        <v>5.4672307001550022</v>
      </c>
      <c r="N124" s="135">
        <f t="shared" ref="N124:O124" si="64">IF(N14="","",N14/N$47*100)</f>
        <v>6.0920473195606863</v>
      </c>
      <c r="O124" s="135">
        <f t="shared" si="64"/>
        <v>6.4137595847881341</v>
      </c>
      <c r="P124" s="153" t="str">
        <f t="shared" si="52"/>
        <v>g</v>
      </c>
    </row>
    <row r="125" spans="2:16" s="17" customFormat="1">
      <c r="B125" s="119" t="s">
        <v>287</v>
      </c>
      <c r="C125" s="135">
        <f t="shared" si="45"/>
        <v>2.8538714862732957</v>
      </c>
      <c r="D125" s="135">
        <f t="shared" si="45"/>
        <v>2.6557732373041478</v>
      </c>
      <c r="E125" s="135">
        <f t="shared" ref="E125:M125" si="65">IF(E15="","",E15/E$47*100)</f>
        <v>2.7582413294667285</v>
      </c>
      <c r="F125" s="135">
        <f t="shared" si="65"/>
        <v>2.7649798450135616</v>
      </c>
      <c r="G125" s="135">
        <f t="shared" si="65"/>
        <v>2.6581385022624064</v>
      </c>
      <c r="H125" s="135">
        <f t="shared" si="65"/>
        <v>2.6074024634617308</v>
      </c>
      <c r="I125" s="135">
        <f t="shared" si="65"/>
        <v>2.5899958882504959</v>
      </c>
      <c r="J125" s="135">
        <f t="shared" si="65"/>
        <v>2.6530650310071144</v>
      </c>
      <c r="K125" s="135">
        <f t="shared" si="65"/>
        <v>2.7836511406426028</v>
      </c>
      <c r="L125" s="135">
        <f t="shared" si="65"/>
        <v>2.9447639480124272</v>
      </c>
      <c r="M125" s="135">
        <f t="shared" si="65"/>
        <v>2.9230911103557484</v>
      </c>
      <c r="N125" s="135">
        <f t="shared" ref="N125:O125" si="66">IF(N15="","",N15/N$47*100)</f>
        <v>2.9896022698019382</v>
      </c>
      <c r="O125" s="135">
        <f t="shared" si="66"/>
        <v>2.8863307714609432</v>
      </c>
      <c r="P125" s="153" t="str">
        <f t="shared" si="52"/>
        <v>h</v>
      </c>
    </row>
    <row r="126" spans="2:16" s="17" customFormat="1">
      <c r="B126" s="119" t="s">
        <v>288</v>
      </c>
      <c r="C126" s="135">
        <f t="shared" si="45"/>
        <v>3.4281329370037334</v>
      </c>
      <c r="D126" s="135">
        <f t="shared" si="45"/>
        <v>3.4359982337126524</v>
      </c>
      <c r="E126" s="135">
        <f t="shared" ref="E126:M126" si="67">IF(E16="","",E16/E$47*100)</f>
        <v>3.3693451890345991</v>
      </c>
      <c r="F126" s="135">
        <f t="shared" si="67"/>
        <v>3.4391818458628656</v>
      </c>
      <c r="G126" s="135">
        <f t="shared" si="67"/>
        <v>3.4371074320131436</v>
      </c>
      <c r="H126" s="135">
        <f t="shared" si="67"/>
        <v>3.2025339343435371</v>
      </c>
      <c r="I126" s="135">
        <f t="shared" si="67"/>
        <v>3.09455003971286</v>
      </c>
      <c r="J126" s="135">
        <f t="shared" si="67"/>
        <v>3.0611969982819494</v>
      </c>
      <c r="K126" s="135">
        <f t="shared" si="67"/>
        <v>3.181728080822996</v>
      </c>
      <c r="L126" s="135">
        <f t="shared" si="67"/>
        <v>2.8707936301948433</v>
      </c>
      <c r="M126" s="135">
        <f t="shared" si="67"/>
        <v>2.9930041597799253</v>
      </c>
      <c r="N126" s="135">
        <f t="shared" ref="N126:O126" si="68">IF(N16="","",N16/N$47*100)</f>
        <v>3.0929771753967494</v>
      </c>
      <c r="O126" s="135">
        <f t="shared" si="68"/>
        <v>3.0112153804834061</v>
      </c>
      <c r="P126" s="153" t="str">
        <f t="shared" si="52"/>
        <v>i</v>
      </c>
    </row>
    <row r="127" spans="2:16" s="17" customFormat="1">
      <c r="B127" s="119" t="s">
        <v>289</v>
      </c>
      <c r="C127" s="135">
        <f t="shared" si="45"/>
        <v>1.0911939917597684</v>
      </c>
      <c r="D127" s="135">
        <f t="shared" si="45"/>
        <v>1.0745091237215436</v>
      </c>
      <c r="E127" s="135">
        <f t="shared" ref="E127:M127" si="69">IF(E17="","",E17/E$47*100)</f>
        <v>1.0178497690090449</v>
      </c>
      <c r="F127" s="135">
        <f t="shared" si="69"/>
        <v>1.0379939454507663</v>
      </c>
      <c r="G127" s="135">
        <f t="shared" si="69"/>
        <v>0.96507110260795925</v>
      </c>
      <c r="H127" s="135">
        <f t="shared" si="69"/>
        <v>0.8954039898470354</v>
      </c>
      <c r="I127" s="135">
        <f t="shared" si="69"/>
        <v>0.81983084480780755</v>
      </c>
      <c r="J127" s="135">
        <f t="shared" si="69"/>
        <v>0.78205720709611704</v>
      </c>
      <c r="K127" s="135">
        <f t="shared" si="69"/>
        <v>0.77712357551406497</v>
      </c>
      <c r="L127" s="135">
        <f t="shared" si="69"/>
        <v>0.70595042571924027</v>
      </c>
      <c r="M127" s="135">
        <f t="shared" si="69"/>
        <v>0.66439491895400682</v>
      </c>
      <c r="N127" s="135">
        <f t="shared" ref="N127:O127" si="70">IF(N17="","",N17/N$47*100)</f>
        <v>0.62995918793281402</v>
      </c>
      <c r="O127" s="135">
        <f t="shared" si="70"/>
        <v>0.55348760892107884</v>
      </c>
      <c r="P127" s="153" t="str">
        <f t="shared" si="52"/>
        <v>j</v>
      </c>
    </row>
    <row r="128" spans="2:16" s="17" customFormat="1">
      <c r="B128" s="119" t="s">
        <v>290</v>
      </c>
      <c r="C128" s="135">
        <f t="shared" si="45"/>
        <v>3.9260046811505633</v>
      </c>
      <c r="D128" s="135">
        <f t="shared" si="45"/>
        <v>3.9402375219544616</v>
      </c>
      <c r="E128" s="135">
        <f t="shared" ref="E128:M128" si="71">IF(E18="","",E18/E$47*100)</f>
        <v>3.8686679570318314</v>
      </c>
      <c r="F128" s="135">
        <f t="shared" si="71"/>
        <v>4.0271623819264466</v>
      </c>
      <c r="G128" s="135">
        <f t="shared" si="71"/>
        <v>3.9668286171665215</v>
      </c>
      <c r="H128" s="135">
        <f t="shared" si="71"/>
        <v>3.8152655132079607</v>
      </c>
      <c r="I128" s="135">
        <f t="shared" si="71"/>
        <v>3.614485524018213</v>
      </c>
      <c r="J128" s="135">
        <f t="shared" si="71"/>
        <v>3.4638600340386301</v>
      </c>
      <c r="K128" s="135">
        <f t="shared" si="71"/>
        <v>3.4724458364263668</v>
      </c>
      <c r="L128" s="135">
        <f t="shared" si="71"/>
        <v>2.2673515637882375</v>
      </c>
      <c r="M128" s="135">
        <f t="shared" si="71"/>
        <v>2.0852741511384769</v>
      </c>
      <c r="N128" s="135">
        <f t="shared" ref="N128:O128" si="72">IF(N18="","",N18/N$47*100)</f>
        <v>2.5558192815449821</v>
      </c>
      <c r="O128" s="135">
        <f t="shared" si="72"/>
        <v>2.746872215275542</v>
      </c>
      <c r="P128" s="153" t="str">
        <f t="shared" si="52"/>
        <v>k</v>
      </c>
    </row>
    <row r="129" spans="2:16" s="17" customFormat="1">
      <c r="B129" s="119" t="s">
        <v>291</v>
      </c>
      <c r="C129" s="135">
        <f t="shared" si="45"/>
        <v>3.3149536280515255</v>
      </c>
      <c r="D129" s="135">
        <f t="shared" si="45"/>
        <v>3.1113403194808651</v>
      </c>
      <c r="E129" s="135">
        <f t="shared" ref="E129:M129" si="73">IF(E19="","",E19/E$47*100)</f>
        <v>3.1900633155047049</v>
      </c>
      <c r="F129" s="135">
        <f t="shared" si="73"/>
        <v>3.2009447162540434</v>
      </c>
      <c r="G129" s="135">
        <f t="shared" si="73"/>
        <v>3.1600924945029631</v>
      </c>
      <c r="H129" s="135">
        <f t="shared" si="73"/>
        <v>2.9888784881567392</v>
      </c>
      <c r="I129" s="135">
        <f t="shared" si="73"/>
        <v>2.9622821858162522</v>
      </c>
      <c r="J129" s="135">
        <f t="shared" si="73"/>
        <v>3.0794459592425287</v>
      </c>
      <c r="K129" s="135">
        <f t="shared" si="73"/>
        <v>3.5025263887096934</v>
      </c>
      <c r="L129" s="135">
        <f t="shared" si="73"/>
        <v>3.2579442490250696</v>
      </c>
      <c r="M129" s="135">
        <f t="shared" si="73"/>
        <v>3.4155757482655758</v>
      </c>
      <c r="N129" s="135">
        <f t="shared" ref="N129:O129" si="74">IF(N19="","",N19/N$47*100)</f>
        <v>3.5597019163000745</v>
      </c>
      <c r="O129" s="135">
        <f t="shared" si="74"/>
        <v>3.7235934751404702</v>
      </c>
      <c r="P129" s="153" t="str">
        <f t="shared" si="52"/>
        <v>l</v>
      </c>
    </row>
    <row r="130" spans="2:16" s="17" customFormat="1">
      <c r="B130" s="119" t="s">
        <v>331</v>
      </c>
      <c r="C130" s="135">
        <f t="shared" si="45"/>
        <v>4.4324278100622898</v>
      </c>
      <c r="D130" s="135">
        <f t="shared" si="45"/>
        <v>4.6661895660613313</v>
      </c>
      <c r="E130" s="135">
        <f t="shared" ref="E130:M130" si="75">IF(E20="","",E20/E$47*100)</f>
        <v>4.5412482395590166</v>
      </c>
      <c r="F130" s="135">
        <f t="shared" si="75"/>
        <v>4.4551378661408245</v>
      </c>
      <c r="G130" s="135">
        <f t="shared" si="75"/>
        <v>4.4489860883884287</v>
      </c>
      <c r="H130" s="135">
        <f t="shared" si="75"/>
        <v>4.2884233034091395</v>
      </c>
      <c r="I130" s="135">
        <f t="shared" si="75"/>
        <v>4.2815245930679762</v>
      </c>
      <c r="J130" s="135">
        <f t="shared" si="75"/>
        <v>4.4107105397017943</v>
      </c>
      <c r="K130" s="135">
        <f t="shared" si="75"/>
        <v>4.7928955802787074</v>
      </c>
      <c r="L130" s="135">
        <f t="shared" si="75"/>
        <v>4.1580414593332904</v>
      </c>
      <c r="M130" s="135">
        <f t="shared" si="75"/>
        <v>4.3814503422564721</v>
      </c>
      <c r="N130" s="135">
        <f t="shared" ref="N130:O130" si="76">IF(N20="","",N20/N$47*100)</f>
        <v>4.6297790449218388</v>
      </c>
      <c r="O130" s="172">
        <f t="shared" si="76"/>
        <v>4.6652194251706183</v>
      </c>
      <c r="P130" s="153" t="str">
        <f t="shared" si="52"/>
        <v>m</v>
      </c>
    </row>
    <row r="131" spans="2:16" s="17" customFormat="1">
      <c r="B131" s="119" t="s">
        <v>32</v>
      </c>
      <c r="C131" s="70"/>
      <c r="D131" s="70"/>
      <c r="E131" s="70"/>
      <c r="F131" s="70"/>
      <c r="G131" s="70"/>
      <c r="H131" s="70"/>
      <c r="I131" s="70"/>
      <c r="J131" s="70"/>
      <c r="K131" s="70"/>
      <c r="L131" s="70"/>
      <c r="M131" s="70"/>
      <c r="N131" s="70"/>
      <c r="O131" s="104"/>
      <c r="P131" s="49"/>
    </row>
    <row r="132" spans="2:16" s="17" customFormat="1">
      <c r="B132" s="119" t="s">
        <v>292</v>
      </c>
      <c r="C132" s="135">
        <f t="shared" si="45"/>
        <v>44.824414230143603</v>
      </c>
      <c r="D132" s="135">
        <f t="shared" si="45"/>
        <v>45.003492191063565</v>
      </c>
      <c r="E132" s="135">
        <f t="shared" ref="E132:M132" si="77">IF(E22="","",E22/E$47*100)</f>
        <v>44.733623561700178</v>
      </c>
      <c r="F132" s="135">
        <f t="shared" si="77"/>
        <v>44.746537016172311</v>
      </c>
      <c r="G132" s="135">
        <f t="shared" si="77"/>
        <v>43.101278109014494</v>
      </c>
      <c r="H132" s="135">
        <f t="shared" si="77"/>
        <v>41.259946376813858</v>
      </c>
      <c r="I132" s="135">
        <f t="shared" si="77"/>
        <v>40.207570216074643</v>
      </c>
      <c r="J132" s="135">
        <f t="shared" si="77"/>
        <v>40.092690905431702</v>
      </c>
      <c r="K132" s="135">
        <f t="shared" si="77"/>
        <v>41.732751897822126</v>
      </c>
      <c r="L132" s="135">
        <f t="shared" si="77"/>
        <v>37.223023544181878</v>
      </c>
      <c r="M132" s="135">
        <f t="shared" si="77"/>
        <v>37.279900940232828</v>
      </c>
      <c r="N132" s="135">
        <f t="shared" ref="N132:O132" si="78">IF(N22="","",N22/N$47*100)</f>
        <v>39.315290697721295</v>
      </c>
      <c r="O132" s="172">
        <f t="shared" si="78"/>
        <v>38.352903850634718</v>
      </c>
      <c r="P132" s="153"/>
    </row>
    <row r="133" spans="2:16" s="17" customFormat="1">
      <c r="B133" s="119" t="s">
        <v>293</v>
      </c>
      <c r="C133" s="135">
        <f t="shared" si="45"/>
        <v>8.4328108907878931</v>
      </c>
      <c r="D133" s="135">
        <f t="shared" si="45"/>
        <v>8.495868622117122</v>
      </c>
      <c r="E133" s="135">
        <f t="shared" ref="E133:M133" si="79">IF(E23="","",E23/E$47*100)</f>
        <v>8.2580870982505594</v>
      </c>
      <c r="F133" s="135">
        <f t="shared" si="79"/>
        <v>8.2025310889419476</v>
      </c>
      <c r="G133" s="135">
        <f t="shared" si="79"/>
        <v>7.8636070525694945</v>
      </c>
      <c r="H133" s="135">
        <f t="shared" si="79"/>
        <v>7.5299589808009646</v>
      </c>
      <c r="I133" s="135">
        <f t="shared" si="79"/>
        <v>7.1840807732410781</v>
      </c>
      <c r="J133" s="135">
        <f t="shared" si="79"/>
        <v>7.0452387712473747</v>
      </c>
      <c r="K133" s="135">
        <f t="shared" si="79"/>
        <v>7.7457970377783223</v>
      </c>
      <c r="L133" s="135">
        <f t="shared" si="79"/>
        <v>7.8741897404728842</v>
      </c>
      <c r="M133" s="135">
        <f t="shared" si="79"/>
        <v>8.0032416769224035</v>
      </c>
      <c r="N133" s="135">
        <f t="shared" ref="N133:O133" si="80">IF(N23="","",N23/N$47*100)</f>
        <v>8.2424987540300378</v>
      </c>
      <c r="O133" s="172">
        <f t="shared" si="80"/>
        <v>8.8079000353954591</v>
      </c>
      <c r="P133" s="153"/>
    </row>
    <row r="134" spans="2:16" s="17" customFormat="1">
      <c r="B134" s="8"/>
      <c r="C134" s="70"/>
      <c r="D134" s="70"/>
      <c r="E134" s="70"/>
      <c r="F134" s="70"/>
      <c r="G134" s="70"/>
      <c r="H134" s="70"/>
      <c r="I134" s="70"/>
      <c r="J134" s="70"/>
      <c r="K134" s="70"/>
      <c r="L134" s="70"/>
      <c r="M134" s="70"/>
      <c r="N134" s="70"/>
      <c r="O134" s="104"/>
      <c r="P134" s="50"/>
    </row>
    <row r="135" spans="2:16" s="17" customFormat="1">
      <c r="B135" s="119" t="s">
        <v>294</v>
      </c>
      <c r="C135" s="135">
        <f t="shared" si="45"/>
        <v>1.174962930679438</v>
      </c>
      <c r="D135" s="135">
        <f t="shared" si="45"/>
        <v>1.2777380929525268</v>
      </c>
      <c r="E135" s="135">
        <f t="shared" ref="E135:M135" si="81">IF(E25="","",E25/E$47*100)</f>
        <v>1.261124569890635</v>
      </c>
      <c r="F135" s="135">
        <f t="shared" si="81"/>
        <v>1.1883094687147109</v>
      </c>
      <c r="G135" s="135">
        <f t="shared" si="81"/>
        <v>1.217876518797274</v>
      </c>
      <c r="H135" s="135">
        <f t="shared" si="81"/>
        <v>1.2346301312645647</v>
      </c>
      <c r="I135" s="135">
        <f t="shared" si="81"/>
        <v>1.2001154354519175</v>
      </c>
      <c r="J135" s="135">
        <f t="shared" si="81"/>
        <v>1.0794749733634252</v>
      </c>
      <c r="K135" s="135">
        <f t="shared" si="81"/>
        <v>1.2390166083878809</v>
      </c>
      <c r="L135" s="135">
        <f t="shared" si="81"/>
        <v>1.4101626144512975</v>
      </c>
      <c r="M135" s="135">
        <f t="shared" si="81"/>
        <v>1.3100789103425612</v>
      </c>
      <c r="N135" s="135">
        <f t="shared" ref="N135:O135" si="82">IF(N25="","",N25/N$47*100)</f>
        <v>1.2654125073384666</v>
      </c>
      <c r="O135" s="172">
        <f t="shared" si="82"/>
        <v>1.2487349235796015</v>
      </c>
      <c r="P135" s="153" t="str">
        <f t="shared" ref="P135" si="83">P25</f>
        <v>(2)</v>
      </c>
    </row>
    <row r="136" spans="2:16" s="17" customFormat="1">
      <c r="B136" s="8"/>
      <c r="C136" s="70"/>
      <c r="D136" s="70"/>
      <c r="E136" s="70"/>
      <c r="F136" s="70"/>
      <c r="G136" s="70"/>
      <c r="H136" s="70"/>
      <c r="I136" s="70"/>
      <c r="J136" s="70"/>
      <c r="K136" s="70"/>
      <c r="L136" s="70"/>
      <c r="M136" s="70"/>
      <c r="N136" s="70"/>
      <c r="O136" s="104"/>
      <c r="P136" s="53"/>
    </row>
    <row r="137" spans="2:16" s="17" customFormat="1">
      <c r="B137" s="119" t="s">
        <v>295</v>
      </c>
      <c r="C137" s="135">
        <f t="shared" ref="C137:D154" si="84">IF(C27="","",C27/C$47*100)</f>
        <v>14.875493436212798</v>
      </c>
      <c r="D137" s="135">
        <f t="shared" si="84"/>
        <v>14.772636845892753</v>
      </c>
      <c r="E137" s="135">
        <f t="shared" ref="E137:M137" si="85">IF(E27="","",E27/E$47*100)</f>
        <v>14.305170895431999</v>
      </c>
      <c r="F137" s="135">
        <f t="shared" si="85"/>
        <v>14.649416749181054</v>
      </c>
      <c r="G137" s="135">
        <f t="shared" si="85"/>
        <v>14.473488156920341</v>
      </c>
      <c r="H137" s="135">
        <f t="shared" si="85"/>
        <v>13.967857126100863</v>
      </c>
      <c r="I137" s="135">
        <f t="shared" si="85"/>
        <v>13.668850699844839</v>
      </c>
      <c r="J137" s="135">
        <f t="shared" si="85"/>
        <v>13.708918825628128</v>
      </c>
      <c r="K137" s="135">
        <f t="shared" si="85"/>
        <v>14.746451646151829</v>
      </c>
      <c r="L137" s="135">
        <f t="shared" si="85"/>
        <v>14.298070735530219</v>
      </c>
      <c r="M137" s="135">
        <f t="shared" si="85"/>
        <v>14.53116916085618</v>
      </c>
      <c r="N137" s="135">
        <f t="shared" ref="N137:O137" si="86">IF(N27="","",N27/N$47*100)</f>
        <v>14.624318315925461</v>
      </c>
      <c r="O137" s="172">
        <f t="shared" si="86"/>
        <v>13.995913958795416</v>
      </c>
      <c r="P137" s="153">
        <f t="shared" ref="P137" si="87">P27</f>
        <v>2</v>
      </c>
    </row>
    <row r="138" spans="2:16" s="17" customFormat="1">
      <c r="B138" s="8"/>
      <c r="C138" s="70"/>
      <c r="D138" s="70"/>
      <c r="E138" s="70"/>
      <c r="F138" s="70"/>
      <c r="G138" s="70"/>
      <c r="H138" s="70"/>
      <c r="I138" s="70"/>
      <c r="J138" s="70"/>
      <c r="K138" s="70"/>
      <c r="L138" s="70"/>
      <c r="M138" s="70"/>
      <c r="N138" s="70"/>
      <c r="O138" s="104"/>
      <c r="P138" s="53"/>
    </row>
    <row r="139" spans="2:16" s="17" customFormat="1">
      <c r="B139" s="119" t="s">
        <v>296</v>
      </c>
      <c r="C139" s="135">
        <f t="shared" si="84"/>
        <v>20.162753364743466</v>
      </c>
      <c r="D139" s="135">
        <f t="shared" si="84"/>
        <v>22.83937973390497</v>
      </c>
      <c r="E139" s="135">
        <f t="shared" ref="E139:M139" si="88">IF(E29="","",E29/E$47*100)</f>
        <v>22.473655185772039</v>
      </c>
      <c r="F139" s="135">
        <f t="shared" si="88"/>
        <v>23.064478316036631</v>
      </c>
      <c r="G139" s="135">
        <f t="shared" si="88"/>
        <v>22.895662045495058</v>
      </c>
      <c r="H139" s="135">
        <f t="shared" si="88"/>
        <v>23.078986710174103</v>
      </c>
      <c r="I139" s="135">
        <f t="shared" si="88"/>
        <v>23.837722643341834</v>
      </c>
      <c r="J139" s="135">
        <f t="shared" si="88"/>
        <v>28.318760645706959</v>
      </c>
      <c r="K139" s="135">
        <f t="shared" si="88"/>
        <v>25.584819421047445</v>
      </c>
      <c r="L139" s="135">
        <f t="shared" si="88"/>
        <v>23.707695210859455</v>
      </c>
      <c r="M139" s="135">
        <f t="shared" si="88"/>
        <v>22.396387221076065</v>
      </c>
      <c r="N139" s="135">
        <f t="shared" ref="N139:O139" si="89">IF(N29="","",N29/N$47*100)</f>
        <v>24.084556180719378</v>
      </c>
      <c r="O139" s="172">
        <f t="shared" si="89"/>
        <v>24.650492068037543</v>
      </c>
      <c r="P139" s="153">
        <f t="shared" ref="P139:P154" si="90">P29</f>
        <v>3</v>
      </c>
    </row>
    <row r="140" spans="2:16" s="17" customFormat="1">
      <c r="B140" s="119" t="s">
        <v>6</v>
      </c>
      <c r="C140" s="135">
        <f t="shared" si="84"/>
        <v>20.15420197997857</v>
      </c>
      <c r="D140" s="135">
        <f t="shared" si="84"/>
        <v>22.700963182706801</v>
      </c>
      <c r="E140" s="135">
        <f t="shared" ref="E140:M140" si="91">IF(E30="","",E30/E$47*100)</f>
        <v>22.500574156999626</v>
      </c>
      <c r="F140" s="135">
        <f t="shared" si="91"/>
        <v>23.159417799945238</v>
      </c>
      <c r="G140" s="135">
        <f t="shared" si="91"/>
        <v>22.608779837646214</v>
      </c>
      <c r="H140" s="135">
        <f t="shared" si="91"/>
        <v>23.10677635435718</v>
      </c>
      <c r="I140" s="135">
        <f t="shared" si="91"/>
        <v>23.988529356521653</v>
      </c>
      <c r="J140" s="135">
        <f t="shared" si="91"/>
        <v>28.353957537603797</v>
      </c>
      <c r="K140" s="135">
        <f t="shared" si="91"/>
        <v>25.497794153749027</v>
      </c>
      <c r="L140" s="135">
        <f t="shared" si="91"/>
        <v>23.472771291468412</v>
      </c>
      <c r="M140" s="135">
        <f t="shared" si="91"/>
        <v>23.484598022642199</v>
      </c>
      <c r="N140" s="135">
        <f t="shared" ref="N140:O140" si="92">IF(N30="","",N30/N$47*100)</f>
        <v>24.89701958917027</v>
      </c>
      <c r="O140" s="172">
        <f t="shared" si="92"/>
        <v>24.401145283243718</v>
      </c>
      <c r="P140" s="153" t="str">
        <f t="shared" si="90"/>
        <v>(1)</v>
      </c>
    </row>
    <row r="141" spans="2:16" s="17" customFormat="1">
      <c r="B141" s="119" t="s">
        <v>24</v>
      </c>
      <c r="C141" s="135">
        <f t="shared" si="84"/>
        <v>15.656493271578661</v>
      </c>
      <c r="D141" s="135">
        <f t="shared" si="84"/>
        <v>18.119632204423265</v>
      </c>
      <c r="E141" s="135">
        <f t="shared" ref="E141:M141" si="93">IF(E31="","",E31/E$47*100)</f>
        <v>17.821617204857564</v>
      </c>
      <c r="F141" s="135">
        <f t="shared" si="93"/>
        <v>18.317018365875064</v>
      </c>
      <c r="G141" s="135">
        <f t="shared" si="93"/>
        <v>18.110866467817203</v>
      </c>
      <c r="H141" s="135">
        <f t="shared" si="93"/>
        <v>18.734743515418863</v>
      </c>
      <c r="I141" s="135">
        <f t="shared" si="93"/>
        <v>19.777352595173305</v>
      </c>
      <c r="J141" s="135">
        <f t="shared" si="93"/>
        <v>23.897538243950265</v>
      </c>
      <c r="K141" s="135">
        <f t="shared" si="93"/>
        <v>20.869348672587503</v>
      </c>
      <c r="L141" s="135">
        <f t="shared" si="93"/>
        <v>18.793854022619701</v>
      </c>
      <c r="M141" s="135">
        <f t="shared" si="93"/>
        <v>19.065295555323235</v>
      </c>
      <c r="N141" s="135">
        <f t="shared" ref="N141:O141" si="94">IF(N31="","",N31/N$47*100)</f>
        <v>20.150907781406364</v>
      </c>
      <c r="O141" s="172">
        <f t="shared" si="94"/>
        <v>19.947220300274449</v>
      </c>
      <c r="P141" s="153" t="str">
        <f t="shared" si="90"/>
        <v>a</v>
      </c>
    </row>
    <row r="142" spans="2:16" s="17" customFormat="1">
      <c r="B142" s="119" t="s">
        <v>25</v>
      </c>
      <c r="C142" s="135">
        <f t="shared" si="84"/>
        <v>3.2603419807990774</v>
      </c>
      <c r="D142" s="135">
        <f t="shared" si="84"/>
        <v>3.159509385222107</v>
      </c>
      <c r="E142" s="135">
        <f t="shared" ref="E142:M142" si="95">IF(E32="","",E32/E$47*100)</f>
        <v>3.4435185205191066</v>
      </c>
      <c r="F142" s="135">
        <f t="shared" si="95"/>
        <v>3.2123216033792166</v>
      </c>
      <c r="G142" s="135">
        <f t="shared" si="95"/>
        <v>3.1054754177289068</v>
      </c>
      <c r="H142" s="135">
        <f t="shared" si="95"/>
        <v>3.1753818880572977</v>
      </c>
      <c r="I142" s="135">
        <f t="shared" si="95"/>
        <v>2.9577780672177014</v>
      </c>
      <c r="J142" s="135">
        <f t="shared" si="95"/>
        <v>2.8269079720442036</v>
      </c>
      <c r="K142" s="135">
        <f t="shared" si="95"/>
        <v>3.1571787439048502</v>
      </c>
      <c r="L142" s="135">
        <f t="shared" si="95"/>
        <v>3.0199129333761143</v>
      </c>
      <c r="M142" s="135">
        <f t="shared" si="95"/>
        <v>3.1652865661703404</v>
      </c>
      <c r="N142" s="135">
        <f t="shared" ref="N142:O142" si="96">IF(N32="","",N32/N$47*100)</f>
        <v>3.2431040299396767</v>
      </c>
      <c r="O142" s="135">
        <f t="shared" si="96"/>
        <v>2.9906384344890515</v>
      </c>
      <c r="P142" s="153" t="str">
        <f t="shared" si="90"/>
        <v>(a)</v>
      </c>
    </row>
    <row r="143" spans="2:16" s="17" customFormat="1">
      <c r="B143" s="119" t="s">
        <v>26</v>
      </c>
      <c r="C143" s="135">
        <f t="shared" si="84"/>
        <v>12.396151290779581</v>
      </c>
      <c r="D143" s="135">
        <f t="shared" si="84"/>
        <v>14.960122819201157</v>
      </c>
      <c r="E143" s="135">
        <f t="shared" ref="E143:M143" si="97">IF(E33="","",E33/E$47*100)</f>
        <v>14.378098684338458</v>
      </c>
      <c r="F143" s="135">
        <f t="shared" si="97"/>
        <v>15.104696762495848</v>
      </c>
      <c r="G143" s="135">
        <f t="shared" si="97"/>
        <v>15.005391050088296</v>
      </c>
      <c r="H143" s="135">
        <f t="shared" si="97"/>
        <v>15.559361627361563</v>
      </c>
      <c r="I143" s="135">
        <f t="shared" si="97"/>
        <v>16.819574527955602</v>
      </c>
      <c r="J143" s="135">
        <f t="shared" si="97"/>
        <v>21.070630271906065</v>
      </c>
      <c r="K143" s="135">
        <f t="shared" si="97"/>
        <v>17.712169928682652</v>
      </c>
      <c r="L143" s="135">
        <f t="shared" si="97"/>
        <v>15.773941089243587</v>
      </c>
      <c r="M143" s="135">
        <f t="shared" si="97"/>
        <v>15.900008989152894</v>
      </c>
      <c r="N143" s="135">
        <f t="shared" ref="N143:O143" si="98">IF(N33="","",N33/N$47*100)</f>
        <v>16.907803751466684</v>
      </c>
      <c r="O143" s="135">
        <f t="shared" si="98"/>
        <v>16.956581865785399</v>
      </c>
      <c r="P143" s="153" t="str">
        <f t="shared" si="90"/>
        <v>(b)</v>
      </c>
    </row>
    <row r="144" spans="2:16" s="17" customFormat="1">
      <c r="B144" s="119" t="s">
        <v>27</v>
      </c>
      <c r="C144" s="135">
        <f t="shared" si="84"/>
        <v>4.4977087083999105</v>
      </c>
      <c r="D144" s="135">
        <f t="shared" si="84"/>
        <v>4.5813309782835372</v>
      </c>
      <c r="E144" s="135">
        <f t="shared" ref="E144:M144" si="99">IF(E34="","",E34/E$47*100)</f>
        <v>4.6789569521420598</v>
      </c>
      <c r="F144" s="135">
        <f t="shared" si="99"/>
        <v>4.8423994340701721</v>
      </c>
      <c r="G144" s="135">
        <f t="shared" si="99"/>
        <v>4.4979133698290115</v>
      </c>
      <c r="H144" s="135">
        <f t="shared" si="99"/>
        <v>4.3720328389383205</v>
      </c>
      <c r="I144" s="135">
        <f t="shared" si="99"/>
        <v>4.2111767613483471</v>
      </c>
      <c r="J144" s="135">
        <f t="shared" si="99"/>
        <v>4.4564192936535294</v>
      </c>
      <c r="K144" s="135">
        <f t="shared" si="99"/>
        <v>4.6284454811615205</v>
      </c>
      <c r="L144" s="135">
        <f t="shared" si="99"/>
        <v>4.6789172688487097</v>
      </c>
      <c r="M144" s="135">
        <f t="shared" si="99"/>
        <v>4.4193024673189631</v>
      </c>
      <c r="N144" s="135">
        <f t="shared" ref="N144:O144" si="100">IF(N34="","",N34/N$47*100)</f>
        <v>4.7461118077639108</v>
      </c>
      <c r="O144" s="135">
        <f t="shared" si="100"/>
        <v>4.4539249829692702</v>
      </c>
      <c r="P144" s="153" t="str">
        <f t="shared" si="90"/>
        <v>b</v>
      </c>
    </row>
    <row r="145" spans="2:16" s="17" customFormat="1">
      <c r="B145" s="119" t="s">
        <v>25</v>
      </c>
      <c r="C145" s="135">
        <f t="shared" si="84"/>
        <v>7.8853890666949391E-3</v>
      </c>
      <c r="D145" s="135">
        <f t="shared" si="84"/>
        <v>1.335969965170773E-2</v>
      </c>
      <c r="E145" s="135">
        <f t="shared" ref="E145:M145" si="101">IF(E35="","",E35/E$47*100)</f>
        <v>1.823830203568683E-2</v>
      </c>
      <c r="F145" s="135">
        <f t="shared" si="101"/>
        <v>3.1650755642616435E-2</v>
      </c>
      <c r="G145" s="135">
        <f t="shared" si="101"/>
        <v>1.4763717303200639E-2</v>
      </c>
      <c r="H145" s="135">
        <f t="shared" si="101"/>
        <v>4.3308536389215745E-4</v>
      </c>
      <c r="I145" s="135">
        <f t="shared" si="101"/>
        <v>1.8689770473366612E-3</v>
      </c>
      <c r="J145" s="135">
        <f t="shared" si="101"/>
        <v>6.5627178217855982E-4</v>
      </c>
      <c r="K145" s="135">
        <f t="shared" si="101"/>
        <v>2.2173594635744491E-3</v>
      </c>
      <c r="L145" s="135">
        <f t="shared" si="101"/>
        <v>1.3227269128494406E-2</v>
      </c>
      <c r="M145" s="135">
        <f t="shared" si="101"/>
        <v>6.3610176372296528E-3</v>
      </c>
      <c r="N145" s="135">
        <f t="shared" ref="N145:O145" si="102">IF(N35="","",N35/N$47*100)</f>
        <v>1.3545280109136255E-2</v>
      </c>
      <c r="O145" s="135">
        <f t="shared" si="102"/>
        <v>3.0426310743678173E-2</v>
      </c>
      <c r="P145" s="153" t="str">
        <f t="shared" si="90"/>
        <v>(a)</v>
      </c>
    </row>
    <row r="146" spans="2:16" s="17" customFormat="1">
      <c r="B146" s="119" t="s">
        <v>26</v>
      </c>
      <c r="C146" s="135">
        <f t="shared" si="84"/>
        <v>1.0821630900921686</v>
      </c>
      <c r="D146" s="135">
        <f t="shared" si="84"/>
        <v>1.0350655704386524</v>
      </c>
      <c r="E146" s="135">
        <f t="shared" ref="E146:M146" si="103">IF(E36="","",E36/E$47*100)</f>
        <v>1.046268475177544</v>
      </c>
      <c r="F146" s="135">
        <f t="shared" si="103"/>
        <v>0.93677799909445081</v>
      </c>
      <c r="G146" s="135">
        <f t="shared" si="103"/>
        <v>1.0017634646713294</v>
      </c>
      <c r="H146" s="135">
        <f t="shared" si="103"/>
        <v>0.98224963545641009</v>
      </c>
      <c r="I146" s="135">
        <f t="shared" si="103"/>
        <v>1.0351927217158183</v>
      </c>
      <c r="J146" s="135">
        <f t="shared" si="103"/>
        <v>1.1101240169451676</v>
      </c>
      <c r="K146" s="135">
        <f t="shared" si="103"/>
        <v>1.0762112539277418</v>
      </c>
      <c r="L146" s="135">
        <f t="shared" si="103"/>
        <v>1.0980419236568697</v>
      </c>
      <c r="M146" s="135">
        <f t="shared" si="103"/>
        <v>1.0764307085743379</v>
      </c>
      <c r="N146" s="135">
        <f t="shared" ref="N146:O146" si="104">IF(N36="","",N36/N$47*100)</f>
        <v>1.2131203545361888</v>
      </c>
      <c r="O146" s="135">
        <f t="shared" si="104"/>
        <v>0.99975498871436219</v>
      </c>
      <c r="P146" s="153" t="str">
        <f t="shared" si="90"/>
        <v>(b)</v>
      </c>
    </row>
    <row r="147" spans="2:16" s="17" customFormat="1">
      <c r="B147" s="119" t="s">
        <v>297</v>
      </c>
      <c r="C147" s="135">
        <f t="shared" si="84"/>
        <v>3.4076602292410474</v>
      </c>
      <c r="D147" s="135">
        <f t="shared" si="84"/>
        <v>3.532905708193177</v>
      </c>
      <c r="E147" s="135">
        <f t="shared" ref="E147:M147" si="105">IF(E37="","",E37/E$47*100)</f>
        <v>3.6144501749288294</v>
      </c>
      <c r="F147" s="135">
        <f t="shared" si="105"/>
        <v>3.8739706793331043</v>
      </c>
      <c r="G147" s="135">
        <f t="shared" si="105"/>
        <v>3.481386187854481</v>
      </c>
      <c r="H147" s="135">
        <f t="shared" si="105"/>
        <v>3.3893501181180183</v>
      </c>
      <c r="I147" s="135">
        <f t="shared" si="105"/>
        <v>3.1741150625851922</v>
      </c>
      <c r="J147" s="135">
        <f t="shared" si="105"/>
        <v>3.3456390049261833</v>
      </c>
      <c r="K147" s="135">
        <f t="shared" si="105"/>
        <v>3.5500168677702053</v>
      </c>
      <c r="L147" s="135">
        <f t="shared" si="105"/>
        <v>3.5676480760633456</v>
      </c>
      <c r="M147" s="135">
        <f t="shared" si="105"/>
        <v>3.3365107411073964</v>
      </c>
      <c r="N147" s="135">
        <f t="shared" ref="N147:O147" si="106">IF(N37="","",N37/N$47*100)</f>
        <v>3.5194461731185851</v>
      </c>
      <c r="O147" s="135">
        <f t="shared" si="106"/>
        <v>3.4237436835112294</v>
      </c>
      <c r="P147" s="153" t="str">
        <f t="shared" si="90"/>
        <v>(c)</v>
      </c>
    </row>
    <row r="148" spans="2:16" s="17" customFormat="1">
      <c r="B148" s="119" t="s">
        <v>298</v>
      </c>
      <c r="C148" s="134">
        <f t="shared" si="84"/>
        <v>8.5513847648955258E-3</v>
      </c>
      <c r="D148" s="134">
        <f t="shared" si="84"/>
        <v>0.13841655119816909</v>
      </c>
      <c r="E148" s="134">
        <f t="shared" ref="E148:M148" si="107">IF(E38="","",E38/E$47*100)</f>
        <v>-2.6918971227585162E-2</v>
      </c>
      <c r="F148" s="134">
        <f t="shared" si="107"/>
        <v>-9.4939483908607541E-2</v>
      </c>
      <c r="G148" s="134">
        <f t="shared" si="107"/>
        <v>0.28688220784884333</v>
      </c>
      <c r="H148" s="134">
        <f t="shared" si="107"/>
        <v>-2.7789644183080102E-2</v>
      </c>
      <c r="I148" s="134">
        <f t="shared" si="107"/>
        <v>-0.1508067131798172</v>
      </c>
      <c r="J148" s="134">
        <f t="shared" si="107"/>
        <v>-3.5196891896839604E-2</v>
      </c>
      <c r="K148" s="134">
        <f t="shared" si="107"/>
        <v>8.7025267298419182E-2</v>
      </c>
      <c r="L148" s="134">
        <f t="shared" si="107"/>
        <v>0.23492391939104557</v>
      </c>
      <c r="M148" s="134">
        <f t="shared" si="107"/>
        <v>-1.088210801566136</v>
      </c>
      <c r="N148" s="134">
        <f t="shared" ref="N148:O148" si="108">IF(N38="","",N38/N$47*100)</f>
        <v>-0.8124634084508956</v>
      </c>
      <c r="O148" s="134">
        <f t="shared" si="108"/>
        <v>0.24934678479382588</v>
      </c>
      <c r="P148" s="153" t="str">
        <f t="shared" si="90"/>
        <v>(2)</v>
      </c>
    </row>
    <row r="149" spans="2:16" s="17" customFormat="1">
      <c r="B149" s="119" t="s">
        <v>28</v>
      </c>
      <c r="C149" s="134">
        <f t="shared" si="84"/>
        <v>2.8504615882985087E-3</v>
      </c>
      <c r="D149" s="134">
        <f t="shared" si="84"/>
        <v>0.14139567153675606</v>
      </c>
      <c r="E149" s="134">
        <f t="shared" ref="E149:M149" si="109">IF(E39="","",E39/E$47*100)</f>
        <v>-3.5536092328766811E-2</v>
      </c>
      <c r="F149" s="134">
        <f t="shared" si="109"/>
        <v>-0.10745405974629799</v>
      </c>
      <c r="G149" s="134">
        <f t="shared" si="109"/>
        <v>0.29267117172843582</v>
      </c>
      <c r="H149" s="134">
        <f t="shared" si="109"/>
        <v>-1.2030148997004373E-4</v>
      </c>
      <c r="I149" s="134">
        <f t="shared" si="109"/>
        <v>-0.15954795365587002</v>
      </c>
      <c r="J149" s="134">
        <f t="shared" si="109"/>
        <v>-2.977401453883782E-2</v>
      </c>
      <c r="K149" s="134">
        <f t="shared" si="109"/>
        <v>8.4905374184891969E-2</v>
      </c>
      <c r="L149" s="134">
        <f t="shared" si="109"/>
        <v>0.24338889540397043</v>
      </c>
      <c r="M149" s="134">
        <f t="shared" si="109"/>
        <v>-1.0890829703463778</v>
      </c>
      <c r="N149" s="134">
        <f t="shared" ref="N149:O149" si="110">IF(N39="","",N39/N$47*100)</f>
        <v>-0.81119641796449682</v>
      </c>
      <c r="O149" s="134">
        <f t="shared" si="110"/>
        <v>0.24412195247759325</v>
      </c>
      <c r="P149" s="153" t="str">
        <f t="shared" si="90"/>
        <v>a</v>
      </c>
    </row>
    <row r="150" spans="2:16" s="17" customFormat="1">
      <c r="B150" s="179" t="s">
        <v>299</v>
      </c>
      <c r="C150" s="134">
        <f t="shared" si="84"/>
        <v>5.7009231765970175E-3</v>
      </c>
      <c r="D150" s="134">
        <f t="shared" si="84"/>
        <v>-2.9791203385869567E-3</v>
      </c>
      <c r="E150" s="134">
        <f t="shared" ref="E150:M150" si="111">IF(E40="","",E40/E$47*100)</f>
        <v>8.6171211011816518E-3</v>
      </c>
      <c r="F150" s="134">
        <f t="shared" si="111"/>
        <v>1.2514575837690426E-2</v>
      </c>
      <c r="G150" s="134">
        <f t="shared" si="111"/>
        <v>-5.7889638795925258E-3</v>
      </c>
      <c r="H150" s="134">
        <f t="shared" si="111"/>
        <v>-2.7669342693110055E-2</v>
      </c>
      <c r="I150" s="134">
        <f t="shared" si="111"/>
        <v>8.7412404760528317E-3</v>
      </c>
      <c r="J150" s="134">
        <f t="shared" si="111"/>
        <v>-5.422877358001784E-3</v>
      </c>
      <c r="K150" s="134">
        <f t="shared" si="111"/>
        <v>2.1198931135272209E-3</v>
      </c>
      <c r="L150" s="134">
        <f t="shared" si="111"/>
        <v>-8.4649760129248634E-3</v>
      </c>
      <c r="M150" s="134">
        <f t="shared" si="111"/>
        <v>8.721687802417256E-4</v>
      </c>
      <c r="N150" s="134">
        <f t="shared" ref="N150:O150" si="112">IF(N40="","",N40/N$47*100)</f>
        <v>-1.2669904863987994E-3</v>
      </c>
      <c r="O150" s="134">
        <f t="shared" si="112"/>
        <v>5.2248323162326429E-3</v>
      </c>
      <c r="P150" s="153" t="str">
        <f t="shared" si="90"/>
        <v>b</v>
      </c>
    </row>
    <row r="151" spans="2:16" s="17" customFormat="1">
      <c r="B151" s="9"/>
      <c r="C151" s="109"/>
      <c r="D151" s="109"/>
      <c r="E151" s="109"/>
      <c r="F151" s="109"/>
      <c r="G151" s="109"/>
      <c r="H151" s="109"/>
      <c r="I151" s="109"/>
      <c r="J151" s="109"/>
      <c r="K151" s="109"/>
      <c r="L151" s="109"/>
      <c r="M151" s="109"/>
      <c r="N151" s="109"/>
      <c r="O151" s="109"/>
      <c r="P151" s="51"/>
    </row>
    <row r="152" spans="2:16" s="17" customFormat="1">
      <c r="B152" s="156" t="s">
        <v>300</v>
      </c>
      <c r="C152" s="168">
        <f t="shared" si="84"/>
        <v>10.5295651474328</v>
      </c>
      <c r="D152" s="168">
        <f t="shared" si="84"/>
        <v>7.6108845140690606</v>
      </c>
      <c r="E152" s="168">
        <f t="shared" ref="E152:M152" si="113">IF(E42="","",E42/E$47*100)</f>
        <v>8.9683386889545922</v>
      </c>
      <c r="F152" s="168">
        <f t="shared" si="113"/>
        <v>8.1487273609533482</v>
      </c>
      <c r="G152" s="168">
        <f t="shared" si="113"/>
        <v>10.448088117203339</v>
      </c>
      <c r="H152" s="168">
        <f t="shared" si="113"/>
        <v>12.928620674845645</v>
      </c>
      <c r="I152" s="168">
        <f t="shared" si="113"/>
        <v>13.901660232045691</v>
      </c>
      <c r="J152" s="168">
        <f t="shared" si="113"/>
        <v>9.7549158786224197</v>
      </c>
      <c r="K152" s="168">
        <f t="shared" si="113"/>
        <v>8.9511633888123985</v>
      </c>
      <c r="L152" s="168">
        <f t="shared" si="113"/>
        <v>15.486858154504265</v>
      </c>
      <c r="M152" s="168">
        <f t="shared" si="113"/>
        <v>16.479222090569959</v>
      </c>
      <c r="N152" s="168">
        <f t="shared" ref="N152:O152" si="114">IF(N42="","",N42/N$47*100)</f>
        <v>12.467923544265364</v>
      </c>
      <c r="O152" s="168">
        <f t="shared" si="114"/>
        <v>12.944055163557261</v>
      </c>
      <c r="P152" s="153">
        <f t="shared" si="90"/>
        <v>4</v>
      </c>
    </row>
    <row r="153" spans="2:16" s="17" customFormat="1">
      <c r="B153" s="119" t="s">
        <v>301</v>
      </c>
      <c r="C153" s="135">
        <f t="shared" si="84"/>
        <v>14.088393080251416</v>
      </c>
      <c r="D153" s="135">
        <f t="shared" si="84"/>
        <v>11.588950244056157</v>
      </c>
      <c r="E153" s="135">
        <f t="shared" ref="E153:M153" si="115">IF(E43="","",E43/E$47*100)</f>
        <v>12.525964161164568</v>
      </c>
      <c r="F153" s="135">
        <f t="shared" si="115"/>
        <v>12.491349091728134</v>
      </c>
      <c r="G153" s="135">
        <f t="shared" si="115"/>
        <v>14.260040257471296</v>
      </c>
      <c r="H153" s="135">
        <f t="shared" si="115"/>
        <v>11.697395075747231</v>
      </c>
      <c r="I153" s="135">
        <f t="shared" si="115"/>
        <v>14.155376768359915</v>
      </c>
      <c r="J153" s="135">
        <f t="shared" si="115"/>
        <v>14.474108696568253</v>
      </c>
      <c r="K153" s="135">
        <f t="shared" si="115"/>
        <v>11.416903662188453</v>
      </c>
      <c r="L153" s="135">
        <f t="shared" si="115"/>
        <v>14.483288220527507</v>
      </c>
      <c r="M153" s="135">
        <f t="shared" si="115"/>
        <v>17.546512470327364</v>
      </c>
      <c r="N153" s="135">
        <f t="shared" ref="N153:O153" si="116">IF(N43="","",N43/N$47*100)</f>
        <v>15.138497609592086</v>
      </c>
      <c r="O153" s="135">
        <f t="shared" si="116"/>
        <v>16.175702884463171</v>
      </c>
      <c r="P153" s="153" t="str">
        <f t="shared" si="90"/>
        <v>(1)</v>
      </c>
    </row>
    <row r="154" spans="2:16" s="17" customFormat="1">
      <c r="B154" s="119" t="s">
        <v>302</v>
      </c>
      <c r="C154" s="134">
        <f t="shared" si="84"/>
        <v>-3.5588279328186165</v>
      </c>
      <c r="D154" s="134">
        <f t="shared" si="84"/>
        <v>-3.9780657299870974</v>
      </c>
      <c r="E154" s="134">
        <f t="shared" ref="E154:M154" si="117">IF(E44="","",E44/E$47*100)</f>
        <v>-3.5576254722099749</v>
      </c>
      <c r="F154" s="134">
        <f t="shared" si="117"/>
        <v>-4.3426217307747867</v>
      </c>
      <c r="G154" s="134">
        <f t="shared" si="117"/>
        <v>-3.8119521402679579</v>
      </c>
      <c r="H154" s="134">
        <f t="shared" si="117"/>
        <v>1.2312255990984127</v>
      </c>
      <c r="I154" s="134">
        <f t="shared" si="117"/>
        <v>-0.25371653631422403</v>
      </c>
      <c r="J154" s="134">
        <f t="shared" si="117"/>
        <v>-4.7191928179458325</v>
      </c>
      <c r="K154" s="134">
        <f t="shared" si="117"/>
        <v>-2.4657402733760554</v>
      </c>
      <c r="L154" s="134">
        <f t="shared" si="117"/>
        <v>1.0035699339767588</v>
      </c>
      <c r="M154" s="134">
        <f t="shared" si="117"/>
        <v>-1.0672903797574045</v>
      </c>
      <c r="N154" s="134">
        <f t="shared" ref="N154:O154" si="118">IF(N44="","",N44/N$47*100)</f>
        <v>-2.6705740653267207</v>
      </c>
      <c r="O154" s="134">
        <f t="shared" si="118"/>
        <v>-3.2316477209059107</v>
      </c>
      <c r="P154" s="153" t="str">
        <f t="shared" si="90"/>
        <v>(2)</v>
      </c>
    </row>
    <row r="155" spans="2:16" s="17" customFormat="1">
      <c r="B155" s="125" t="s">
        <v>174</v>
      </c>
      <c r="C155" s="70"/>
      <c r="D155" s="70"/>
      <c r="E155" s="70"/>
      <c r="F155" s="70"/>
      <c r="G155" s="70"/>
      <c r="H155" s="70"/>
      <c r="I155" s="70"/>
      <c r="J155" s="70"/>
      <c r="K155" s="70"/>
      <c r="L155" s="70"/>
      <c r="M155" s="70"/>
      <c r="N155" s="70"/>
      <c r="O155" s="70"/>
      <c r="P155" s="48"/>
    </row>
    <row r="156" spans="2:16" s="17" customFormat="1">
      <c r="B156" s="8"/>
      <c r="C156" s="41"/>
      <c r="D156" s="41"/>
      <c r="E156" s="41"/>
      <c r="F156" s="41"/>
      <c r="G156" s="41"/>
      <c r="H156" s="41"/>
      <c r="I156" s="41"/>
      <c r="J156" s="41"/>
      <c r="K156" s="41"/>
      <c r="L156" s="41"/>
      <c r="M156" s="41"/>
      <c r="N156" s="41"/>
      <c r="O156" s="41"/>
      <c r="P156" s="52"/>
    </row>
    <row r="157" spans="2:16" s="17" customFormat="1">
      <c r="B157" s="119" t="s">
        <v>304</v>
      </c>
      <c r="C157" s="135">
        <f t="shared" ref="C157:D163" si="119">IF(C47="","",C47/C$47*100)</f>
        <v>100</v>
      </c>
      <c r="D157" s="135">
        <f t="shared" si="119"/>
        <v>100</v>
      </c>
      <c r="E157" s="135">
        <f t="shared" ref="E157:M157" si="120">IF(E47="","",E47/E$47*100)</f>
        <v>100</v>
      </c>
      <c r="F157" s="135">
        <f t="shared" si="120"/>
        <v>100</v>
      </c>
      <c r="G157" s="135">
        <f t="shared" si="120"/>
        <v>100</v>
      </c>
      <c r="H157" s="135">
        <f t="shared" si="120"/>
        <v>100</v>
      </c>
      <c r="I157" s="135">
        <f t="shared" si="120"/>
        <v>100</v>
      </c>
      <c r="J157" s="135">
        <f t="shared" si="120"/>
        <v>100</v>
      </c>
      <c r="K157" s="135">
        <f t="shared" si="120"/>
        <v>100</v>
      </c>
      <c r="L157" s="135">
        <f t="shared" si="120"/>
        <v>100</v>
      </c>
      <c r="M157" s="135">
        <f t="shared" si="120"/>
        <v>100</v>
      </c>
      <c r="N157" s="135">
        <f t="shared" ref="N157:O157" si="121">IF(N47="","",N47/N$47*100)</f>
        <v>100</v>
      </c>
      <c r="O157" s="135">
        <f t="shared" si="121"/>
        <v>100</v>
      </c>
      <c r="P157" s="153">
        <f t="shared" ref="P157" si="122">P47</f>
        <v>5</v>
      </c>
    </row>
    <row r="158" spans="2:16" s="17" customFormat="1">
      <c r="B158" s="42"/>
      <c r="C158" s="40"/>
      <c r="D158" s="40"/>
      <c r="E158" s="40"/>
      <c r="F158" s="40"/>
      <c r="G158" s="40"/>
      <c r="H158" s="40"/>
      <c r="I158" s="40"/>
      <c r="J158" s="40"/>
      <c r="K158" s="40"/>
      <c r="L158" s="40"/>
      <c r="M158" s="40"/>
      <c r="N158" s="40"/>
      <c r="O158" s="40"/>
      <c r="P158" s="51"/>
    </row>
    <row r="159" spans="2:16" s="17" customFormat="1">
      <c r="B159" s="119" t="s">
        <v>284</v>
      </c>
      <c r="C159" s="41"/>
      <c r="D159" s="41"/>
      <c r="E159" s="41"/>
      <c r="F159" s="41"/>
      <c r="G159" s="41"/>
      <c r="H159" s="41"/>
      <c r="I159" s="41"/>
      <c r="J159" s="41"/>
      <c r="K159" s="41"/>
      <c r="L159" s="41"/>
      <c r="M159" s="41"/>
      <c r="N159" s="41"/>
      <c r="O159" s="41"/>
      <c r="P159" s="52"/>
    </row>
    <row r="160" spans="2:16" s="17" customFormat="1">
      <c r="B160" s="125" t="s">
        <v>305</v>
      </c>
      <c r="C160" s="137">
        <f t="shared" si="119"/>
        <v>5.2594612680877768</v>
      </c>
      <c r="D160" s="137">
        <f t="shared" si="119"/>
        <v>5.0349252207693675</v>
      </c>
      <c r="E160" s="137">
        <f t="shared" ref="E160:M160" si="123">IF(E50="","",E50/E$47*100)</f>
        <v>5.4348869104532422</v>
      </c>
      <c r="F160" s="137">
        <f t="shared" si="123"/>
        <v>5.5003670004824308</v>
      </c>
      <c r="G160" s="137">
        <f t="shared" si="123"/>
        <v>4.7729821246216408</v>
      </c>
      <c r="H160" s="137">
        <f t="shared" si="123"/>
        <v>4.1438690330611347</v>
      </c>
      <c r="I160" s="137">
        <f t="shared" si="123"/>
        <v>3.9297622173636562</v>
      </c>
      <c r="J160" s="137">
        <f t="shared" si="123"/>
        <v>3.7669079213846275</v>
      </c>
      <c r="K160" s="137">
        <f t="shared" si="123"/>
        <v>4.0943298829027084</v>
      </c>
      <c r="L160" s="137">
        <f t="shared" si="123"/>
        <v>3.0648094517231463</v>
      </c>
      <c r="M160" s="137">
        <f t="shared" si="123"/>
        <v>4.8196395663669858</v>
      </c>
      <c r="N160" s="137">
        <f t="shared" ref="N160:O160" si="124">IF(N50="","",N50/N$47*100)</f>
        <v>5.6781215276541976</v>
      </c>
      <c r="O160" s="174">
        <f t="shared" si="124"/>
        <v>5.4211970780069692</v>
      </c>
      <c r="P160" s="105"/>
    </row>
    <row r="161" spans="2:16" s="17" customFormat="1" ht="4.5" customHeight="1">
      <c r="B161" s="8"/>
      <c r="C161" s="101"/>
      <c r="D161" s="41"/>
      <c r="E161" s="41"/>
      <c r="F161" s="41"/>
      <c r="G161" s="41"/>
      <c r="H161" s="41"/>
      <c r="I161" s="41"/>
      <c r="J161" s="41"/>
      <c r="K161" s="41"/>
      <c r="L161" s="41"/>
      <c r="M161" s="41"/>
      <c r="N161" s="41"/>
      <c r="O161" s="104"/>
      <c r="P161" s="90"/>
    </row>
    <row r="162" spans="2:16" s="17" customFormat="1">
      <c r="B162" s="119" t="s">
        <v>284</v>
      </c>
      <c r="C162" s="108"/>
      <c r="D162" s="12"/>
      <c r="E162" s="12"/>
      <c r="F162" s="12"/>
      <c r="G162" s="12"/>
      <c r="H162" s="12"/>
      <c r="I162" s="12"/>
      <c r="J162" s="12"/>
      <c r="K162" s="12"/>
      <c r="L162" s="12"/>
      <c r="M162" s="12"/>
      <c r="N162" s="12"/>
      <c r="O162" s="106"/>
      <c r="P162" s="53"/>
    </row>
    <row r="163" spans="2:16" s="17" customFormat="1">
      <c r="B163" s="125" t="s">
        <v>285</v>
      </c>
      <c r="C163" s="173">
        <f t="shared" si="119"/>
        <v>105.25946126808779</v>
      </c>
      <c r="D163" s="137">
        <f t="shared" si="119"/>
        <v>105.03492522076937</v>
      </c>
      <c r="E163" s="137">
        <f t="shared" ref="E163:M163" si="125">IF(E53="","",E53/E$47*100)</f>
        <v>105.43488691045324</v>
      </c>
      <c r="F163" s="137">
        <f t="shared" si="125"/>
        <v>105.50036700048241</v>
      </c>
      <c r="G163" s="137">
        <f t="shared" si="125"/>
        <v>104.77298212462165</v>
      </c>
      <c r="H163" s="137">
        <f t="shared" si="125"/>
        <v>104.14386903306114</v>
      </c>
      <c r="I163" s="137">
        <f t="shared" si="125"/>
        <v>103.92976221736365</v>
      </c>
      <c r="J163" s="137">
        <f t="shared" si="125"/>
        <v>103.76690792138463</v>
      </c>
      <c r="K163" s="137">
        <f t="shared" si="125"/>
        <v>104.0943298829027</v>
      </c>
      <c r="L163" s="137">
        <f t="shared" si="125"/>
        <v>103.06480945172314</v>
      </c>
      <c r="M163" s="137">
        <f t="shared" si="125"/>
        <v>104.819639566367</v>
      </c>
      <c r="N163" s="137">
        <f t="shared" ref="N163:O163" si="126">IF(N53="","",N53/N$47*100)</f>
        <v>105.67812152765418</v>
      </c>
      <c r="O163" s="174">
        <f t="shared" si="126"/>
        <v>105.42119707800697</v>
      </c>
      <c r="P163" s="105"/>
    </row>
  </sheetData>
  <phoneticPr fontId="3"/>
  <pageMargins left="0.70866141732283472" right="0.31496062992125984" top="0.9055118110236221" bottom="0.51181102362204722" header="0.70866141732283472" footer="0.19685039370078741"/>
  <pageSetup paperSize="9" scale="53" firstPageNumber="28" fitToWidth="3" fitToHeight="2" pageOrder="overThenDown" orientation="portrait" useFirstPageNumber="1" horizontalDpi="300" verticalDpi="300" r:id="rId1"/>
  <headerFooter alignWithMargins="0"/>
  <rowBreaks count="2" manualBreakCount="2">
    <brk id="57" max="12" man="1"/>
    <brk id="111" max="12" man="1"/>
  </rowBreaks>
  <colBreaks count="1" manualBreakCount="1">
    <brk id="8" max="1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B1:P139"/>
  <sheetViews>
    <sheetView showGridLines="0" zoomScaleNormal="100" zoomScaleSheetLayoutView="100" workbookViewId="0">
      <pane xSplit="2" ySplit="4" topLeftCell="C5" activePane="bottomRight" state="frozen"/>
      <selection pane="topRight"/>
      <selection pane="bottomLeft"/>
      <selection pane="bottomRight" activeCell="F13" sqref="F13"/>
    </sheetView>
  </sheetViews>
  <sheetFormatPr defaultRowHeight="17.25"/>
  <cols>
    <col min="1" max="1" width="2.625" style="13" customWidth="1"/>
    <col min="2" max="2" width="66.75" style="13" customWidth="1"/>
    <col min="3" max="15" width="15.875" style="13" customWidth="1"/>
    <col min="16" max="16" width="5.625" style="47" customWidth="1"/>
    <col min="17" max="16384" width="9" style="13"/>
  </cols>
  <sheetData>
    <row r="1" spans="2:16">
      <c r="B1" s="60"/>
    </row>
    <row r="2" spans="2:16" s="25" customFormat="1" ht="30" customHeight="1">
      <c r="B2" s="142" t="s">
        <v>249</v>
      </c>
      <c r="P2" s="47"/>
    </row>
    <row r="3" spans="2:16">
      <c r="C3" s="175" t="s">
        <v>98</v>
      </c>
      <c r="D3" s="6"/>
      <c r="E3" s="6"/>
      <c r="F3" s="6"/>
      <c r="G3" s="6"/>
      <c r="H3" s="6"/>
      <c r="I3" s="6"/>
      <c r="J3" s="6"/>
      <c r="K3" s="6"/>
      <c r="L3" s="6"/>
      <c r="M3" s="115"/>
      <c r="N3" s="115"/>
      <c r="O3" s="115" t="s">
        <v>0</v>
      </c>
    </row>
    <row r="4" spans="2:16" s="17" customFormat="1" ht="30" customHeight="1">
      <c r="B4" s="151" t="s">
        <v>3</v>
      </c>
      <c r="C4" s="117" t="str">
        <f>'生産(名目)'!C4</f>
        <v>平成２３年度</v>
      </c>
      <c r="D4" s="117" t="str">
        <f>'生産(名目)'!D4</f>
        <v>平成２４年度</v>
      </c>
      <c r="E4" s="117" t="str">
        <f>'生産(名目)'!E4</f>
        <v>平成２５年度</v>
      </c>
      <c r="F4" s="117" t="str">
        <f>'生産(名目)'!F4</f>
        <v>平成２６年度</v>
      </c>
      <c r="G4" s="117" t="str">
        <f>'生産(名目)'!G4</f>
        <v>平成２７年度</v>
      </c>
      <c r="H4" s="117" t="str">
        <f>'生産(名目)'!H4</f>
        <v>平成２８年度</v>
      </c>
      <c r="I4" s="117" t="str">
        <f>'生産(名目)'!I4</f>
        <v>平成２９年度</v>
      </c>
      <c r="J4" s="117" t="str">
        <f>'生産(名目)'!J4</f>
        <v>平成３０年度</v>
      </c>
      <c r="K4" s="117" t="str">
        <f>'生産(名目)'!K4</f>
        <v>令和元年度</v>
      </c>
      <c r="L4" s="117" t="str">
        <f>'生産(名目)'!L4</f>
        <v>令和２年度</v>
      </c>
      <c r="M4" s="117" t="str">
        <f>'生産(名目)'!M4</f>
        <v>令和３年度</v>
      </c>
      <c r="N4" s="117" t="str">
        <f>'生産(名目)'!N4</f>
        <v>令和４年度</v>
      </c>
      <c r="O4" s="117" t="str">
        <f>'生産(名目)'!O4</f>
        <v>令和５年度</v>
      </c>
      <c r="P4" s="152" t="s">
        <v>36</v>
      </c>
    </row>
    <row r="5" spans="2:16" s="17" customFormat="1">
      <c r="B5" s="11"/>
      <c r="C5" s="12"/>
      <c r="D5" s="12"/>
      <c r="E5" s="12"/>
      <c r="F5" s="12"/>
      <c r="G5" s="12"/>
      <c r="H5" s="12"/>
      <c r="I5" s="12"/>
      <c r="J5" s="12"/>
      <c r="K5" s="12"/>
      <c r="L5" s="12"/>
      <c r="M5" s="12"/>
      <c r="N5" s="12"/>
      <c r="O5" s="12"/>
      <c r="P5" s="48"/>
    </row>
    <row r="6" spans="2:16" s="17" customFormat="1">
      <c r="B6" s="119" t="s">
        <v>4</v>
      </c>
      <c r="C6" s="120">
        <f>[5]原稿用!C6</f>
        <v>4159438.2143747816</v>
      </c>
      <c r="D6" s="120">
        <f>[5]原稿用!D6</f>
        <v>4245807.8828308824</v>
      </c>
      <c r="E6" s="120">
        <f>[5]原稿用!E6</f>
        <v>4371504.1305550346</v>
      </c>
      <c r="F6" s="120">
        <f>[5]原稿用!F6</f>
        <v>4237249.15005277</v>
      </c>
      <c r="G6" s="120">
        <f>[5]原稿用!G6</f>
        <v>4212672.7222565738</v>
      </c>
      <c r="H6" s="120">
        <f>[5]原稿用!H6</f>
        <v>4166651.5042979121</v>
      </c>
      <c r="I6" s="120">
        <f>[5]原稿用!I6</f>
        <v>4170104.9374948931</v>
      </c>
      <c r="J6" s="120">
        <f>[5]原稿用!J6</f>
        <v>4146371.8013131791</v>
      </c>
      <c r="K6" s="120">
        <f>[5]原稿用!K6</f>
        <v>4093894.1560366075</v>
      </c>
      <c r="L6" s="120">
        <f>[5]原稿用!L6</f>
        <v>3841124.4322790159</v>
      </c>
      <c r="M6" s="120">
        <f>[5]原稿用!M6</f>
        <v>3891958.2472186354</v>
      </c>
      <c r="N6" s="120">
        <f>[5]原稿用!N6</f>
        <v>3992161.7074109926</v>
      </c>
      <c r="O6" s="120">
        <f>[5]原稿用!O6</f>
        <v>3987199.769262631</v>
      </c>
      <c r="P6" s="153">
        <v>1</v>
      </c>
    </row>
    <row r="7" spans="2:16" s="17" customFormat="1">
      <c r="B7" s="119" t="s">
        <v>5</v>
      </c>
      <c r="C7" s="120">
        <f>[5]原稿用!C7</f>
        <v>4070923.9289835044</v>
      </c>
      <c r="D7" s="120">
        <f>[5]原稿用!D7</f>
        <v>4147478.2247941457</v>
      </c>
      <c r="E7" s="120">
        <f>[5]原稿用!E7</f>
        <v>4270399.8818788147</v>
      </c>
      <c r="F7" s="120">
        <f>[5]原稿用!F7</f>
        <v>4143695.9732812708</v>
      </c>
      <c r="G7" s="120">
        <f>[5]原稿用!G7</f>
        <v>4114031.1559915137</v>
      </c>
      <c r="H7" s="120">
        <f>[5]原稿用!H7</f>
        <v>4063215.6347782547</v>
      </c>
      <c r="I7" s="120">
        <f>[5]原稿用!I7</f>
        <v>4066638.9004381518</v>
      </c>
      <c r="J7" s="120">
        <f>[5]原稿用!J7</f>
        <v>4052868.6403522035</v>
      </c>
      <c r="K7" s="120">
        <f>[5]原稿用!K7</f>
        <v>3992337.6271257079</v>
      </c>
      <c r="L7" s="120">
        <f>[5]原稿用!L7</f>
        <v>3722501.3473075693</v>
      </c>
      <c r="M7" s="120">
        <f>[5]原稿用!M7</f>
        <v>3780637.1534471926</v>
      </c>
      <c r="N7" s="120">
        <f>[5]原稿用!N7</f>
        <v>3886380.4767920687</v>
      </c>
      <c r="O7" s="120">
        <f>[5]原稿用!O7</f>
        <v>3882069.384178305</v>
      </c>
      <c r="P7" s="154" t="s">
        <v>158</v>
      </c>
    </row>
    <row r="8" spans="2:16" s="17" customFormat="1">
      <c r="B8" s="119" t="s">
        <v>286</v>
      </c>
      <c r="C8" s="120">
        <f>[5]原稿用!C8</f>
        <v>623702.55863539455</v>
      </c>
      <c r="D8" s="120">
        <f>[5]原稿用!D8</f>
        <v>635330.47210300434</v>
      </c>
      <c r="E8" s="120">
        <f>[5]原稿用!E8</f>
        <v>641872.06823027716</v>
      </c>
      <c r="F8" s="120">
        <f>[5]原稿用!F8</f>
        <v>623488.25331971399</v>
      </c>
      <c r="G8" s="120">
        <f>[5]原稿用!G8</f>
        <v>622597.41550695826</v>
      </c>
      <c r="H8" s="120">
        <f>[5]原稿用!H8</f>
        <v>610032.28962818009</v>
      </c>
      <c r="I8" s="120">
        <f>[5]原稿用!I8</f>
        <v>605605.62015503878</v>
      </c>
      <c r="J8" s="120">
        <f>[5]原稿用!J8</f>
        <v>599131.2741312742</v>
      </c>
      <c r="K8" s="120">
        <f>[5]原稿用!K8</f>
        <v>588762.67942583736</v>
      </c>
      <c r="L8" s="120">
        <f>[5]原稿用!L8</f>
        <v>574552.90753098181</v>
      </c>
      <c r="M8" s="120">
        <f>[5]原稿用!M8</f>
        <v>572646.78030303016</v>
      </c>
      <c r="N8" s="120">
        <f>[5]原稿用!N8</f>
        <v>556592.85714285716</v>
      </c>
      <c r="O8" s="120">
        <f>[5]原稿用!O8</f>
        <v>535488.81524440763</v>
      </c>
      <c r="P8" s="153" t="s">
        <v>159</v>
      </c>
    </row>
    <row r="9" spans="2:16" s="17" customFormat="1">
      <c r="B9" s="119" t="s">
        <v>78</v>
      </c>
      <c r="C9" s="120">
        <f>[5]原稿用!C9</f>
        <v>105878.97435897437</v>
      </c>
      <c r="D9" s="120">
        <f>[5]原稿用!D9</f>
        <v>102291.45211122555</v>
      </c>
      <c r="E9" s="120">
        <f>[5]原稿用!E9</f>
        <v>99602.895553257506</v>
      </c>
      <c r="F9" s="120">
        <f>[5]原稿用!F9</f>
        <v>83548.902195608782</v>
      </c>
      <c r="G9" s="120">
        <f>[5]原稿用!G9</f>
        <v>77977.977977977964</v>
      </c>
      <c r="H9" s="120">
        <f>[5]原稿用!H9</f>
        <v>74815.841584158421</v>
      </c>
      <c r="I9" s="120">
        <f>[5]原稿用!I9</f>
        <v>66522.330097087382</v>
      </c>
      <c r="J9" s="120">
        <f>[5]原稿用!J9</f>
        <v>56871.673003802272</v>
      </c>
      <c r="K9" s="120">
        <f>[5]原稿用!K9</f>
        <v>57780.645161290311</v>
      </c>
      <c r="L9" s="120">
        <f>[5]原稿用!L9</f>
        <v>79845.057880676744</v>
      </c>
      <c r="M9" s="120">
        <f>[5]原稿用!M9</f>
        <v>79195.246179966023</v>
      </c>
      <c r="N9" s="120">
        <f>[5]原稿用!N9</f>
        <v>69432.921810699554</v>
      </c>
      <c r="O9" s="120">
        <f>[5]原稿用!O9</f>
        <v>41322.42617717477</v>
      </c>
      <c r="P9" s="153" t="s">
        <v>160</v>
      </c>
    </row>
    <row r="10" spans="2:16" s="17" customFormat="1">
      <c r="B10" s="119" t="s">
        <v>79</v>
      </c>
      <c r="C10" s="120">
        <f>[5]原稿用!C10</f>
        <v>139782.56302521005</v>
      </c>
      <c r="D10" s="120">
        <f>[5]原稿用!D10</f>
        <v>147355.71878279117</v>
      </c>
      <c r="E10" s="120">
        <f>[5]原稿用!E10</f>
        <v>167208.55057351405</v>
      </c>
      <c r="F10" s="120">
        <f>[5]原稿用!F10</f>
        <v>167756.31951466124</v>
      </c>
      <c r="G10" s="120">
        <f>[5]原稿用!G10</f>
        <v>160655.72139303482</v>
      </c>
      <c r="H10" s="120">
        <f>[5]原稿用!H10</f>
        <v>137863.59175662417</v>
      </c>
      <c r="I10" s="120">
        <f>[5]原稿用!I10</f>
        <v>133955.03421309878</v>
      </c>
      <c r="J10" s="120">
        <f>[5]原稿用!J10</f>
        <v>134000.9794319295</v>
      </c>
      <c r="K10" s="120">
        <f>[5]原稿用!K10</f>
        <v>124792.23300970875</v>
      </c>
      <c r="L10" s="120">
        <f>[5]原稿用!L10</f>
        <v>110165.86306653806</v>
      </c>
      <c r="M10" s="120">
        <f>[5]原稿用!M10</f>
        <v>109839.42307692305</v>
      </c>
      <c r="N10" s="120">
        <f>[5]原稿用!N10</f>
        <v>120579.09604519774</v>
      </c>
      <c r="O10" s="120">
        <f>[5]原稿用!O10</f>
        <v>112734.36083408887</v>
      </c>
      <c r="P10" s="153" t="s">
        <v>161</v>
      </c>
    </row>
    <row r="11" spans="2:16" s="17" customFormat="1">
      <c r="B11" s="119" t="s">
        <v>80</v>
      </c>
      <c r="C11" s="120">
        <f>[5]原稿用!C11</f>
        <v>867620.03968253988</v>
      </c>
      <c r="D11" s="120">
        <f>[5]原稿用!D11</f>
        <v>882536.31840796035</v>
      </c>
      <c r="E11" s="120">
        <f>[5]原稿用!E11</f>
        <v>891334.32835820911</v>
      </c>
      <c r="F11" s="120">
        <f>[5]原稿用!F11</f>
        <v>879096.32571996038</v>
      </c>
      <c r="G11" s="120">
        <f>[5]原稿用!G11</f>
        <v>864241.20603015076</v>
      </c>
      <c r="H11" s="120">
        <f>[5]原稿用!H11</f>
        <v>861474.54175152758</v>
      </c>
      <c r="I11" s="120">
        <f>[5]原稿用!I11</f>
        <v>864321.46490335709</v>
      </c>
      <c r="J11" s="120">
        <f>[5]原稿用!J11</f>
        <v>854821.13821138209</v>
      </c>
      <c r="K11" s="120">
        <f>[5]原稿用!K11</f>
        <v>860786.36826042738</v>
      </c>
      <c r="L11" s="120">
        <f>[5]原稿用!L11</f>
        <v>873664.61538461538</v>
      </c>
      <c r="M11" s="120">
        <f>[5]原稿用!M11</f>
        <v>883133.19878910191</v>
      </c>
      <c r="N11" s="120">
        <f>[5]原稿用!N11</f>
        <v>899268.84920634911</v>
      </c>
      <c r="O11" s="120">
        <f>[5]原稿用!O11</f>
        <v>928978.76643073803</v>
      </c>
      <c r="P11" s="153" t="s">
        <v>162</v>
      </c>
    </row>
    <row r="12" spans="2:16" s="17" customFormat="1">
      <c r="B12" s="119" t="s">
        <v>81</v>
      </c>
      <c r="C12" s="120">
        <f>[5]原稿用!C12</f>
        <v>144837.78625954199</v>
      </c>
      <c r="D12" s="120">
        <f>[5]原稿用!D12</f>
        <v>155536.90596562179</v>
      </c>
      <c r="E12" s="120">
        <f>[5]原稿用!E12</f>
        <v>180263.15789473677</v>
      </c>
      <c r="F12" s="120">
        <f>[5]原稿用!F12</f>
        <v>166629.62962962958</v>
      </c>
      <c r="G12" s="120">
        <f>[5]原稿用!G12</f>
        <v>165840</v>
      </c>
      <c r="H12" s="120">
        <f>[5]原稿用!H12</f>
        <v>163080.24072216649</v>
      </c>
      <c r="I12" s="120">
        <f>[5]原稿用!I12</f>
        <v>166031.3447927199</v>
      </c>
      <c r="J12" s="120">
        <f>[5]原稿用!J12</f>
        <v>167403.66972477065</v>
      </c>
      <c r="K12" s="120">
        <f>[5]原稿用!K12</f>
        <v>161301.19284294234</v>
      </c>
      <c r="L12" s="120">
        <f>[5]原稿用!L12</f>
        <v>167119.37377690803</v>
      </c>
      <c r="M12" s="120">
        <f>[5]原稿用!M12</f>
        <v>177530.6718597858</v>
      </c>
      <c r="N12" s="120">
        <f>[5]原稿用!N12</f>
        <v>181527.62430939227</v>
      </c>
      <c r="O12" s="120">
        <f>[5]原稿用!O12</f>
        <v>168448.6626402071</v>
      </c>
      <c r="P12" s="153" t="s">
        <v>163</v>
      </c>
    </row>
    <row r="13" spans="2:16" s="17" customFormat="1">
      <c r="B13" s="119" t="s">
        <v>82</v>
      </c>
      <c r="C13" s="120">
        <f>[5]原稿用!C13</f>
        <v>125843.21608040199</v>
      </c>
      <c r="D13" s="120">
        <f>[5]原稿用!D13</f>
        <v>127126.76056338027</v>
      </c>
      <c r="E13" s="120">
        <f>[5]原稿用!E13</f>
        <v>131704.93454179255</v>
      </c>
      <c r="F13" s="120">
        <f>[5]原稿用!F13</f>
        <v>134046.04604604605</v>
      </c>
      <c r="G13" s="120">
        <f>[5]原稿用!G13</f>
        <v>138839</v>
      </c>
      <c r="H13" s="120">
        <f>[5]原稿用!H13</f>
        <v>134267.60563380283</v>
      </c>
      <c r="I13" s="120">
        <f>[5]原稿用!I13</f>
        <v>134310.86519114688</v>
      </c>
      <c r="J13" s="120">
        <f>[5]原稿用!J13</f>
        <v>135600.00000000003</v>
      </c>
      <c r="K13" s="120">
        <f>[5]原稿用!K13</f>
        <v>135971.65991902837</v>
      </c>
      <c r="L13" s="120">
        <f>[5]原稿用!L13</f>
        <v>138608.51926977694</v>
      </c>
      <c r="M13" s="120">
        <f>[5]原稿用!M13</f>
        <v>141126.40163098884</v>
      </c>
      <c r="N13" s="120">
        <f>[5]原稿用!N13</f>
        <v>149291.45211122558</v>
      </c>
      <c r="O13" s="120">
        <f>[5]原稿用!O13</f>
        <v>151015.41623843784</v>
      </c>
      <c r="P13" s="153" t="s">
        <v>164</v>
      </c>
    </row>
    <row r="14" spans="2:16" s="17" customFormat="1">
      <c r="B14" s="119" t="s">
        <v>83</v>
      </c>
      <c r="C14" s="120">
        <f>[5]原稿用!C14</f>
        <v>607013.25178389403</v>
      </c>
      <c r="D14" s="120">
        <f>[5]原稿用!D14</f>
        <v>626600.81466395117</v>
      </c>
      <c r="E14" s="120">
        <f>[5]原稿用!E14</f>
        <v>638354.12474849098</v>
      </c>
      <c r="F14" s="120">
        <f>[5]原稿用!F14</f>
        <v>598622.934888241</v>
      </c>
      <c r="G14" s="120">
        <f>[5]原稿用!G14</f>
        <v>582932.39152371348</v>
      </c>
      <c r="H14" s="120">
        <f>[5]原稿用!H14</f>
        <v>605573.31975560088</v>
      </c>
      <c r="I14" s="120">
        <f>[5]原稿用!I14</f>
        <v>607705.58882235538</v>
      </c>
      <c r="J14" s="120">
        <f>[5]原稿用!J14</f>
        <v>605269.45525291853</v>
      </c>
      <c r="K14" s="120">
        <f>[5]原稿用!K14</f>
        <v>572569.08212560415</v>
      </c>
      <c r="L14" s="120">
        <f>[5]原稿用!L14</f>
        <v>447871.72011661821</v>
      </c>
      <c r="M14" s="120">
        <f>[5]原稿用!M14</f>
        <v>436934.01486988855</v>
      </c>
      <c r="N14" s="120">
        <f>[5]原稿用!N14</f>
        <v>480828.18181818177</v>
      </c>
      <c r="O14" s="120">
        <f>[5]原稿用!O14</f>
        <v>510575.22123893793</v>
      </c>
      <c r="P14" s="153" t="s">
        <v>165</v>
      </c>
    </row>
    <row r="15" spans="2:16" s="17" customFormat="1">
      <c r="B15" s="119" t="s">
        <v>287</v>
      </c>
      <c r="C15" s="120">
        <f>[5]原稿用!C15</f>
        <v>210674.53294001968</v>
      </c>
      <c r="D15" s="120">
        <f>[5]原稿用!D15</f>
        <v>204881.51174668031</v>
      </c>
      <c r="E15" s="120">
        <f>[5]原稿用!E15</f>
        <v>221223.24159021411</v>
      </c>
      <c r="F15" s="120">
        <f>[5]原稿用!F15</f>
        <v>217387.9396984925</v>
      </c>
      <c r="G15" s="120">
        <f>[5]原稿用!G15</f>
        <v>213367.16417910447</v>
      </c>
      <c r="H15" s="120">
        <f>[5]原稿用!H15</f>
        <v>221614.51942740285</v>
      </c>
      <c r="I15" s="120">
        <f>[5]原稿用!I15</f>
        <v>232892.48434237993</v>
      </c>
      <c r="J15" s="120">
        <f>[5]原稿用!J15</f>
        <v>245923.15901814296</v>
      </c>
      <c r="K15" s="120">
        <f>[5]原稿用!K15</f>
        <v>249433.40611353706</v>
      </c>
      <c r="L15" s="120">
        <f>[5]原稿用!L15</f>
        <v>268847.82608695643</v>
      </c>
      <c r="M15" s="120">
        <f>[5]原稿用!M15</f>
        <v>284027.11864406773</v>
      </c>
      <c r="N15" s="120">
        <f>[5]原稿用!N15</f>
        <v>284914.37980241491</v>
      </c>
      <c r="O15" s="120">
        <f>[5]原稿用!O15</f>
        <v>273305.26315789472</v>
      </c>
      <c r="P15" s="153" t="s">
        <v>166</v>
      </c>
    </row>
    <row r="16" spans="2:16" s="17" customFormat="1">
      <c r="B16" s="119" t="s">
        <v>288</v>
      </c>
      <c r="C16" s="120">
        <f>[5]原稿用!C16</f>
        <v>265055.61277033988</v>
      </c>
      <c r="D16" s="120">
        <f>[5]原稿用!D16</f>
        <v>268361.94415718713</v>
      </c>
      <c r="E16" s="120">
        <f>[5]原稿用!E16</f>
        <v>273865.7024793388</v>
      </c>
      <c r="F16" s="120">
        <f>[5]原稿用!F16</f>
        <v>270394.97487437184</v>
      </c>
      <c r="G16" s="120">
        <f>[5]原稿用!G16</f>
        <v>276997.00299700303</v>
      </c>
      <c r="H16" s="120">
        <f>[5]原稿用!H16</f>
        <v>263834.48959365708</v>
      </c>
      <c r="I16" s="120">
        <f>[5]原稿用!I16</f>
        <v>263674.57962413458</v>
      </c>
      <c r="J16" s="120">
        <f>[5]原稿用!J16</f>
        <v>260920.51030421979</v>
      </c>
      <c r="K16" s="120">
        <f>[5]原稿用!K16</f>
        <v>252323.67149758452</v>
      </c>
      <c r="L16" s="120">
        <f>[5]原稿用!L16</f>
        <v>230083.01526717556</v>
      </c>
      <c r="M16" s="120">
        <f>[5]原稿用!M16</f>
        <v>241667.6056338028</v>
      </c>
      <c r="N16" s="120">
        <f>[5]原稿用!N16</f>
        <v>247494.93087557598</v>
      </c>
      <c r="O16" s="120">
        <f>[5]原稿用!O16</f>
        <v>243372.86612758305</v>
      </c>
      <c r="P16" s="153" t="s">
        <v>167</v>
      </c>
    </row>
    <row r="17" spans="2:16" s="17" customFormat="1">
      <c r="B17" s="119" t="s">
        <v>289</v>
      </c>
      <c r="C17" s="120">
        <f>[5]原稿用!C17</f>
        <v>82251.004016064267</v>
      </c>
      <c r="D17" s="120">
        <f>[5]原稿用!D17</f>
        <v>82640.529531568231</v>
      </c>
      <c r="E17" s="120">
        <f>[5]原稿用!E17</f>
        <v>81719.387755102041</v>
      </c>
      <c r="F17" s="120">
        <f>[5]原稿用!F17</f>
        <v>81609.045226130635</v>
      </c>
      <c r="G17" s="120">
        <f>[5]原稿用!G17</f>
        <v>77852.999999999985</v>
      </c>
      <c r="H17" s="120">
        <f>[5]原稿用!H17</f>
        <v>74804.020100502501</v>
      </c>
      <c r="I17" s="120">
        <f>[5]原稿用!I17</f>
        <v>70623</v>
      </c>
      <c r="J17" s="120">
        <f>[5]原稿用!J17</f>
        <v>67925</v>
      </c>
      <c r="K17" s="120">
        <f>[5]原稿用!K17</f>
        <v>64106.53266331659</v>
      </c>
      <c r="L17" s="120">
        <f>[5]原稿用!L17</f>
        <v>59295.000000000007</v>
      </c>
      <c r="M17" s="120">
        <f>[5]原稿用!M17</f>
        <v>55957.884427032332</v>
      </c>
      <c r="N17" s="120">
        <f>[5]原稿用!N17</f>
        <v>52640.038498556314</v>
      </c>
      <c r="O17" s="120">
        <f>[5]原稿用!O17</f>
        <v>47463.298379408967</v>
      </c>
      <c r="P17" s="153" t="s">
        <v>168</v>
      </c>
    </row>
    <row r="18" spans="2:16" s="17" customFormat="1">
      <c r="B18" s="119" t="s">
        <v>290</v>
      </c>
      <c r="C18" s="120">
        <f>[5]原稿用!C18</f>
        <v>311571.88160676532</v>
      </c>
      <c r="D18" s="120">
        <f>[5]原稿用!D18</f>
        <v>313912.44725738396</v>
      </c>
      <c r="E18" s="120">
        <f>[5]原稿用!E18</f>
        <v>321764.27061310789</v>
      </c>
      <c r="F18" s="120">
        <f>[5]原稿用!F18</f>
        <v>319513.18458417855</v>
      </c>
      <c r="G18" s="120">
        <f>[5]原稿用!G18</f>
        <v>319049.85044865415</v>
      </c>
      <c r="H18" s="120">
        <f>[5]原稿用!H18</f>
        <v>313691.39465875382</v>
      </c>
      <c r="I18" s="120">
        <f>[5]原稿用!I18</f>
        <v>306460.62992125994</v>
      </c>
      <c r="J18" s="120">
        <f>[5]原稿用!J18</f>
        <v>292656.61478599237</v>
      </c>
      <c r="K18" s="120">
        <f>[5]原稿用!K18</f>
        <v>272482.79158699821</v>
      </c>
      <c r="L18" s="120">
        <f>[5]原稿用!L18</f>
        <v>181373.33333333343</v>
      </c>
      <c r="M18" s="120">
        <f>[5]原稿用!M18</f>
        <v>168849.34086629006</v>
      </c>
      <c r="N18" s="120">
        <f>[5]原稿用!N18</f>
        <v>199546.76258992808</v>
      </c>
      <c r="O18" s="120">
        <f>[5]原稿用!O18</f>
        <v>207817.49369217831</v>
      </c>
      <c r="P18" s="153" t="s">
        <v>169</v>
      </c>
    </row>
    <row r="19" spans="2:16" s="17" customFormat="1">
      <c r="B19" s="119" t="s">
        <v>291</v>
      </c>
      <c r="C19" s="120">
        <f>[5]原稿用!C19</f>
        <v>240921.58760890615</v>
      </c>
      <c r="D19" s="120">
        <f>[5]原稿用!D19</f>
        <v>233584.49304174958</v>
      </c>
      <c r="E19" s="120">
        <f>[5]原稿用!E19</f>
        <v>252004.0160642571</v>
      </c>
      <c r="F19" s="120">
        <f>[5]原稿用!F19</f>
        <v>251159.47843530594</v>
      </c>
      <c r="G19" s="120">
        <f>[5]原稿用!G19</f>
        <v>254418.16367265469</v>
      </c>
      <c r="H19" s="120">
        <f>[5]原稿用!H19</f>
        <v>245745.79624134526</v>
      </c>
      <c r="I19" s="120">
        <f>[5]原稿用!I19</f>
        <v>248230.54474708173</v>
      </c>
      <c r="J19" s="120">
        <f>[5]原稿用!J19</f>
        <v>254969.49475691136</v>
      </c>
      <c r="K19" s="120">
        <f>[5]原稿用!K19</f>
        <v>270702.44821092283</v>
      </c>
      <c r="L19" s="120">
        <f>[5]原稿用!L19</f>
        <v>263120.19230769237</v>
      </c>
      <c r="M19" s="120">
        <f>[5]原稿用!M19</f>
        <v>281066.02870813396</v>
      </c>
      <c r="N19" s="120">
        <f>[5]原稿用!N19</f>
        <v>282756.63311985356</v>
      </c>
      <c r="O19" s="120">
        <f>[5]原稿用!O19</f>
        <v>294596.30606860155</v>
      </c>
      <c r="P19" s="153" t="s">
        <v>170</v>
      </c>
    </row>
    <row r="20" spans="2:16" s="17" customFormat="1">
      <c r="B20" s="119" t="s">
        <v>316</v>
      </c>
      <c r="C20" s="120">
        <f>[5]原稿用!C20</f>
        <v>345193.98340248957</v>
      </c>
      <c r="D20" s="120">
        <f>[5]原稿用!D20</f>
        <v>367483.83733055269</v>
      </c>
      <c r="E20" s="120">
        <f>[5]原稿用!E20</f>
        <v>369119.83471074386</v>
      </c>
      <c r="F20" s="120">
        <f>[5]原稿用!F20</f>
        <v>349919.67871485947</v>
      </c>
      <c r="G20" s="120">
        <f>[5]原稿用!G20</f>
        <v>359262.26226226229</v>
      </c>
      <c r="H20" s="120">
        <f>[5]原稿用!H20</f>
        <v>356829.8298298298</v>
      </c>
      <c r="I20" s="120">
        <f>[5]原稿用!I20</f>
        <v>367355.57768924296</v>
      </c>
      <c r="J20" s="120">
        <f>[5]原稿用!J20</f>
        <v>379296.03960396029</v>
      </c>
      <c r="K20" s="120">
        <f>[5]原稿用!K20</f>
        <v>384178.71093749988</v>
      </c>
      <c r="L20" s="120">
        <f>[5]原稿用!L20</f>
        <v>338090.02904162626</v>
      </c>
      <c r="M20" s="120">
        <f>[5]原稿用!M20</f>
        <v>360202.67686424474</v>
      </c>
      <c r="N20" s="120">
        <f>[5]原稿用!N20</f>
        <v>372527.34012974973</v>
      </c>
      <c r="O20" s="120">
        <f>[5]原稿用!O20</f>
        <v>381509.09090909088</v>
      </c>
      <c r="P20" s="153" t="s">
        <v>245</v>
      </c>
    </row>
    <row r="21" spans="2:16" s="17" customFormat="1">
      <c r="B21" s="8"/>
      <c r="C21" s="120"/>
      <c r="D21" s="120"/>
      <c r="E21" s="120"/>
      <c r="F21" s="120"/>
      <c r="G21" s="120"/>
      <c r="H21" s="120"/>
      <c r="I21" s="120"/>
      <c r="J21" s="120"/>
      <c r="K21" s="120"/>
      <c r="L21" s="120"/>
      <c r="M21" s="120"/>
      <c r="N21" s="120"/>
      <c r="O21" s="120"/>
      <c r="P21" s="183"/>
    </row>
    <row r="22" spans="2:16" s="17" customFormat="1">
      <c r="B22" s="119" t="s">
        <v>294</v>
      </c>
      <c r="C22" s="120">
        <f>[5]原稿用!C22</f>
        <v>88565.261044176688</v>
      </c>
      <c r="D22" s="120">
        <f>[5]原稿用!D22</f>
        <v>98270.875763747434</v>
      </c>
      <c r="E22" s="120">
        <f>[5]原稿用!E22</f>
        <v>101044.80651731158</v>
      </c>
      <c r="F22" s="120">
        <f>[5]原稿用!F22</f>
        <v>93521.126760563362</v>
      </c>
      <c r="G22" s="120">
        <f>[5]原稿用!G22</f>
        <v>98641.566265060232</v>
      </c>
      <c r="H22" s="120">
        <f>[5]原稿用!H22</f>
        <v>103455.64516129032</v>
      </c>
      <c r="I22" s="120">
        <f>[5]原稿用!I22</f>
        <v>103485.48548548546</v>
      </c>
      <c r="J22" s="120">
        <f>[5]原稿用!J22</f>
        <v>93476.570289132578</v>
      </c>
      <c r="K22" s="120">
        <f>[5]原稿用!K22</f>
        <v>101596.40359640359</v>
      </c>
      <c r="L22" s="120">
        <f>[5]原稿用!L22</f>
        <v>119039.19597989946</v>
      </c>
      <c r="M22" s="120">
        <f>[5]原稿用!M22</f>
        <v>111541.58415841582</v>
      </c>
      <c r="N22" s="120">
        <f>[5]原稿用!N22</f>
        <v>105841.04046242771</v>
      </c>
      <c r="O22" s="120">
        <f>[5]原稿用!O22</f>
        <v>105177.90262172281</v>
      </c>
      <c r="P22" s="154" t="s">
        <v>171</v>
      </c>
    </row>
    <row r="23" spans="2:16" s="17" customFormat="1">
      <c r="B23" s="8"/>
      <c r="C23" s="120"/>
      <c r="D23" s="120"/>
      <c r="E23" s="120"/>
      <c r="F23" s="120"/>
      <c r="G23" s="120"/>
      <c r="H23" s="120"/>
      <c r="I23" s="120"/>
      <c r="J23" s="120"/>
      <c r="K23" s="120"/>
      <c r="L23" s="120"/>
      <c r="M23" s="120"/>
      <c r="N23" s="120"/>
      <c r="O23" s="120"/>
      <c r="P23" s="48"/>
    </row>
    <row r="24" spans="2:16" s="17" customFormat="1">
      <c r="B24" s="119" t="s">
        <v>295</v>
      </c>
      <c r="C24" s="120">
        <f>[5]原稿用!C24</f>
        <v>1122397.9899497489</v>
      </c>
      <c r="D24" s="120">
        <f>[5]原稿用!D24</f>
        <v>1130408.3080040531</v>
      </c>
      <c r="E24" s="120">
        <f>[5]原稿用!E24</f>
        <v>1143840.4471544719</v>
      </c>
      <c r="F24" s="120">
        <f>[5]原稿用!F24</f>
        <v>1143718.5628742515</v>
      </c>
      <c r="G24" s="120">
        <f>[5]原稿用!G24</f>
        <v>1167587</v>
      </c>
      <c r="H24" s="120">
        <f>[5]原稿用!H24</f>
        <v>1165733.9357429722</v>
      </c>
      <c r="I24" s="120">
        <f>[5]原稿用!I24</f>
        <v>1175130.7385229543</v>
      </c>
      <c r="J24" s="120">
        <f>[5]原稿用!J24</f>
        <v>1185934.2629482073</v>
      </c>
      <c r="K24" s="120">
        <f>[5]原稿用!K24</f>
        <v>1200776.7857142857</v>
      </c>
      <c r="L24" s="120">
        <f>[5]原稿用!L24</f>
        <v>1203346.6933867731</v>
      </c>
      <c r="M24" s="120">
        <f>[5]原稿用!M24</f>
        <v>1238426.1645193256</v>
      </c>
      <c r="N24" s="120">
        <f>[5]原稿用!N24</f>
        <v>1237506.8226120856</v>
      </c>
      <c r="O24" s="120">
        <f>[5]原稿用!O24</f>
        <v>1214081.9672131145</v>
      </c>
      <c r="P24" s="153">
        <v>2</v>
      </c>
    </row>
    <row r="25" spans="2:16" s="17" customFormat="1">
      <c r="B25" s="8"/>
      <c r="C25" s="120"/>
      <c r="D25" s="120"/>
      <c r="E25" s="120"/>
      <c r="F25" s="120"/>
      <c r="G25" s="120"/>
      <c r="H25" s="120"/>
      <c r="I25" s="120"/>
      <c r="J25" s="120"/>
      <c r="K25" s="120"/>
      <c r="L25" s="120"/>
      <c r="M25" s="120"/>
      <c r="N25" s="120"/>
      <c r="O25" s="120"/>
      <c r="P25" s="48"/>
    </row>
    <row r="26" spans="2:16" s="17" customFormat="1">
      <c r="B26" s="119" t="s">
        <v>296</v>
      </c>
      <c r="C26" s="120">
        <f>[5]原稿用!C26</f>
        <v>1564323.8312125262</v>
      </c>
      <c r="D26" s="120">
        <f>[5]原稿用!D26</f>
        <v>1788309.7620192452</v>
      </c>
      <c r="E26" s="120">
        <f>[5]原稿用!E26</f>
        <v>1811453.447183734</v>
      </c>
      <c r="F26" s="120">
        <f>[5]原稿用!F26</f>
        <v>1811882.0986159267</v>
      </c>
      <c r="G26" s="120">
        <f>[5]原稿用!G26</f>
        <v>1849483.9489271883</v>
      </c>
      <c r="H26" s="120">
        <f>[5]原稿用!H26</f>
        <v>1932798.5064171799</v>
      </c>
      <c r="I26" s="120">
        <f>[5]原稿用!I26</f>
        <v>2047388.3482009722</v>
      </c>
      <c r="J26" s="120">
        <f>[5]原稿用!J26</f>
        <v>2425750.8767839638</v>
      </c>
      <c r="K26" s="120">
        <f>[5]原稿用!K26</f>
        <v>2057674.9070080027</v>
      </c>
      <c r="L26" s="120">
        <f>[5]原稿用!L26</f>
        <v>1953959.394233078</v>
      </c>
      <c r="M26" s="120">
        <f>[5]原稿用!M26</f>
        <v>1834333.3407998676</v>
      </c>
      <c r="N26" s="120">
        <f>[5]原稿用!N26</f>
        <v>1909423.2680842013</v>
      </c>
      <c r="O26" s="120">
        <f>[5]原稿用!O26</f>
        <v>1964600.2141348671</v>
      </c>
      <c r="P26" s="153">
        <v>3</v>
      </c>
    </row>
    <row r="27" spans="2:16" s="17" customFormat="1">
      <c r="B27" s="119" t="s">
        <v>6</v>
      </c>
      <c r="C27" s="120">
        <f>[5]原稿用!C27</f>
        <v>1564147.9844626491</v>
      </c>
      <c r="D27" s="120">
        <f>[5]原稿用!D27</f>
        <v>1777898.4364788609</v>
      </c>
      <c r="E27" s="120">
        <f>[5]原稿用!E27</f>
        <v>1814073.3476466017</v>
      </c>
      <c r="F27" s="120">
        <f>[5]原稿用!F27</f>
        <v>1819797.04745002</v>
      </c>
      <c r="G27" s="120">
        <f>[5]原稿用!G27</f>
        <v>1826056.6337880967</v>
      </c>
      <c r="H27" s="120">
        <f>[5]原稿用!H27</f>
        <v>1934824.1105599597</v>
      </c>
      <c r="I27" s="120">
        <f>[5]原稿用!I27</f>
        <v>2059852.2770590002</v>
      </c>
      <c r="J27" s="120">
        <f>[5]原稿用!J27</f>
        <v>2428144.3814066444</v>
      </c>
      <c r="K27" s="120">
        <f>[5]原稿用!K27</f>
        <v>2049930.9607350314</v>
      </c>
      <c r="L27" s="120">
        <f>[5]原稿用!L27</f>
        <v>1933785.161525894</v>
      </c>
      <c r="M27" s="120">
        <f>[5]原稿用!M27</f>
        <v>1916165.8265618903</v>
      </c>
      <c r="N27" s="120">
        <f>[5]原稿用!N27</f>
        <v>1962547.972835005</v>
      </c>
      <c r="O27" s="120">
        <f>[5]原稿用!O27</f>
        <v>1933337.9600966966</v>
      </c>
      <c r="P27" s="154" t="s">
        <v>158</v>
      </c>
    </row>
    <row r="28" spans="2:16" s="17" customFormat="1">
      <c r="B28" s="119" t="s">
        <v>24</v>
      </c>
      <c r="C28" s="120">
        <f>[5]原稿用!C28</f>
        <v>1208941.7514831657</v>
      </c>
      <c r="D28" s="120">
        <f>[5]原稿用!D28</f>
        <v>1412403.4886976057</v>
      </c>
      <c r="E28" s="120">
        <f>[5]原稿用!E28</f>
        <v>1431319.5577188386</v>
      </c>
      <c r="F28" s="120">
        <f>[5]原稿用!F28</f>
        <v>1439374.4423784011</v>
      </c>
      <c r="G28" s="120">
        <f>[5]原稿用!G28</f>
        <v>1462479.4794794791</v>
      </c>
      <c r="H28" s="120">
        <f>[5]原稿用!H28</f>
        <v>1569590.95183303</v>
      </c>
      <c r="I28" s="120">
        <f>[5]原稿用!I28</f>
        <v>1700872.8269006354</v>
      </c>
      <c r="J28" s="120">
        <f>[5]原稿用!J28</f>
        <v>2052059.9673976635</v>
      </c>
      <c r="K28" s="120">
        <f>[5]原稿用!K28</f>
        <v>1685341.9718289026</v>
      </c>
      <c r="L28" s="120">
        <f>[5]原稿用!L28</f>
        <v>1557107.8042724915</v>
      </c>
      <c r="M28" s="120">
        <f>[5]原稿用!M28</f>
        <v>1564073.959444904</v>
      </c>
      <c r="N28" s="120">
        <f>[5]原稿用!N28</f>
        <v>1597297.0940748651</v>
      </c>
      <c r="O28" s="120">
        <f>[5]原稿用!O28</f>
        <v>1590622.9830914401</v>
      </c>
      <c r="P28" s="153" t="s">
        <v>159</v>
      </c>
    </row>
    <row r="29" spans="2:16" s="17" customFormat="1">
      <c r="B29" s="119" t="s">
        <v>25</v>
      </c>
      <c r="C29" s="120">
        <f>[5]原稿用!C29</f>
        <v>258470.96092925026</v>
      </c>
      <c r="D29" s="120">
        <f>[5]原稿用!D29</f>
        <v>253316.34819532908</v>
      </c>
      <c r="E29" s="120">
        <f>[5]原稿用!E29</f>
        <v>281056.01659751037</v>
      </c>
      <c r="F29" s="120">
        <f>[5]原稿用!F29</f>
        <v>251799.59919839678</v>
      </c>
      <c r="G29" s="120">
        <f>[5]原稿用!G29</f>
        <v>250771.77177177175</v>
      </c>
      <c r="H29" s="120">
        <f>[5]原稿用!H29</f>
        <v>264480.96192384773</v>
      </c>
      <c r="I29" s="120">
        <f>[5]原稿用!I29</f>
        <v>250780.51181102367</v>
      </c>
      <c r="J29" s="120">
        <f>[5]原稿用!J29</f>
        <v>237915.6976744186</v>
      </c>
      <c r="K29" s="120">
        <f>[5]原稿用!K29</f>
        <v>247270.99236641216</v>
      </c>
      <c r="L29" s="120">
        <f>[5]原稿用!L29</f>
        <v>240885.09021842349</v>
      </c>
      <c r="M29" s="120">
        <f>[5]原稿用!M29</f>
        <v>240027.3368606701</v>
      </c>
      <c r="N29" s="120">
        <f>[5]原稿用!N29</f>
        <v>236015.08801341153</v>
      </c>
      <c r="O29" s="120">
        <f>[5]原稿用!O29</f>
        <v>225312.3953098827</v>
      </c>
      <c r="P29" s="154" t="s">
        <v>172</v>
      </c>
    </row>
    <row r="30" spans="2:16" s="17" customFormat="1">
      <c r="B30" s="119" t="s">
        <v>26</v>
      </c>
      <c r="C30" s="120">
        <f>[5]原稿用!C30</f>
        <v>951582.82208588941</v>
      </c>
      <c r="D30" s="120">
        <f>[5]原稿用!D30</f>
        <v>1158844.1025641023</v>
      </c>
      <c r="E30" s="120">
        <f>[5]原稿用!E30</f>
        <v>1150841.3021363174</v>
      </c>
      <c r="F30" s="120">
        <f>[5]原稿用!F30</f>
        <v>1187559.7989949749</v>
      </c>
      <c r="G30" s="120">
        <f>[5]原稿用!G30</f>
        <v>1211707.7077077075</v>
      </c>
      <c r="H30" s="120">
        <f>[5]原稿用!H30</f>
        <v>1305109.9899091825</v>
      </c>
      <c r="I30" s="120">
        <f>[5]原稿用!I30</f>
        <v>1450345.3453453453</v>
      </c>
      <c r="J30" s="120">
        <f>[5]原稿用!J30</f>
        <v>1815549.6031746033</v>
      </c>
      <c r="K30" s="120">
        <f>[5]原稿用!K30</f>
        <v>1437990.1088031656</v>
      </c>
      <c r="L30" s="120">
        <f>[5]原稿用!L30</f>
        <v>1315693.1479642503</v>
      </c>
      <c r="M30" s="120">
        <f>[5]原稿用!M30</f>
        <v>1323603.0977734756</v>
      </c>
      <c r="N30" s="120">
        <f>[5]原稿用!N30</f>
        <v>1361719.8515769946</v>
      </c>
      <c r="O30" s="120">
        <f>[5]原稿用!O30</f>
        <v>1366783.1541218639</v>
      </c>
      <c r="P30" s="154" t="s">
        <v>173</v>
      </c>
    </row>
    <row r="31" spans="2:16" s="17" customFormat="1">
      <c r="B31" s="119" t="s">
        <v>27</v>
      </c>
      <c r="C31" s="120">
        <f>[5]原稿用!C31</f>
        <v>355897.11832495441</v>
      </c>
      <c r="D31" s="120">
        <f>[5]原稿用!D31</f>
        <v>365333.10826177802</v>
      </c>
      <c r="E31" s="120">
        <f>[5]原稿用!E31</f>
        <v>382814.85126669344</v>
      </c>
      <c r="F31" s="120">
        <f>[5]原稿用!F31</f>
        <v>380417.65023246885</v>
      </c>
      <c r="G31" s="120">
        <f>[5]原稿用!G31</f>
        <v>363577.15430861717</v>
      </c>
      <c r="H31" s="120">
        <f>[5]原稿用!H31</f>
        <v>365213.11849358847</v>
      </c>
      <c r="I31" s="120">
        <f>[5]原稿用!I31</f>
        <v>359045.68823804834</v>
      </c>
      <c r="J31" s="120">
        <f>[5]原稿用!J31</f>
        <v>376568.05690978153</v>
      </c>
      <c r="K31" s="120">
        <f>[5]原稿用!K31</f>
        <v>364246.66388551547</v>
      </c>
      <c r="L31" s="120">
        <f>[5]原稿用!L31</f>
        <v>375519.37947426469</v>
      </c>
      <c r="M31" s="120">
        <f>[5]原稿用!M31</f>
        <v>351606.78609791212</v>
      </c>
      <c r="N31" s="120">
        <f>[5]原稿用!N31</f>
        <v>364614.11602463911</v>
      </c>
      <c r="O31" s="120">
        <f>[5]原稿用!O31</f>
        <v>342614.70227290795</v>
      </c>
      <c r="P31" s="153" t="s">
        <v>160</v>
      </c>
    </row>
    <row r="32" spans="2:16" s="17" customFormat="1">
      <c r="B32" s="119" t="s">
        <v>25</v>
      </c>
      <c r="C32" s="120">
        <f>[5]原稿用!C32</f>
        <v>624.47257383966246</v>
      </c>
      <c r="D32" s="120">
        <f>[5]原稿用!D32</f>
        <v>1069.9893955461293</v>
      </c>
      <c r="E32" s="120">
        <f>[5]原稿用!E32</f>
        <v>1490.1349948078921</v>
      </c>
      <c r="F32" s="120">
        <f>[5]原稿用!F32</f>
        <v>2478.4784784784783</v>
      </c>
      <c r="G32" s="120">
        <f>[5]原稿用!G32</f>
        <v>1193.3867735470942</v>
      </c>
      <c r="H32" s="120">
        <f>[5]原稿用!H32</f>
        <v>36.180904522613062</v>
      </c>
      <c r="I32" s="120">
        <f>[5]原稿用!I32</f>
        <v>159.09090909090909</v>
      </c>
      <c r="J32" s="120">
        <f>[5]原稿用!J32</f>
        <v>55.339805825242721</v>
      </c>
      <c r="K32" s="120">
        <f>[5]原稿用!K32</f>
        <v>173.16841103710752</v>
      </c>
      <c r="L32" s="120">
        <f>[5]原稿用!L32</f>
        <v>1053.0805687203792</v>
      </c>
      <c r="M32" s="120">
        <f>[5]原稿用!M32</f>
        <v>491.9064748201439</v>
      </c>
      <c r="N32" s="120">
        <f>[5]原稿用!N32</f>
        <v>997.45547073791363</v>
      </c>
      <c r="O32" s="120">
        <f>[5]原稿用!O32</f>
        <v>2271.36929460581</v>
      </c>
      <c r="P32" s="154" t="s">
        <v>172</v>
      </c>
    </row>
    <row r="33" spans="2:16" s="17" customFormat="1">
      <c r="B33" s="119" t="s">
        <v>26</v>
      </c>
      <c r="C33" s="120">
        <f>[5]原稿用!C33</f>
        <v>83929.752066115732</v>
      </c>
      <c r="D33" s="120">
        <f>[5]原稿用!D33</f>
        <v>81093.360995850642</v>
      </c>
      <c r="E33" s="120">
        <f>[5]原稿用!E33</f>
        <v>84258.95598771752</v>
      </c>
      <c r="F33" s="120">
        <f>[5]原稿用!F33</f>
        <v>73651.256281407055</v>
      </c>
      <c r="G33" s="120">
        <f>[5]原稿用!G33</f>
        <v>80974.949899799612</v>
      </c>
      <c r="H33" s="120">
        <f>[5]原稿用!H33</f>
        <v>82307.459677419349</v>
      </c>
      <c r="I33" s="120">
        <f>[5]原稿用!I33</f>
        <v>88731.3432835821</v>
      </c>
      <c r="J33" s="120">
        <f>[5]原稿用!J33</f>
        <v>94435.84720861903</v>
      </c>
      <c r="K33" s="120">
        <f>[5]原稿用!K33</f>
        <v>85762.135922330097</v>
      </c>
      <c r="L33" s="120">
        <f>[5]原稿用!L33</f>
        <v>89628.765792031088</v>
      </c>
      <c r="M33" s="120">
        <f>[5]原稿用!M33</f>
        <v>86997.180451127802</v>
      </c>
      <c r="N33" s="120">
        <f>[5]原稿用!N33</f>
        <v>94800.180018001789</v>
      </c>
      <c r="O33" s="120">
        <f>[5]原稿用!O33</f>
        <v>78544.104803493436</v>
      </c>
      <c r="P33" s="154" t="s">
        <v>173</v>
      </c>
    </row>
    <row r="34" spans="2:16" s="17" customFormat="1">
      <c r="B34" s="119" t="s">
        <v>297</v>
      </c>
      <c r="C34" s="120">
        <f>[5]原稿用!C34</f>
        <v>271008.47457627108</v>
      </c>
      <c r="D34" s="120">
        <f>[5]原稿用!D34</f>
        <v>282953.34040296916</v>
      </c>
      <c r="E34" s="120">
        <f>[5]原稿用!E34</f>
        <v>296854.90605427971</v>
      </c>
      <c r="F34" s="120">
        <f>[5]原稿用!F34</f>
        <v>304273.0923694779</v>
      </c>
      <c r="G34" s="120">
        <f>[5]原稿用!G34</f>
        <v>281408.81763527053</v>
      </c>
      <c r="H34" s="120">
        <f>[5]原稿用!H34</f>
        <v>282869.47791164659</v>
      </c>
      <c r="I34" s="120">
        <f>[5]原稿用!I34</f>
        <v>270186.75889328064</v>
      </c>
      <c r="J34" s="120">
        <f>[5]原稿用!J34</f>
        <v>282119.41747572814</v>
      </c>
      <c r="K34" s="120">
        <f>[5]原稿用!K34</f>
        <v>278303.72492836666</v>
      </c>
      <c r="L34" s="120">
        <f>[5]原稿用!L34</f>
        <v>284846.00760456256</v>
      </c>
      <c r="M34" s="120">
        <f>[5]原稿用!M34</f>
        <v>264194.29097605881</v>
      </c>
      <c r="N34" s="120">
        <f>[5]原稿用!N34</f>
        <v>268977.11267605622</v>
      </c>
      <c r="O34" s="120">
        <f>[5]原稿用!O34</f>
        <v>261667.79949022923</v>
      </c>
      <c r="P34" s="176" t="s">
        <v>314</v>
      </c>
    </row>
    <row r="35" spans="2:16" s="17" customFormat="1">
      <c r="B35" s="119" t="s">
        <v>298</v>
      </c>
      <c r="C35" s="120">
        <f>[5]原稿用!C35</f>
        <v>638.33471044820476</v>
      </c>
      <c r="D35" s="120">
        <f>[5]原稿用!D35</f>
        <v>10550.340190953204</v>
      </c>
      <c r="E35" s="120">
        <f>[5]原稿用!E35</f>
        <v>-2126.6423271999365</v>
      </c>
      <c r="F35" s="120">
        <f>[5]原稿用!F35</f>
        <v>-7315.0722880746707</v>
      </c>
      <c r="G35" s="120">
        <f>[5]原稿用!G35</f>
        <v>23427.315139091486</v>
      </c>
      <c r="H35" s="120">
        <f>[5]原稿用!H35</f>
        <v>-2319.0853098571702</v>
      </c>
      <c r="I35" s="120">
        <f>[5]原稿用!I35</f>
        <v>-12739.981630276177</v>
      </c>
      <c r="J35" s="120">
        <f>[5]原稿用!J35</f>
        <v>-2920.7797742890184</v>
      </c>
      <c r="K35" s="120">
        <f>[5]原稿用!K35</f>
        <v>6993.8918056704051</v>
      </c>
      <c r="L35" s="120">
        <f>[5]原稿用!L35</f>
        <v>19457.170834978453</v>
      </c>
      <c r="M35" s="120">
        <f>[5]原稿用!M35</f>
        <v>-83042.749652015598</v>
      </c>
      <c r="N35" s="120">
        <f>[5]原稿用!N35</f>
        <v>-56459.485061769366</v>
      </c>
      <c r="O35" s="120">
        <f>[5]原稿用!O35</f>
        <v>17655.941545706868</v>
      </c>
      <c r="P35" s="154" t="s">
        <v>171</v>
      </c>
    </row>
    <row r="36" spans="2:16" s="17" customFormat="1">
      <c r="B36" s="119" t="s">
        <v>28</v>
      </c>
      <c r="C36" s="120">
        <f>[5]原稿用!C36</f>
        <v>213.57285429141714</v>
      </c>
      <c r="D36" s="120">
        <f>[5]原稿用!D36</f>
        <v>10808.704453441296</v>
      </c>
      <c r="E36" s="120">
        <f>[5]原稿用!E36</f>
        <v>-2751.9685039370079</v>
      </c>
      <c r="F36" s="120">
        <f>[5]原稿用!F36</f>
        <v>-8241.176470588236</v>
      </c>
      <c r="G36" s="120">
        <f>[5]原稿用!G36</f>
        <v>23920.9726443769</v>
      </c>
      <c r="H36" s="120">
        <f>[5]原稿用!H36</f>
        <v>-10.362694300518134</v>
      </c>
      <c r="I36" s="120">
        <f>[5]原稿用!I36</f>
        <v>-13840.886203423968</v>
      </c>
      <c r="J36" s="120">
        <f>[5]原稿用!J36</f>
        <v>-2575.6972111553778</v>
      </c>
      <c r="K36" s="120">
        <f>[5]原稿用!K36</f>
        <v>7103.9755351681961</v>
      </c>
      <c r="L36" s="120">
        <f>[5]原稿用!L36</f>
        <v>21075.257731958758</v>
      </c>
      <c r="M36" s="120">
        <f>[5]原稿用!M36</f>
        <v>-86876.623376623364</v>
      </c>
      <c r="N36" s="120">
        <f>[5]原稿用!N36</f>
        <v>-58935.564853556498</v>
      </c>
      <c r="O36" s="120">
        <f>[5]原稿用!O36</f>
        <v>18044.371405094498</v>
      </c>
      <c r="P36" s="153" t="s">
        <v>159</v>
      </c>
    </row>
    <row r="37" spans="2:16" s="17" customFormat="1">
      <c r="B37" s="179" t="s">
        <v>299</v>
      </c>
      <c r="C37" s="120">
        <f>[5]原稿用!C37</f>
        <v>352.26337448559678</v>
      </c>
      <c r="D37" s="120">
        <f>[5]原稿用!D37</f>
        <v>-180.57784911717499</v>
      </c>
      <c r="E37" s="120">
        <f>[5]原稿用!E37</f>
        <v>490.94858797972489</v>
      </c>
      <c r="F37" s="120">
        <f>[5]原稿用!F37</f>
        <v>787.61061946902657</v>
      </c>
      <c r="G37" s="120">
        <f>[5]原稿用!G37</f>
        <v>-493.6575052854123</v>
      </c>
      <c r="H37" s="120">
        <f>[5]原稿用!H37</f>
        <v>-2410.9014675052413</v>
      </c>
      <c r="I37" s="120">
        <f>[5]原稿用!I37</f>
        <v>698.51576994434163</v>
      </c>
      <c r="J37" s="120">
        <f>[5]原稿用!J37</f>
        <v>-390.22369511184769</v>
      </c>
      <c r="K37" s="120">
        <f>[5]原稿用!K37</f>
        <v>155.4959785522789</v>
      </c>
      <c r="L37" s="120">
        <f>[5]原稿用!L37</f>
        <v>-717.45711402623658</v>
      </c>
      <c r="M37" s="120">
        <f>[5]原稿用!M37</f>
        <v>55.106539309331403</v>
      </c>
      <c r="N37" s="120">
        <f>[5]原稿用!N37</f>
        <v>-65.907729179149214</v>
      </c>
      <c r="O37" s="120">
        <f>[5]原稿用!O37</f>
        <v>296.90461149715736</v>
      </c>
      <c r="P37" s="153" t="s">
        <v>160</v>
      </c>
    </row>
    <row r="38" spans="2:16" s="17" customFormat="1">
      <c r="B38" s="9"/>
      <c r="C38" s="182"/>
      <c r="D38" s="126"/>
      <c r="E38" s="126"/>
      <c r="F38" s="126"/>
      <c r="G38" s="126"/>
      <c r="H38" s="126"/>
      <c r="I38" s="126"/>
      <c r="J38" s="126"/>
      <c r="K38" s="126"/>
      <c r="L38" s="126"/>
      <c r="M38" s="126"/>
      <c r="N38" s="126"/>
      <c r="O38" s="126"/>
      <c r="P38" s="51"/>
    </row>
    <row r="39" spans="2:16" s="17" customFormat="1">
      <c r="B39" s="11"/>
      <c r="C39" s="120"/>
      <c r="D39" s="120"/>
      <c r="E39" s="120"/>
      <c r="F39" s="120"/>
      <c r="G39" s="120"/>
      <c r="H39" s="120"/>
      <c r="I39" s="120"/>
      <c r="J39" s="120"/>
      <c r="K39" s="120"/>
      <c r="L39" s="120"/>
      <c r="M39" s="120"/>
      <c r="N39" s="120"/>
      <c r="O39" s="120"/>
      <c r="P39" s="48"/>
    </row>
    <row r="40" spans="2:16" s="17" customFormat="1">
      <c r="B40" s="179" t="s">
        <v>210</v>
      </c>
      <c r="C40" s="120">
        <f>[5]原稿用!C40</f>
        <v>1062907.3294677669</v>
      </c>
      <c r="D40" s="120">
        <f>[5]原稿用!D40</f>
        <v>815241.11682588118</v>
      </c>
      <c r="E40" s="120">
        <f>[5]原稿用!E40</f>
        <v>956670.24509645323</v>
      </c>
      <c r="F40" s="120">
        <f>[5]原稿用!F40</f>
        <v>954429.80691739591</v>
      </c>
      <c r="G40" s="120">
        <f>[5]原稿用!G40</f>
        <v>827889.23071731906</v>
      </c>
      <c r="H40" s="120">
        <f>[5]原稿用!H40</f>
        <v>1041069.1356142857</v>
      </c>
      <c r="I40" s="120">
        <f>[5]原稿用!I40</f>
        <v>1242392.1026889877</v>
      </c>
      <c r="J40" s="120">
        <f>[5]原稿用!J40</f>
        <v>1061706.0696492395</v>
      </c>
      <c r="K40" s="120">
        <f>[5]原稿用!K40</f>
        <v>1013127.0677978813</v>
      </c>
      <c r="L40" s="120">
        <f>[5]原稿用!L40</f>
        <v>1494534.5467517565</v>
      </c>
      <c r="M40" s="120">
        <f>[5]原稿用!M40</f>
        <v>1899146.1718223258</v>
      </c>
      <c r="N40" s="120">
        <f>[5]原稿用!N40</f>
        <v>1942592.2317379934</v>
      </c>
      <c r="O40" s="120">
        <f>[5]原稿用!O40</f>
        <v>1925606.3819922649</v>
      </c>
      <c r="P40" s="153">
        <v>4</v>
      </c>
    </row>
    <row r="41" spans="2:16" s="17" customFormat="1">
      <c r="B41" s="125" t="s">
        <v>102</v>
      </c>
      <c r="C41" s="182"/>
      <c r="D41" s="126"/>
      <c r="E41" s="126"/>
      <c r="F41" s="126"/>
      <c r="G41" s="126"/>
      <c r="H41" s="126"/>
      <c r="I41" s="126"/>
      <c r="J41" s="126"/>
      <c r="K41" s="126"/>
      <c r="L41" s="126"/>
      <c r="M41" s="126"/>
      <c r="N41" s="126"/>
      <c r="O41" s="126"/>
      <c r="P41" s="48"/>
    </row>
    <row r="42" spans="2:16" s="17" customFormat="1">
      <c r="B42" s="8"/>
      <c r="C42" s="120"/>
      <c r="D42" s="120"/>
      <c r="E42" s="120"/>
      <c r="F42" s="120"/>
      <c r="G42" s="120"/>
      <c r="H42" s="120"/>
      <c r="I42" s="120"/>
      <c r="J42" s="120"/>
      <c r="K42" s="120"/>
      <c r="L42" s="120"/>
      <c r="M42" s="120"/>
      <c r="N42" s="120"/>
      <c r="O42" s="120"/>
      <c r="P42" s="52"/>
    </row>
    <row r="43" spans="2:16" s="17" customFormat="1">
      <c r="B43" s="119" t="s">
        <v>104</v>
      </c>
      <c r="C43" s="120">
        <f>[5]原稿用!C43</f>
        <v>7909067.3650048235</v>
      </c>
      <c r="D43" s="120">
        <f>[5]原稿用!D43</f>
        <v>7979767.0696800621</v>
      </c>
      <c r="E43" s="120">
        <f>[5]原稿用!E43</f>
        <v>8283468.2699896935</v>
      </c>
      <c r="F43" s="120">
        <f>[5]原稿用!F43</f>
        <v>8147279.6184603442</v>
      </c>
      <c r="G43" s="120">
        <f>[5]原稿用!G43</f>
        <v>8057632.9019010812</v>
      </c>
      <c r="H43" s="120">
        <f>[5]原稿用!H43</f>
        <v>8306253.0820723502</v>
      </c>
      <c r="I43" s="120">
        <f>[5]原稿用!I43</f>
        <v>8635016.1269078068</v>
      </c>
      <c r="J43" s="120">
        <f>[5]原稿用!J43</f>
        <v>8819763.0106945895</v>
      </c>
      <c r="K43" s="120">
        <f>[5]原稿用!K43</f>
        <v>8365472.9165567774</v>
      </c>
      <c r="L43" s="120">
        <f>[5]原稿用!L43</f>
        <v>8492965.0666506235</v>
      </c>
      <c r="M43" s="120">
        <f>[5]原稿用!M43</f>
        <v>8863863.9243601542</v>
      </c>
      <c r="N43" s="120">
        <f>[5]原稿用!N43</f>
        <v>9081684.0298452731</v>
      </c>
      <c r="O43" s="120">
        <f>[5]原稿用!O43</f>
        <v>9091488.3326028772</v>
      </c>
      <c r="P43" s="153">
        <v>5</v>
      </c>
    </row>
    <row r="44" spans="2:16" s="17" customFormat="1">
      <c r="B44" s="42"/>
      <c r="C44" s="109" t="s">
        <v>115</v>
      </c>
      <c r="D44" s="109" t="s">
        <v>115</v>
      </c>
      <c r="E44" s="109" t="s">
        <v>115</v>
      </c>
      <c r="F44" s="109" t="s">
        <v>115</v>
      </c>
      <c r="G44" s="109" t="s">
        <v>115</v>
      </c>
      <c r="H44" s="109" t="s">
        <v>115</v>
      </c>
      <c r="I44" s="109" t="s">
        <v>115</v>
      </c>
      <c r="J44" s="109" t="s">
        <v>115</v>
      </c>
      <c r="K44" s="109" t="s">
        <v>115</v>
      </c>
      <c r="L44" s="109" t="s">
        <v>115</v>
      </c>
      <c r="M44" s="109" t="s">
        <v>115</v>
      </c>
      <c r="N44" s="109" t="s">
        <v>115</v>
      </c>
      <c r="O44" s="109" t="s">
        <v>115</v>
      </c>
      <c r="P44" s="51"/>
    </row>
    <row r="45" spans="2:16" s="17" customFormat="1">
      <c r="B45" s="88"/>
      <c r="C45" s="12"/>
      <c r="D45" s="12"/>
      <c r="E45" s="12"/>
      <c r="F45" s="12"/>
      <c r="G45" s="12"/>
      <c r="H45" s="12"/>
      <c r="I45" s="12"/>
      <c r="J45" s="12"/>
      <c r="K45" s="12"/>
      <c r="L45" s="12"/>
      <c r="M45" s="12"/>
      <c r="N45" s="12"/>
      <c r="O45" s="12"/>
      <c r="P45" s="53"/>
    </row>
    <row r="46" spans="2:16">
      <c r="B46" s="177" t="s">
        <v>248</v>
      </c>
      <c r="C46" s="61"/>
      <c r="D46" s="61"/>
      <c r="E46" s="61"/>
      <c r="F46" s="61"/>
      <c r="G46" s="61"/>
      <c r="H46" s="61"/>
      <c r="I46" s="61"/>
      <c r="J46" s="61"/>
      <c r="K46" s="61"/>
      <c r="L46" s="61"/>
      <c r="M46" s="61"/>
      <c r="N46" s="61"/>
      <c r="O46" s="61"/>
      <c r="P46" s="63"/>
    </row>
    <row r="47" spans="2:16">
      <c r="C47" s="61"/>
      <c r="D47" s="61"/>
      <c r="E47" s="61"/>
      <c r="F47" s="61"/>
      <c r="G47" s="61"/>
      <c r="H47" s="61"/>
      <c r="I47" s="61"/>
      <c r="J47" s="61"/>
      <c r="K47" s="61"/>
      <c r="L47" s="61"/>
      <c r="M47" s="61"/>
      <c r="N47" s="61"/>
      <c r="O47" s="61"/>
      <c r="P47" s="63"/>
    </row>
    <row r="48" spans="2:16" ht="5.25" customHeight="1">
      <c r="C48" s="61"/>
      <c r="D48" s="61"/>
      <c r="E48" s="61"/>
      <c r="F48" s="61"/>
      <c r="G48" s="61"/>
      <c r="H48" s="61"/>
      <c r="I48" s="61"/>
      <c r="J48" s="61"/>
      <c r="K48" s="61"/>
      <c r="L48" s="61"/>
      <c r="M48" s="61"/>
      <c r="N48" s="61"/>
      <c r="O48" s="61"/>
      <c r="P48" s="63"/>
    </row>
    <row r="49" spans="2:16">
      <c r="B49" s="60"/>
      <c r="C49" s="43"/>
      <c r="D49" s="43"/>
      <c r="E49" s="43"/>
      <c r="F49" s="43"/>
      <c r="G49" s="43"/>
      <c r="H49" s="43"/>
      <c r="I49" s="43"/>
      <c r="J49" s="43"/>
      <c r="K49" s="43"/>
      <c r="L49" s="43"/>
      <c r="M49" s="43"/>
      <c r="N49" s="43"/>
      <c r="O49" s="43"/>
    </row>
    <row r="50" spans="2:16" s="25" customFormat="1" ht="30" customHeight="1">
      <c r="B50" s="142" t="s">
        <v>249</v>
      </c>
      <c r="C50" s="54"/>
      <c r="D50" s="54"/>
      <c r="E50" s="54"/>
      <c r="F50" s="54"/>
      <c r="G50" s="54"/>
      <c r="H50" s="54"/>
      <c r="I50" s="54"/>
      <c r="J50" s="54"/>
      <c r="K50" s="54"/>
      <c r="L50" s="54"/>
      <c r="M50" s="54"/>
      <c r="N50" s="54"/>
      <c r="O50" s="54"/>
      <c r="P50" s="46"/>
    </row>
    <row r="51" spans="2:16">
      <c r="C51" s="171" t="s">
        <v>175</v>
      </c>
      <c r="D51" s="6"/>
      <c r="E51" s="6"/>
      <c r="F51" s="6"/>
      <c r="G51" s="6"/>
      <c r="H51" s="6"/>
      <c r="I51" s="6"/>
      <c r="J51" s="6"/>
      <c r="K51" s="6"/>
      <c r="L51" s="6"/>
      <c r="M51" s="115"/>
      <c r="N51" s="115"/>
      <c r="O51" s="115" t="s">
        <v>1</v>
      </c>
    </row>
    <row r="52" spans="2:16" s="62" customFormat="1" ht="30" customHeight="1">
      <c r="B52" s="151" t="s">
        <v>3</v>
      </c>
      <c r="C52" s="117" t="str">
        <f t="shared" ref="C52:M52" si="0">C4</f>
        <v>平成２３年度</v>
      </c>
      <c r="D52" s="117" t="str">
        <f t="shared" si="0"/>
        <v>平成２４年度</v>
      </c>
      <c r="E52" s="117" t="str">
        <f t="shared" si="0"/>
        <v>平成２５年度</v>
      </c>
      <c r="F52" s="117" t="str">
        <f t="shared" si="0"/>
        <v>平成２６年度</v>
      </c>
      <c r="G52" s="117" t="str">
        <f t="shared" si="0"/>
        <v>平成２７年度</v>
      </c>
      <c r="H52" s="117" t="str">
        <f t="shared" si="0"/>
        <v>平成２８年度</v>
      </c>
      <c r="I52" s="117" t="str">
        <f t="shared" si="0"/>
        <v>平成２９年度</v>
      </c>
      <c r="J52" s="117" t="str">
        <f t="shared" si="0"/>
        <v>平成３０年度</v>
      </c>
      <c r="K52" s="117" t="str">
        <f t="shared" si="0"/>
        <v>令和元年度</v>
      </c>
      <c r="L52" s="117" t="str">
        <f t="shared" si="0"/>
        <v>令和２年度</v>
      </c>
      <c r="M52" s="117" t="str">
        <f t="shared" si="0"/>
        <v>令和３年度</v>
      </c>
      <c r="N52" s="117" t="str">
        <f t="shared" ref="N52:O52" si="1">N4</f>
        <v>令和４年度</v>
      </c>
      <c r="O52" s="117" t="str">
        <f t="shared" si="1"/>
        <v>令和５年度</v>
      </c>
      <c r="P52" s="152" t="s">
        <v>36</v>
      </c>
    </row>
    <row r="53" spans="2:16" s="17" customFormat="1">
      <c r="B53" s="8"/>
      <c r="C53" s="12"/>
      <c r="D53" s="12"/>
      <c r="E53" s="12"/>
      <c r="F53" s="12"/>
      <c r="G53" s="12"/>
      <c r="H53" s="12"/>
      <c r="I53" s="12"/>
      <c r="J53" s="12"/>
      <c r="K53" s="12"/>
      <c r="L53" s="12"/>
      <c r="M53" s="12"/>
      <c r="N53" s="12"/>
      <c r="O53" s="12"/>
      <c r="P53" s="48"/>
    </row>
    <row r="54" spans="2:16" s="17" customFormat="1">
      <c r="B54" s="119" t="s">
        <v>4</v>
      </c>
      <c r="C54" s="132" t="s">
        <v>2</v>
      </c>
      <c r="D54" s="133">
        <f t="shared" ref="D54:D82" si="2">IF(D6="","",(D6-C6)/ABS(C6)*100)</f>
        <v>2.0764743699668911</v>
      </c>
      <c r="E54" s="133">
        <f t="shared" ref="E54:O54" si="3">IF(E6="","",(E6-D6)/ABS(D6)*100)</f>
        <v>2.9604789286967099</v>
      </c>
      <c r="F54" s="133">
        <f t="shared" si="3"/>
        <v>-3.0711392805024911</v>
      </c>
      <c r="G54" s="133">
        <f t="shared" si="3"/>
        <v>-0.5800090324141105</v>
      </c>
      <c r="H54" s="133">
        <f t="shared" si="3"/>
        <v>-1.0924470281187628</v>
      </c>
      <c r="I54" s="133">
        <f t="shared" si="3"/>
        <v>8.288269833507185E-2</v>
      </c>
      <c r="J54" s="133">
        <f t="shared" si="3"/>
        <v>-0.56912563442519071</v>
      </c>
      <c r="K54" s="133">
        <f t="shared" si="3"/>
        <v>-1.2656280669271305</v>
      </c>
      <c r="L54" s="133">
        <f t="shared" si="3"/>
        <v>-6.1743101830044314</v>
      </c>
      <c r="M54" s="133">
        <f t="shared" si="3"/>
        <v>1.323409742012934</v>
      </c>
      <c r="N54" s="133">
        <f t="shared" si="3"/>
        <v>2.5746283445863529</v>
      </c>
      <c r="O54" s="133">
        <f t="shared" si="3"/>
        <v>-0.12429201300013372</v>
      </c>
      <c r="P54" s="153">
        <f t="shared" ref="P54:P91" si="4">P6</f>
        <v>1</v>
      </c>
    </row>
    <row r="55" spans="2:16" s="17" customFormat="1">
      <c r="B55" s="119" t="s">
        <v>5</v>
      </c>
      <c r="C55" s="132" t="s">
        <v>2</v>
      </c>
      <c r="D55" s="133">
        <f t="shared" si="2"/>
        <v>1.88051403431055</v>
      </c>
      <c r="E55" s="133">
        <f t="shared" ref="E55:O55" si="5">IF(E7="","",(E7-D7)/ABS(D7)*100)</f>
        <v>2.9637685943672443</v>
      </c>
      <c r="F55" s="133">
        <f t="shared" si="5"/>
        <v>-2.9670267914535184</v>
      </c>
      <c r="G55" s="133">
        <f t="shared" si="5"/>
        <v>-0.71590236062290991</v>
      </c>
      <c r="H55" s="133">
        <f t="shared" si="5"/>
        <v>-1.2351758964988233</v>
      </c>
      <c r="I55" s="133">
        <f t="shared" si="5"/>
        <v>8.4250159666555413E-2</v>
      </c>
      <c r="J55" s="133">
        <f t="shared" si="5"/>
        <v>-0.33861526491729149</v>
      </c>
      <c r="K55" s="133">
        <f t="shared" si="5"/>
        <v>-1.493535038955403</v>
      </c>
      <c r="L55" s="133">
        <f t="shared" si="5"/>
        <v>-6.7588542107448912</v>
      </c>
      <c r="M55" s="133">
        <f t="shared" si="5"/>
        <v>1.5617403652969006</v>
      </c>
      <c r="N55" s="133">
        <f t="shared" si="5"/>
        <v>2.7969709615867018</v>
      </c>
      <c r="O55" s="133">
        <f t="shared" si="5"/>
        <v>-0.11092821815845841</v>
      </c>
      <c r="P55" s="154" t="str">
        <f t="shared" si="4"/>
        <v>(1)</v>
      </c>
    </row>
    <row r="56" spans="2:16" s="17" customFormat="1">
      <c r="B56" s="119" t="s">
        <v>286</v>
      </c>
      <c r="C56" s="132" t="s">
        <v>2</v>
      </c>
      <c r="D56" s="133">
        <f t="shared" si="2"/>
        <v>1.8643363421581314</v>
      </c>
      <c r="E56" s="133">
        <f t="shared" ref="E56:O56" si="6">IF(E8="","",(E8-D8)/ABS(D8)*100)</f>
        <v>1.0296367661414869</v>
      </c>
      <c r="F56" s="133">
        <f t="shared" si="6"/>
        <v>-2.8640933015280892</v>
      </c>
      <c r="G56" s="133">
        <f t="shared" si="6"/>
        <v>-0.14287964657113056</v>
      </c>
      <c r="H56" s="133">
        <f t="shared" si="6"/>
        <v>-2.0181782907895385</v>
      </c>
      <c r="I56" s="133">
        <f t="shared" si="6"/>
        <v>-0.72564510902191881</v>
      </c>
      <c r="J56" s="133">
        <f t="shared" si="6"/>
        <v>-1.069069673116162</v>
      </c>
      <c r="K56" s="133">
        <f t="shared" si="6"/>
        <v>-1.7306048195315886</v>
      </c>
      <c r="L56" s="133">
        <f t="shared" si="6"/>
        <v>-2.4134973889161828</v>
      </c>
      <c r="M56" s="133">
        <f t="shared" si="6"/>
        <v>-0.33175834687580469</v>
      </c>
      <c r="N56" s="133">
        <f t="shared" si="6"/>
        <v>-2.8034599533900586</v>
      </c>
      <c r="O56" s="133">
        <f t="shared" si="6"/>
        <v>-3.791647993253513</v>
      </c>
      <c r="P56" s="153" t="str">
        <f t="shared" si="4"/>
        <v>a</v>
      </c>
    </row>
    <row r="57" spans="2:16" s="17" customFormat="1">
      <c r="B57" s="119" t="s">
        <v>78</v>
      </c>
      <c r="C57" s="132" t="s">
        <v>2</v>
      </c>
      <c r="D57" s="133">
        <f t="shared" si="2"/>
        <v>-3.3883235736545907</v>
      </c>
      <c r="E57" s="133">
        <f t="shared" ref="E57:O57" si="7">IF(E9="","",(E9-D9)/ABS(D9)*100)</f>
        <v>-2.6283296428763827</v>
      </c>
      <c r="F57" s="133">
        <f t="shared" si="7"/>
        <v>-16.117998647001862</v>
      </c>
      <c r="G57" s="133">
        <f t="shared" si="7"/>
        <v>-6.6678604640284771</v>
      </c>
      <c r="H57" s="133">
        <f t="shared" si="7"/>
        <v>-4.0551659273757688</v>
      </c>
      <c r="I57" s="133">
        <f t="shared" si="7"/>
        <v>-11.085234505772256</v>
      </c>
      <c r="J57" s="133">
        <f t="shared" si="7"/>
        <v>-14.507394854029107</v>
      </c>
      <c r="K57" s="133">
        <f t="shared" si="7"/>
        <v>1.598286298747124</v>
      </c>
      <c r="L57" s="133">
        <f t="shared" si="7"/>
        <v>38.186511517473178</v>
      </c>
      <c r="M57" s="133">
        <f t="shared" si="7"/>
        <v>-0.81384085372174531</v>
      </c>
      <c r="N57" s="133">
        <f t="shared" si="7"/>
        <v>-12.326907030609165</v>
      </c>
      <c r="O57" s="133">
        <f t="shared" si="7"/>
        <v>-40.485831361331222</v>
      </c>
      <c r="P57" s="153" t="str">
        <f t="shared" si="4"/>
        <v>b</v>
      </c>
    </row>
    <row r="58" spans="2:16" s="17" customFormat="1">
      <c r="B58" s="119" t="s">
        <v>79</v>
      </c>
      <c r="C58" s="132" t="s">
        <v>2</v>
      </c>
      <c r="D58" s="133">
        <f t="shared" si="2"/>
        <v>5.4178114878429318</v>
      </c>
      <c r="E58" s="133">
        <f t="shared" ref="E58:O58" si="8">IF(E10="","",(E10-D10)/ABS(D10)*100)</f>
        <v>13.47272569718643</v>
      </c>
      <c r="F58" s="133">
        <f t="shared" si="8"/>
        <v>0.3275962498738158</v>
      </c>
      <c r="G58" s="133">
        <f t="shared" si="8"/>
        <v>-4.2326859233495853</v>
      </c>
      <c r="H58" s="133">
        <f t="shared" si="8"/>
        <v>-14.186939275353314</v>
      </c>
      <c r="I58" s="133">
        <f t="shared" si="8"/>
        <v>-2.8350904642215546</v>
      </c>
      <c r="J58" s="133">
        <f t="shared" si="8"/>
        <v>3.4298986298363324E-2</v>
      </c>
      <c r="K58" s="133">
        <f t="shared" si="8"/>
        <v>-6.872148592688947</v>
      </c>
      <c r="L58" s="133">
        <f t="shared" si="8"/>
        <v>-11.720577146842761</v>
      </c>
      <c r="M58" s="133">
        <f t="shared" si="8"/>
        <v>-0.29631682676315985</v>
      </c>
      <c r="N58" s="133">
        <f t="shared" si="8"/>
        <v>9.7776123248147968</v>
      </c>
      <c r="O58" s="133">
        <f t="shared" si="8"/>
        <v>-6.5058832487584386</v>
      </c>
      <c r="P58" s="153" t="str">
        <f t="shared" si="4"/>
        <v>c</v>
      </c>
    </row>
    <row r="59" spans="2:16" s="17" customFormat="1">
      <c r="B59" s="119" t="s">
        <v>80</v>
      </c>
      <c r="C59" s="132" t="s">
        <v>2</v>
      </c>
      <c r="D59" s="133">
        <f t="shared" si="2"/>
        <v>1.7192178653317305</v>
      </c>
      <c r="E59" s="133">
        <f t="shared" ref="E59:O59" si="9">IF(E11="","",(E11-D11)/ABS(D11)*100)</f>
        <v>0.99690061097086757</v>
      </c>
      <c r="F59" s="133">
        <f t="shared" si="9"/>
        <v>-1.3729980153227672</v>
      </c>
      <c r="G59" s="133">
        <f t="shared" si="9"/>
        <v>-1.6898170604505269</v>
      </c>
      <c r="H59" s="133">
        <f t="shared" si="9"/>
        <v>-0.32012640213392718</v>
      </c>
      <c r="I59" s="133">
        <f t="shared" si="9"/>
        <v>0.33047095576860841</v>
      </c>
      <c r="J59" s="133">
        <f t="shared" si="9"/>
        <v>-1.0991658865069687</v>
      </c>
      <c r="K59" s="133">
        <f t="shared" si="9"/>
        <v>0.6978337084090912</v>
      </c>
      <c r="L59" s="133">
        <f t="shared" si="9"/>
        <v>1.4961025870116633</v>
      </c>
      <c r="M59" s="133">
        <f t="shared" si="9"/>
        <v>1.0837778293582552</v>
      </c>
      <c r="N59" s="133">
        <f t="shared" si="9"/>
        <v>1.8270913650818947</v>
      </c>
      <c r="O59" s="133">
        <f t="shared" si="9"/>
        <v>3.3037858756710463</v>
      </c>
      <c r="P59" s="153" t="str">
        <f t="shared" si="4"/>
        <v>d</v>
      </c>
    </row>
    <row r="60" spans="2:16" s="17" customFormat="1">
      <c r="B60" s="119" t="s">
        <v>81</v>
      </c>
      <c r="C60" s="132" t="s">
        <v>2</v>
      </c>
      <c r="D60" s="133">
        <f t="shared" si="2"/>
        <v>7.386967159873266</v>
      </c>
      <c r="E60" s="133">
        <f t="shared" ref="E60:O60" si="10">IF(E12="","",(E12-D12)/ABS(D12)*100)</f>
        <v>15.897353605953951</v>
      </c>
      <c r="F60" s="133">
        <f t="shared" si="10"/>
        <v>-7.5631251689645751</v>
      </c>
      <c r="G60" s="133">
        <f t="shared" si="10"/>
        <v>-0.47388308512999733</v>
      </c>
      <c r="H60" s="133">
        <f t="shared" si="10"/>
        <v>-1.6641095500684451</v>
      </c>
      <c r="I60" s="133">
        <f t="shared" si="10"/>
        <v>1.8096024739018459</v>
      </c>
      <c r="J60" s="133">
        <f t="shared" si="10"/>
        <v>0.826545694587977</v>
      </c>
      <c r="K60" s="133">
        <f t="shared" si="10"/>
        <v>-3.6453662526403532</v>
      </c>
      <c r="L60" s="133">
        <f t="shared" si="10"/>
        <v>3.6070290810749341</v>
      </c>
      <c r="M60" s="133">
        <f t="shared" si="10"/>
        <v>6.2298570462429304</v>
      </c>
      <c r="N60" s="133">
        <f t="shared" si="10"/>
        <v>2.2514151542012266</v>
      </c>
      <c r="O60" s="133">
        <f t="shared" si="10"/>
        <v>-7.2049428944729836</v>
      </c>
      <c r="P60" s="153" t="str">
        <f t="shared" si="4"/>
        <v>e</v>
      </c>
    </row>
    <row r="61" spans="2:16" s="17" customFormat="1">
      <c r="B61" s="119" t="s">
        <v>82</v>
      </c>
      <c r="C61" s="132" t="s">
        <v>2</v>
      </c>
      <c r="D61" s="133">
        <f t="shared" si="2"/>
        <v>1.0199552450711484</v>
      </c>
      <c r="E61" s="133">
        <f t="shared" ref="E61:O61" si="11">IF(E13="","",(E13-D13)/ABS(D13)*100)</f>
        <v>3.6012669229699936</v>
      </c>
      <c r="F61" s="133">
        <f t="shared" si="11"/>
        <v>1.7775427415824077</v>
      </c>
      <c r="G61" s="133">
        <f t="shared" si="11"/>
        <v>3.5756026345659846</v>
      </c>
      <c r="H61" s="133">
        <f t="shared" si="11"/>
        <v>-3.2925866407833326</v>
      </c>
      <c r="I61" s="133">
        <f t="shared" si="11"/>
        <v>3.2218908753041481E-2</v>
      </c>
      <c r="J61" s="133">
        <f t="shared" si="11"/>
        <v>0.9598142391670974</v>
      </c>
      <c r="K61" s="133">
        <f t="shared" si="11"/>
        <v>0.27408548600910398</v>
      </c>
      <c r="L61" s="133">
        <f t="shared" si="11"/>
        <v>1.9392712807351351</v>
      </c>
      <c r="M61" s="133">
        <f t="shared" si="11"/>
        <v>1.8165422836032821</v>
      </c>
      <c r="N61" s="133">
        <f t="shared" si="11"/>
        <v>5.7856293265283938</v>
      </c>
      <c r="O61" s="133">
        <f t="shared" si="11"/>
        <v>1.1547641226825733</v>
      </c>
      <c r="P61" s="153" t="str">
        <f t="shared" si="4"/>
        <v>f</v>
      </c>
    </row>
    <row r="62" spans="2:16" s="17" customFormat="1">
      <c r="B62" s="119" t="s">
        <v>83</v>
      </c>
      <c r="C62" s="132" t="s">
        <v>2</v>
      </c>
      <c r="D62" s="133">
        <f t="shared" si="2"/>
        <v>3.2268756608678806</v>
      </c>
      <c r="E62" s="133">
        <f t="shared" ref="E62:O62" si="12">IF(E14="","",(E14-D14)/ABS(D14)*100)</f>
        <v>1.8757253117909156</v>
      </c>
      <c r="F62" s="133">
        <f t="shared" si="12"/>
        <v>-6.2240045642227066</v>
      </c>
      <c r="G62" s="133">
        <f t="shared" si="12"/>
        <v>-2.6211062841180386</v>
      </c>
      <c r="H62" s="133">
        <f t="shared" si="12"/>
        <v>3.8839715481767629</v>
      </c>
      <c r="I62" s="133">
        <f t="shared" si="12"/>
        <v>0.35210749833150562</v>
      </c>
      <c r="J62" s="133">
        <f t="shared" si="12"/>
        <v>-0.4008739781639522</v>
      </c>
      <c r="K62" s="133">
        <f t="shared" si="12"/>
        <v>-5.4026141321884751</v>
      </c>
      <c r="L62" s="133">
        <f t="shared" si="12"/>
        <v>-21.778570639207366</v>
      </c>
      <c r="M62" s="133">
        <f t="shared" si="12"/>
        <v>-2.4421513472388181</v>
      </c>
      <c r="N62" s="133">
        <f t="shared" si="12"/>
        <v>10.045948691214656</v>
      </c>
      <c r="O62" s="133">
        <f t="shared" si="12"/>
        <v>6.186625606733795</v>
      </c>
      <c r="P62" s="153" t="str">
        <f t="shared" si="4"/>
        <v>g</v>
      </c>
    </row>
    <row r="63" spans="2:16" s="17" customFormat="1">
      <c r="B63" s="119" t="s">
        <v>287</v>
      </c>
      <c r="C63" s="132" t="s">
        <v>2</v>
      </c>
      <c r="D63" s="133">
        <f t="shared" si="2"/>
        <v>-2.7497491569086243</v>
      </c>
      <c r="E63" s="133">
        <f t="shared" ref="E63:O63" si="13">IF(E15="","",(E15-D15)/ABS(D15)*100)</f>
        <v>7.9761857008059618</v>
      </c>
      <c r="F63" s="133">
        <f t="shared" si="13"/>
        <v>-1.7336794561694311</v>
      </c>
      <c r="G63" s="133">
        <f t="shared" si="13"/>
        <v>-1.8495853656668664</v>
      </c>
      <c r="H63" s="133">
        <f t="shared" si="13"/>
        <v>3.8653347997704994</v>
      </c>
      <c r="I63" s="133">
        <f t="shared" si="13"/>
        <v>5.0890009120866981</v>
      </c>
      <c r="J63" s="133">
        <f t="shared" si="13"/>
        <v>5.5951460660303551</v>
      </c>
      <c r="K63" s="133">
        <f t="shared" si="13"/>
        <v>1.4273755710559677</v>
      </c>
      <c r="L63" s="133">
        <f t="shared" si="13"/>
        <v>7.7834081151833834</v>
      </c>
      <c r="M63" s="133">
        <f t="shared" si="13"/>
        <v>5.6460536720879775</v>
      </c>
      <c r="N63" s="133">
        <f t="shared" si="13"/>
        <v>0.3123860716479932</v>
      </c>
      <c r="O63" s="133">
        <f t="shared" si="13"/>
        <v>-4.0745983591881165</v>
      </c>
      <c r="P63" s="153" t="str">
        <f t="shared" si="4"/>
        <v>h</v>
      </c>
    </row>
    <row r="64" spans="2:16" s="17" customFormat="1">
      <c r="B64" s="119" t="s">
        <v>288</v>
      </c>
      <c r="C64" s="132" t="s">
        <v>2</v>
      </c>
      <c r="D64" s="133">
        <f t="shared" si="2"/>
        <v>1.2474104405070838</v>
      </c>
      <c r="E64" s="133">
        <f t="shared" ref="E64:O64" si="14">IF(E16="","",(E16-D16)/ABS(D16)*100)</f>
        <v>2.0508713854479916</v>
      </c>
      <c r="F64" s="133">
        <f t="shared" si="14"/>
        <v>-1.267310062394104</v>
      </c>
      <c r="G64" s="133">
        <f t="shared" si="14"/>
        <v>2.441623822964373</v>
      </c>
      <c r="H64" s="133">
        <f t="shared" si="14"/>
        <v>-4.7518613056937511</v>
      </c>
      <c r="I64" s="133">
        <f t="shared" si="14"/>
        <v>-6.0609956556015712E-2</v>
      </c>
      <c r="J64" s="133">
        <f t="shared" si="14"/>
        <v>-1.0444955762670376</v>
      </c>
      <c r="K64" s="133">
        <f t="shared" si="14"/>
        <v>-3.2948114338009669</v>
      </c>
      <c r="L64" s="133">
        <f t="shared" si="14"/>
        <v>-8.8143360067673502</v>
      </c>
      <c r="M64" s="133">
        <f t="shared" si="14"/>
        <v>5.0349611218259849</v>
      </c>
      <c r="N64" s="133">
        <f t="shared" si="14"/>
        <v>2.4112976277852027</v>
      </c>
      <c r="O64" s="133">
        <f t="shared" si="14"/>
        <v>-1.6655148181864106</v>
      </c>
      <c r="P64" s="153" t="str">
        <f t="shared" si="4"/>
        <v>i</v>
      </c>
    </row>
    <row r="65" spans="2:16" s="17" customFormat="1">
      <c r="B65" s="119" t="s">
        <v>289</v>
      </c>
      <c r="C65" s="132" t="s">
        <v>2</v>
      </c>
      <c r="D65" s="133">
        <f t="shared" si="2"/>
        <v>0.47358147193909716</v>
      </c>
      <c r="E65" s="133">
        <f t="shared" ref="E65:O65" si="15">IF(E17="","",(E17-D17)/ABS(D17)*100)</f>
        <v>-1.1146368273382348</v>
      </c>
      <c r="F65" s="133">
        <f t="shared" si="15"/>
        <v>-0.1350261327239542</v>
      </c>
      <c r="G65" s="133">
        <f t="shared" si="15"/>
        <v>-4.6024864225809985</v>
      </c>
      <c r="H65" s="133">
        <f t="shared" si="15"/>
        <v>-3.9163293636693317</v>
      </c>
      <c r="I65" s="133">
        <f t="shared" si="15"/>
        <v>-5.589298669891158</v>
      </c>
      <c r="J65" s="133">
        <f t="shared" si="15"/>
        <v>-3.82028517621738</v>
      </c>
      <c r="K65" s="133">
        <f t="shared" si="15"/>
        <v>-5.6215934290517637</v>
      </c>
      <c r="L65" s="133">
        <f t="shared" si="15"/>
        <v>-7.5055262910356486</v>
      </c>
      <c r="M65" s="135">
        <f t="shared" si="15"/>
        <v>-5.6279881490305685</v>
      </c>
      <c r="N65" s="135">
        <f t="shared" si="15"/>
        <v>-5.9291839969439959</v>
      </c>
      <c r="O65" s="172">
        <f t="shared" si="15"/>
        <v>-9.8342255568246255</v>
      </c>
      <c r="P65" s="161" t="str">
        <f t="shared" si="4"/>
        <v>j</v>
      </c>
    </row>
    <row r="66" spans="2:16" s="17" customFormat="1">
      <c r="B66" s="119" t="s">
        <v>290</v>
      </c>
      <c r="C66" s="132" t="s">
        <v>2</v>
      </c>
      <c r="D66" s="133">
        <f t="shared" si="2"/>
        <v>0.75121209223002405</v>
      </c>
      <c r="E66" s="133">
        <f t="shared" ref="E66:O66" si="16">IF(E18="","",(E18-D18)/ABS(D18)*100)</f>
        <v>2.501278118890915</v>
      </c>
      <c r="F66" s="133">
        <f t="shared" si="16"/>
        <v>-0.699607207674111</v>
      </c>
      <c r="G66" s="133">
        <f t="shared" si="16"/>
        <v>-0.14501252464038311</v>
      </c>
      <c r="H66" s="133">
        <f t="shared" si="16"/>
        <v>-1.679504247491469</v>
      </c>
      <c r="I66" s="133">
        <f t="shared" si="16"/>
        <v>-2.3050567725518261</v>
      </c>
      <c r="J66" s="133">
        <f t="shared" si="16"/>
        <v>-4.5043355614110343</v>
      </c>
      <c r="K66" s="133">
        <f t="shared" si="16"/>
        <v>-6.8933426342495068</v>
      </c>
      <c r="L66" s="133">
        <f t="shared" si="16"/>
        <v>-33.436775116338083</v>
      </c>
      <c r="M66" s="135">
        <f t="shared" si="16"/>
        <v>-6.9050903111685074</v>
      </c>
      <c r="N66" s="135">
        <f t="shared" si="16"/>
        <v>18.180362189241219</v>
      </c>
      <c r="O66" s="172">
        <f t="shared" si="16"/>
        <v>4.1447583488220827</v>
      </c>
      <c r="P66" s="161" t="str">
        <f t="shared" si="4"/>
        <v>k</v>
      </c>
    </row>
    <row r="67" spans="2:16" s="17" customFormat="1">
      <c r="B67" s="119" t="s">
        <v>291</v>
      </c>
      <c r="C67" s="132" t="s">
        <v>2</v>
      </c>
      <c r="D67" s="133">
        <f t="shared" si="2"/>
        <v>-3.0454284483078595</v>
      </c>
      <c r="E67" s="133">
        <f t="shared" ref="E67:O67" si="17">IF(E19="","",(E19-D19)/ABS(D19)*100)</f>
        <v>7.8855932526374168</v>
      </c>
      <c r="F67" s="133">
        <f t="shared" si="17"/>
        <v>-0.33512863887685757</v>
      </c>
      <c r="G67" s="133">
        <f t="shared" si="17"/>
        <v>1.297456603131196</v>
      </c>
      <c r="H67" s="133">
        <f t="shared" si="17"/>
        <v>-3.4087060869080337</v>
      </c>
      <c r="I67" s="133">
        <f t="shared" si="17"/>
        <v>1.0111051923330618</v>
      </c>
      <c r="J67" s="133">
        <f t="shared" si="17"/>
        <v>2.7147948358635072</v>
      </c>
      <c r="K67" s="133">
        <f t="shared" si="17"/>
        <v>6.1705238381600562</v>
      </c>
      <c r="L67" s="133">
        <f t="shared" si="17"/>
        <v>-2.8009557923623212</v>
      </c>
      <c r="M67" s="135">
        <f t="shared" si="17"/>
        <v>6.8203949849108341</v>
      </c>
      <c r="N67" s="135">
        <f t="shared" si="17"/>
        <v>0.60149724229930535</v>
      </c>
      <c r="O67" s="172">
        <f t="shared" si="17"/>
        <v>4.1872308416296091</v>
      </c>
      <c r="P67" s="161" t="str">
        <f t="shared" si="4"/>
        <v>l</v>
      </c>
    </row>
    <row r="68" spans="2:16" s="17" customFormat="1">
      <c r="B68" s="119" t="s">
        <v>330</v>
      </c>
      <c r="C68" s="132" t="s">
        <v>2</v>
      </c>
      <c r="D68" s="133">
        <f t="shared" si="2"/>
        <v>6.4571965329052627</v>
      </c>
      <c r="E68" s="133">
        <f t="shared" ref="E68:O68" si="18">IF(E20="","",(E20-D20)/ABS(D20)*100)</f>
        <v>0.44518893458696124</v>
      </c>
      <c r="F68" s="133">
        <f t="shared" si="18"/>
        <v>-5.2016050589452467</v>
      </c>
      <c r="G68" s="133">
        <f t="shared" si="18"/>
        <v>2.6699223038027089</v>
      </c>
      <c r="H68" s="133">
        <f t="shared" si="18"/>
        <v>-0.67706316191284321</v>
      </c>
      <c r="I68" s="133">
        <f t="shared" si="18"/>
        <v>2.9497948264114648</v>
      </c>
      <c r="J68" s="133">
        <f t="shared" si="18"/>
        <v>3.2503826373961111</v>
      </c>
      <c r="K68" s="133">
        <f t="shared" si="18"/>
        <v>1.2872982640783182</v>
      </c>
      <c r="L68" s="133">
        <f t="shared" si="18"/>
        <v>-11.996677739743774</v>
      </c>
      <c r="M68" s="135">
        <f t="shared" si="18"/>
        <v>6.5404613928723512</v>
      </c>
      <c r="N68" s="135">
        <f t="shared" si="18"/>
        <v>3.4215912476824761</v>
      </c>
      <c r="O68" s="172">
        <f t="shared" si="18"/>
        <v>2.4110313020818399</v>
      </c>
      <c r="P68" s="161" t="str">
        <f t="shared" si="4"/>
        <v>m</v>
      </c>
    </row>
    <row r="69" spans="2:16" s="17" customFormat="1">
      <c r="B69" s="8"/>
      <c r="C69" s="93" t="s">
        <v>115</v>
      </c>
      <c r="D69" s="70" t="str">
        <f t="shared" si="2"/>
        <v/>
      </c>
      <c r="E69" s="70" t="str">
        <f t="shared" ref="E69:O69" si="19">IF(E21="","",(E21-D21)/ABS(D21)*100)</f>
        <v/>
      </c>
      <c r="F69" s="70" t="str">
        <f t="shared" si="19"/>
        <v/>
      </c>
      <c r="G69" s="70" t="str">
        <f t="shared" si="19"/>
        <v/>
      </c>
      <c r="H69" s="70" t="str">
        <f t="shared" si="19"/>
        <v/>
      </c>
      <c r="I69" s="70" t="str">
        <f t="shared" si="19"/>
        <v/>
      </c>
      <c r="J69" s="70" t="str">
        <f t="shared" si="19"/>
        <v/>
      </c>
      <c r="K69" s="70" t="str">
        <f t="shared" si="19"/>
        <v/>
      </c>
      <c r="L69" s="70" t="str">
        <f t="shared" si="19"/>
        <v/>
      </c>
      <c r="M69" s="70" t="str">
        <f t="shared" si="19"/>
        <v/>
      </c>
      <c r="N69" s="70" t="str">
        <f t="shared" si="19"/>
        <v/>
      </c>
      <c r="O69" s="104" t="str">
        <f t="shared" si="19"/>
        <v/>
      </c>
      <c r="P69" s="163"/>
    </row>
    <row r="70" spans="2:16" s="17" customFormat="1">
      <c r="B70" s="119" t="s">
        <v>294</v>
      </c>
      <c r="C70" s="134" t="s">
        <v>2</v>
      </c>
      <c r="D70" s="135">
        <f t="shared" si="2"/>
        <v>10.958715195035159</v>
      </c>
      <c r="E70" s="135">
        <f t="shared" ref="E70:O70" si="20">IF(E22="","",(E22-D22)/ABS(D22)*100)</f>
        <v>2.8227394250896229</v>
      </c>
      <c r="F70" s="135">
        <f t="shared" si="20"/>
        <v>-7.4458846684606339</v>
      </c>
      <c r="G70" s="135">
        <f t="shared" si="20"/>
        <v>5.4751687472782802</v>
      </c>
      <c r="H70" s="135">
        <f t="shared" si="20"/>
        <v>4.88037556428712</v>
      </c>
      <c r="I70" s="135">
        <f t="shared" si="20"/>
        <v>2.8843592003726416E-2</v>
      </c>
      <c r="J70" s="135">
        <f t="shared" si="20"/>
        <v>-9.671805808706095</v>
      </c>
      <c r="K70" s="135">
        <f t="shared" si="20"/>
        <v>8.6864904030555845</v>
      </c>
      <c r="L70" s="135">
        <f t="shared" si="20"/>
        <v>17.168710472063733</v>
      </c>
      <c r="M70" s="135">
        <f t="shared" si="20"/>
        <v>-6.2984395683835652</v>
      </c>
      <c r="N70" s="135">
        <f t="shared" si="20"/>
        <v>-5.1106892008024243</v>
      </c>
      <c r="O70" s="172">
        <f t="shared" si="20"/>
        <v>-0.62654130931404717</v>
      </c>
      <c r="P70" s="163" t="str">
        <f t="shared" si="4"/>
        <v>(2)</v>
      </c>
    </row>
    <row r="71" spans="2:16" s="17" customFormat="1">
      <c r="B71" s="8"/>
      <c r="C71" s="93" t="s">
        <v>115</v>
      </c>
      <c r="D71" s="70" t="str">
        <f t="shared" si="2"/>
        <v/>
      </c>
      <c r="E71" s="70" t="str">
        <f t="shared" ref="E71:O71" si="21">IF(E23="","",(E23-D23)/ABS(D23)*100)</f>
        <v/>
      </c>
      <c r="F71" s="70" t="str">
        <f t="shared" si="21"/>
        <v/>
      </c>
      <c r="G71" s="70" t="str">
        <f t="shared" si="21"/>
        <v/>
      </c>
      <c r="H71" s="70" t="str">
        <f t="shared" si="21"/>
        <v/>
      </c>
      <c r="I71" s="70" t="str">
        <f t="shared" si="21"/>
        <v/>
      </c>
      <c r="J71" s="70" t="str">
        <f t="shared" si="21"/>
        <v/>
      </c>
      <c r="K71" s="70" t="str">
        <f t="shared" si="21"/>
        <v/>
      </c>
      <c r="L71" s="70" t="str">
        <f t="shared" si="21"/>
        <v/>
      </c>
      <c r="M71" s="70" t="str">
        <f t="shared" si="21"/>
        <v/>
      </c>
      <c r="N71" s="70" t="str">
        <f t="shared" si="21"/>
        <v/>
      </c>
      <c r="O71" s="104" t="str">
        <f t="shared" si="21"/>
        <v/>
      </c>
      <c r="P71" s="161"/>
    </row>
    <row r="72" spans="2:16" s="17" customFormat="1">
      <c r="B72" s="119" t="s">
        <v>295</v>
      </c>
      <c r="C72" s="134" t="s">
        <v>2</v>
      </c>
      <c r="D72" s="135">
        <f t="shared" si="2"/>
        <v>0.71367893795523074</v>
      </c>
      <c r="E72" s="135">
        <f t="shared" ref="E72:O72" si="22">IF(E24="","",(E24-D24)/ABS(D24)*100)</f>
        <v>1.1882555228327856</v>
      </c>
      <c r="F72" s="135">
        <f t="shared" si="22"/>
        <v>-1.0655706442588538E-2</v>
      </c>
      <c r="G72" s="135">
        <f t="shared" si="22"/>
        <v>2.0869152517526071</v>
      </c>
      <c r="H72" s="135">
        <f t="shared" si="22"/>
        <v>-0.15870888053976398</v>
      </c>
      <c r="I72" s="135">
        <f t="shared" si="22"/>
        <v>0.80608468981329895</v>
      </c>
      <c r="J72" s="135">
        <f t="shared" si="22"/>
        <v>0.91934659447613543</v>
      </c>
      <c r="K72" s="135">
        <f t="shared" si="22"/>
        <v>1.2515468377800436</v>
      </c>
      <c r="L72" s="135">
        <f t="shared" si="22"/>
        <v>0.21402043269505036</v>
      </c>
      <c r="M72" s="135">
        <f t="shared" si="22"/>
        <v>2.9151591411966784</v>
      </c>
      <c r="N72" s="135">
        <f t="shared" si="22"/>
        <v>-7.4234696712565981E-2</v>
      </c>
      <c r="O72" s="172">
        <f t="shared" si="22"/>
        <v>-1.8929071719804154</v>
      </c>
      <c r="P72" s="161">
        <f t="shared" si="4"/>
        <v>2</v>
      </c>
    </row>
    <row r="73" spans="2:16" s="17" customFormat="1">
      <c r="B73" s="8"/>
      <c r="C73" s="93" t="s">
        <v>115</v>
      </c>
      <c r="D73" s="70" t="str">
        <f t="shared" si="2"/>
        <v/>
      </c>
      <c r="E73" s="70" t="str">
        <f t="shared" ref="E73:O73" si="23">IF(E25="","",(E25-D25)/ABS(D25)*100)</f>
        <v/>
      </c>
      <c r="F73" s="70" t="str">
        <f t="shared" si="23"/>
        <v/>
      </c>
      <c r="G73" s="70" t="str">
        <f t="shared" si="23"/>
        <v/>
      </c>
      <c r="H73" s="70" t="str">
        <f t="shared" si="23"/>
        <v/>
      </c>
      <c r="I73" s="70" t="str">
        <f t="shared" si="23"/>
        <v/>
      </c>
      <c r="J73" s="70" t="str">
        <f t="shared" si="23"/>
        <v/>
      </c>
      <c r="K73" s="70" t="str">
        <f t="shared" si="23"/>
        <v/>
      </c>
      <c r="L73" s="70" t="str">
        <f t="shared" si="23"/>
        <v/>
      </c>
      <c r="M73" s="70" t="str">
        <f t="shared" si="23"/>
        <v/>
      </c>
      <c r="N73" s="70" t="str">
        <f t="shared" si="23"/>
        <v/>
      </c>
      <c r="O73" s="70" t="str">
        <f t="shared" si="23"/>
        <v/>
      </c>
      <c r="P73" s="153"/>
    </row>
    <row r="74" spans="2:16" s="17" customFormat="1">
      <c r="B74" s="119" t="s">
        <v>296</v>
      </c>
      <c r="C74" s="134" t="s">
        <v>2</v>
      </c>
      <c r="D74" s="135">
        <f t="shared" si="2"/>
        <v>14.318386406803304</v>
      </c>
      <c r="E74" s="135">
        <f t="shared" ref="E74:O74" si="24">IF(E26="","",(E26-D26)/ABS(D26)*100)</f>
        <v>1.2941653429412856</v>
      </c>
      <c r="F74" s="135">
        <f t="shared" si="24"/>
        <v>2.3663397635698327E-2</v>
      </c>
      <c r="G74" s="135">
        <f t="shared" si="24"/>
        <v>2.075292334969542</v>
      </c>
      <c r="H74" s="135">
        <f t="shared" si="24"/>
        <v>4.5047461773495838</v>
      </c>
      <c r="I74" s="135">
        <f t="shared" si="24"/>
        <v>5.9287008657827931</v>
      </c>
      <c r="J74" s="135">
        <f t="shared" si="24"/>
        <v>18.480252118043772</v>
      </c>
      <c r="K74" s="135">
        <f t="shared" si="24"/>
        <v>-15.173692125547223</v>
      </c>
      <c r="L74" s="135">
        <f t="shared" si="24"/>
        <v>-5.04042268395711</v>
      </c>
      <c r="M74" s="135">
        <f t="shared" si="24"/>
        <v>-6.1222384552245597</v>
      </c>
      <c r="N74" s="135">
        <f t="shared" si="24"/>
        <v>4.0935813362902946</v>
      </c>
      <c r="O74" s="135">
        <f t="shared" si="24"/>
        <v>2.8897179045077306</v>
      </c>
      <c r="P74" s="153">
        <f t="shared" si="4"/>
        <v>3</v>
      </c>
    </row>
    <row r="75" spans="2:16" s="17" customFormat="1">
      <c r="B75" s="119" t="s">
        <v>6</v>
      </c>
      <c r="C75" s="134" t="s">
        <v>2</v>
      </c>
      <c r="D75" s="135">
        <f t="shared" si="2"/>
        <v>13.665615666771078</v>
      </c>
      <c r="E75" s="135">
        <f t="shared" ref="E75:O75" si="25">IF(E27="","",(E27-D27)/ABS(D27)*100)</f>
        <v>2.0347006569950903</v>
      </c>
      <c r="F75" s="135">
        <f t="shared" si="25"/>
        <v>0.31551644870609041</v>
      </c>
      <c r="G75" s="135">
        <f t="shared" si="25"/>
        <v>0.34397167238225546</v>
      </c>
      <c r="H75" s="135">
        <f t="shared" si="25"/>
        <v>5.9564131122389261</v>
      </c>
      <c r="I75" s="135">
        <f t="shared" si="25"/>
        <v>6.4619913415724399</v>
      </c>
      <c r="J75" s="135">
        <f t="shared" si="25"/>
        <v>17.879539637351151</v>
      </c>
      <c r="K75" s="135">
        <f t="shared" si="25"/>
        <v>-15.576232763082679</v>
      </c>
      <c r="L75" s="135">
        <f t="shared" si="25"/>
        <v>-5.6658395542985387</v>
      </c>
      <c r="M75" s="135">
        <f t="shared" si="25"/>
        <v>-0.91113197652735833</v>
      </c>
      <c r="N75" s="135">
        <f t="shared" si="25"/>
        <v>2.4205705805920039</v>
      </c>
      <c r="O75" s="135">
        <f t="shared" si="25"/>
        <v>-1.4883719095086876</v>
      </c>
      <c r="P75" s="154" t="str">
        <f t="shared" si="4"/>
        <v>(1)</v>
      </c>
    </row>
    <row r="76" spans="2:16" s="17" customFormat="1">
      <c r="B76" s="119" t="s">
        <v>24</v>
      </c>
      <c r="C76" s="134" t="s">
        <v>2</v>
      </c>
      <c r="D76" s="135">
        <f t="shared" si="2"/>
        <v>16.829738650751956</v>
      </c>
      <c r="E76" s="135">
        <f t="shared" ref="E76:O76" si="26">IF(E28="","",(E28-D28)/ABS(D28)*100)</f>
        <v>1.339282235749476</v>
      </c>
      <c r="F76" s="135">
        <f t="shared" si="26"/>
        <v>0.56275935140577149</v>
      </c>
      <c r="G76" s="135">
        <f t="shared" si="26"/>
        <v>1.605213794327184</v>
      </c>
      <c r="H76" s="135">
        <f t="shared" si="26"/>
        <v>7.3239641209648694</v>
      </c>
      <c r="I76" s="135">
        <f t="shared" si="26"/>
        <v>8.3640820504405475</v>
      </c>
      <c r="J76" s="135">
        <f t="shared" si="26"/>
        <v>20.64746610932508</v>
      </c>
      <c r="K76" s="135">
        <f t="shared" si="26"/>
        <v>-17.870725095515475</v>
      </c>
      <c r="L76" s="135">
        <f t="shared" si="26"/>
        <v>-7.6087921442586346</v>
      </c>
      <c r="M76" s="135">
        <f t="shared" si="26"/>
        <v>0.44737783429627265</v>
      </c>
      <c r="N76" s="135">
        <f t="shared" si="26"/>
        <v>2.1241408968762658</v>
      </c>
      <c r="O76" s="135">
        <f t="shared" si="26"/>
        <v>-0.41783779662421638</v>
      </c>
      <c r="P76" s="153" t="str">
        <f t="shared" si="4"/>
        <v>a</v>
      </c>
    </row>
    <row r="77" spans="2:16" s="17" customFormat="1">
      <c r="B77" s="119" t="s">
        <v>25</v>
      </c>
      <c r="C77" s="134" t="s">
        <v>2</v>
      </c>
      <c r="D77" s="135">
        <f t="shared" si="2"/>
        <v>-1.9942715094142138</v>
      </c>
      <c r="E77" s="135">
        <f t="shared" ref="E77:O77" si="27">IF(E29="","",(E29-D29)/ABS(D29)*100)</f>
        <v>10.950603306815234</v>
      </c>
      <c r="F77" s="135">
        <f t="shared" si="27"/>
        <v>-10.409461342722505</v>
      </c>
      <c r="G77" s="135">
        <f t="shared" si="27"/>
        <v>-0.40819263807294476</v>
      </c>
      <c r="H77" s="135">
        <f t="shared" si="27"/>
        <v>5.4667995744563971</v>
      </c>
      <c r="I77" s="135">
        <f t="shared" si="27"/>
        <v>-5.1801271491022671</v>
      </c>
      <c r="J77" s="135">
        <f t="shared" si="27"/>
        <v>-5.1299098337830111</v>
      </c>
      <c r="K77" s="135">
        <f t="shared" si="27"/>
        <v>3.9321889154182839</v>
      </c>
      <c r="L77" s="135">
        <f t="shared" si="27"/>
        <v>-2.5825520765193062</v>
      </c>
      <c r="M77" s="135">
        <f t="shared" si="27"/>
        <v>-0.35608403864914151</v>
      </c>
      <c r="N77" s="135">
        <f t="shared" si="27"/>
        <v>-1.6715799540731391</v>
      </c>
      <c r="O77" s="135">
        <f t="shared" si="27"/>
        <v>-4.5347493643798931</v>
      </c>
      <c r="P77" s="154" t="str">
        <f t="shared" si="4"/>
        <v>(a)</v>
      </c>
    </row>
    <row r="78" spans="2:16" s="17" customFormat="1">
      <c r="B78" s="119" t="s">
        <v>26</v>
      </c>
      <c r="C78" s="134" t="s">
        <v>2</v>
      </c>
      <c r="D78" s="135">
        <f t="shared" si="2"/>
        <v>21.780687468053681</v>
      </c>
      <c r="E78" s="135">
        <f t="shared" ref="E78:O78" si="28">IF(E30="","",(E30-D30)/ABS(D30)*100)</f>
        <v>-0.69058473094677808</v>
      </c>
      <c r="F78" s="135">
        <f t="shared" si="28"/>
        <v>3.190578648028767</v>
      </c>
      <c r="G78" s="135">
        <f t="shared" si="28"/>
        <v>2.0334057058153063</v>
      </c>
      <c r="H78" s="135">
        <f t="shared" si="28"/>
        <v>7.7083179059884159</v>
      </c>
      <c r="I78" s="135">
        <f t="shared" si="28"/>
        <v>11.128208086604957</v>
      </c>
      <c r="J78" s="135">
        <f t="shared" si="28"/>
        <v>25.180503319524796</v>
      </c>
      <c r="K78" s="135">
        <f t="shared" si="28"/>
        <v>-20.795878763722627</v>
      </c>
      <c r="L78" s="135">
        <f t="shared" si="28"/>
        <v>-8.5047150248274423</v>
      </c>
      <c r="M78" s="135">
        <f t="shared" si="28"/>
        <v>0.60120019789296664</v>
      </c>
      <c r="N78" s="135">
        <f t="shared" si="28"/>
        <v>2.8797721815276724</v>
      </c>
      <c r="O78" s="135">
        <f t="shared" si="28"/>
        <v>0.37183144088011111</v>
      </c>
      <c r="P78" s="154" t="str">
        <f t="shared" si="4"/>
        <v>(b)</v>
      </c>
    </row>
    <row r="79" spans="2:16" s="17" customFormat="1">
      <c r="B79" s="119" t="s">
        <v>27</v>
      </c>
      <c r="C79" s="134" t="s">
        <v>2</v>
      </c>
      <c r="D79" s="135">
        <f t="shared" si="2"/>
        <v>2.6513251866816212</v>
      </c>
      <c r="E79" s="135">
        <f t="shared" ref="E79:O79" si="29">IF(E31="","",(E31-D31)/ABS(D31)*100)</f>
        <v>4.7851515807291536</v>
      </c>
      <c r="F79" s="135">
        <f t="shared" si="29"/>
        <v>-0.62620377090713963</v>
      </c>
      <c r="G79" s="135">
        <f t="shared" si="29"/>
        <v>-4.4268439998934443</v>
      </c>
      <c r="H79" s="135">
        <f t="shared" si="29"/>
        <v>0.44996341645345211</v>
      </c>
      <c r="I79" s="135">
        <f t="shared" si="29"/>
        <v>-1.6887208983563373</v>
      </c>
      <c r="J79" s="135">
        <f t="shared" si="29"/>
        <v>4.8802615504787248</v>
      </c>
      <c r="K79" s="135">
        <f t="shared" si="29"/>
        <v>-3.2720228915268899</v>
      </c>
      <c r="L79" s="135">
        <f t="shared" si="29"/>
        <v>3.0948027000440232</v>
      </c>
      <c r="M79" s="135">
        <f t="shared" si="29"/>
        <v>-6.3678719883460397</v>
      </c>
      <c r="N79" s="135">
        <f t="shared" si="29"/>
        <v>3.6993967241305841</v>
      </c>
      <c r="O79" s="135">
        <f t="shared" si="29"/>
        <v>-6.0336154813722382</v>
      </c>
      <c r="P79" s="153" t="str">
        <f t="shared" si="4"/>
        <v>b</v>
      </c>
    </row>
    <row r="80" spans="2:16" s="17" customFormat="1">
      <c r="B80" s="119" t="s">
        <v>25</v>
      </c>
      <c r="C80" s="134" t="s">
        <v>2</v>
      </c>
      <c r="D80" s="135">
        <f t="shared" si="2"/>
        <v>71.342896448940991</v>
      </c>
      <c r="E80" s="135">
        <f t="shared" ref="E80:O80" si="30">IF(E32="","",(E32-D32)/ABS(D32)*100)</f>
        <v>39.266333013264841</v>
      </c>
      <c r="F80" s="135">
        <f t="shared" si="30"/>
        <v>66.325768276987773</v>
      </c>
      <c r="G80" s="135">
        <f t="shared" si="30"/>
        <v>-51.85002476681958</v>
      </c>
      <c r="H80" s="135">
        <f t="shared" si="30"/>
        <v>-96.96821639684569</v>
      </c>
      <c r="I80" s="135">
        <f t="shared" si="30"/>
        <v>339.70959595959602</v>
      </c>
      <c r="J80" s="135">
        <f t="shared" si="30"/>
        <v>-65.21497919556171</v>
      </c>
      <c r="K80" s="135">
        <f t="shared" si="30"/>
        <v>212.91835678635218</v>
      </c>
      <c r="L80" s="135">
        <f t="shared" si="30"/>
        <v>508.12509765116403</v>
      </c>
      <c r="M80" s="135">
        <f t="shared" si="30"/>
        <v>-53.288809096737012</v>
      </c>
      <c r="N80" s="135">
        <f t="shared" si="30"/>
        <v>102.77339734196708</v>
      </c>
      <c r="O80" s="135">
        <f t="shared" si="30"/>
        <v>127.71636040308245</v>
      </c>
      <c r="P80" s="154" t="str">
        <f t="shared" si="4"/>
        <v>(a)</v>
      </c>
    </row>
    <row r="81" spans="2:16" s="17" customFormat="1">
      <c r="B81" s="119" t="s">
        <v>26</v>
      </c>
      <c r="C81" s="134" t="s">
        <v>2</v>
      </c>
      <c r="D81" s="135">
        <f t="shared" si="2"/>
        <v>-3.3794822460939962</v>
      </c>
      <c r="E81" s="135">
        <f t="shared" ref="E81:O81" si="31">IF(E33="","",(E33-D33)/ABS(D33)*100)</f>
        <v>3.9036426077208142</v>
      </c>
      <c r="F81" s="135">
        <f t="shared" si="31"/>
        <v>-12.589403205822721</v>
      </c>
      <c r="G81" s="135">
        <f t="shared" si="31"/>
        <v>9.9437456849482047</v>
      </c>
      <c r="H81" s="135">
        <f t="shared" si="31"/>
        <v>1.645582713257145</v>
      </c>
      <c r="I81" s="135">
        <f t="shared" si="31"/>
        <v>7.8047404589320744</v>
      </c>
      <c r="J81" s="135">
        <f t="shared" si="31"/>
        <v>6.428961530319163</v>
      </c>
      <c r="K81" s="135">
        <f t="shared" si="31"/>
        <v>-9.1847656823872867</v>
      </c>
      <c r="L81" s="135">
        <f t="shared" si="31"/>
        <v>4.5085512716273524</v>
      </c>
      <c r="M81" s="135">
        <f t="shared" si="31"/>
        <v>-2.9360945870988004</v>
      </c>
      <c r="N81" s="135">
        <f t="shared" si="31"/>
        <v>8.9692557004849824</v>
      </c>
      <c r="O81" s="135">
        <f t="shared" si="31"/>
        <v>-17.147726102863366</v>
      </c>
      <c r="P81" s="154" t="str">
        <f t="shared" si="4"/>
        <v>(b)</v>
      </c>
    </row>
    <row r="82" spans="2:16" s="17" customFormat="1">
      <c r="B82" s="119" t="s">
        <v>297</v>
      </c>
      <c r="C82" s="134" t="s">
        <v>2</v>
      </c>
      <c r="D82" s="135">
        <f t="shared" si="2"/>
        <v>4.4075617359841575</v>
      </c>
      <c r="E82" s="135">
        <f t="shared" ref="E82:O82" si="32">IF(E34="","",(E34-D34)/ABS(D34)*100)</f>
        <v>4.9130240454177274</v>
      </c>
      <c r="F82" s="135">
        <f t="shared" si="32"/>
        <v>2.498926635169636</v>
      </c>
      <c r="G82" s="135">
        <f t="shared" si="32"/>
        <v>-7.5143925991468716</v>
      </c>
      <c r="H82" s="135">
        <f t="shared" si="32"/>
        <v>0.51905277476741984</v>
      </c>
      <c r="I82" s="135">
        <f t="shared" si="32"/>
        <v>-4.483594027888496</v>
      </c>
      <c r="J82" s="135">
        <f t="shared" si="32"/>
        <v>4.4164483231247873</v>
      </c>
      <c r="K82" s="135">
        <f t="shared" si="32"/>
        <v>-1.3525097214160249</v>
      </c>
      <c r="L82" s="135">
        <f t="shared" si="32"/>
        <v>2.3507707911131397</v>
      </c>
      <c r="M82" s="135">
        <f t="shared" si="32"/>
        <v>-7.2501337835752633</v>
      </c>
      <c r="N82" s="135">
        <f t="shared" si="32"/>
        <v>1.8103425635457155</v>
      </c>
      <c r="O82" s="135">
        <f t="shared" si="32"/>
        <v>-2.7174480063030479</v>
      </c>
      <c r="P82" s="153" t="str">
        <f t="shared" si="4"/>
        <v>(c)</v>
      </c>
    </row>
    <row r="83" spans="2:16" s="17" customFormat="1">
      <c r="B83" s="119" t="s">
        <v>298</v>
      </c>
      <c r="C83" s="134" t="s">
        <v>2</v>
      </c>
      <c r="D83" s="134" t="s">
        <v>2</v>
      </c>
      <c r="E83" s="134" t="s">
        <v>2</v>
      </c>
      <c r="F83" s="134" t="s">
        <v>2</v>
      </c>
      <c r="G83" s="134" t="s">
        <v>2</v>
      </c>
      <c r="H83" s="134" t="s">
        <v>2</v>
      </c>
      <c r="I83" s="134" t="s">
        <v>2</v>
      </c>
      <c r="J83" s="134" t="s">
        <v>2</v>
      </c>
      <c r="K83" s="134" t="s">
        <v>2</v>
      </c>
      <c r="L83" s="134" t="s">
        <v>2</v>
      </c>
      <c r="M83" s="134" t="s">
        <v>2</v>
      </c>
      <c r="N83" s="134" t="s">
        <v>2</v>
      </c>
      <c r="O83" s="134" t="s">
        <v>2</v>
      </c>
      <c r="P83" s="154" t="str">
        <f t="shared" si="4"/>
        <v>(2)</v>
      </c>
    </row>
    <row r="84" spans="2:16" s="17" customFormat="1">
      <c r="B84" s="119" t="s">
        <v>28</v>
      </c>
      <c r="C84" s="134" t="s">
        <v>2</v>
      </c>
      <c r="D84" s="134" t="s">
        <v>2</v>
      </c>
      <c r="E84" s="134" t="s">
        <v>2</v>
      </c>
      <c r="F84" s="134" t="s">
        <v>2</v>
      </c>
      <c r="G84" s="134" t="s">
        <v>2</v>
      </c>
      <c r="H84" s="134" t="s">
        <v>2</v>
      </c>
      <c r="I84" s="134" t="s">
        <v>2</v>
      </c>
      <c r="J84" s="134" t="s">
        <v>2</v>
      </c>
      <c r="K84" s="134" t="s">
        <v>2</v>
      </c>
      <c r="L84" s="134" t="s">
        <v>2</v>
      </c>
      <c r="M84" s="134" t="s">
        <v>2</v>
      </c>
      <c r="N84" s="134" t="s">
        <v>2</v>
      </c>
      <c r="O84" s="134" t="s">
        <v>2</v>
      </c>
      <c r="P84" s="153" t="str">
        <f t="shared" si="4"/>
        <v>a</v>
      </c>
    </row>
    <row r="85" spans="2:16" s="17" customFormat="1">
      <c r="B85" s="179" t="s">
        <v>299</v>
      </c>
      <c r="C85" s="134" t="s">
        <v>2</v>
      </c>
      <c r="D85" s="134" t="s">
        <v>2</v>
      </c>
      <c r="E85" s="134" t="s">
        <v>2</v>
      </c>
      <c r="F85" s="134" t="s">
        <v>2</v>
      </c>
      <c r="G85" s="134" t="s">
        <v>2</v>
      </c>
      <c r="H85" s="134" t="s">
        <v>2</v>
      </c>
      <c r="I85" s="134" t="s">
        <v>2</v>
      </c>
      <c r="J85" s="134" t="s">
        <v>2</v>
      </c>
      <c r="K85" s="134" t="s">
        <v>2</v>
      </c>
      <c r="L85" s="134" t="s">
        <v>2</v>
      </c>
      <c r="M85" s="134" t="s">
        <v>2</v>
      </c>
      <c r="N85" s="134" t="s">
        <v>2</v>
      </c>
      <c r="O85" s="134" t="s">
        <v>2</v>
      </c>
      <c r="P85" s="153" t="str">
        <f t="shared" si="4"/>
        <v>b</v>
      </c>
    </row>
    <row r="86" spans="2:16" s="17" customFormat="1">
      <c r="B86" s="9"/>
      <c r="C86" s="99"/>
      <c r="D86" s="109"/>
      <c r="E86" s="109"/>
      <c r="F86" s="109"/>
      <c r="G86" s="109"/>
      <c r="H86" s="109"/>
      <c r="I86" s="109"/>
      <c r="J86" s="109"/>
      <c r="K86" s="109"/>
      <c r="L86" s="109"/>
      <c r="M86" s="109"/>
      <c r="N86" s="109"/>
      <c r="O86" s="109"/>
      <c r="P86" s="51"/>
    </row>
    <row r="87" spans="2:16" s="17" customFormat="1">
      <c r="B87" s="11"/>
      <c r="C87" s="98"/>
      <c r="D87" s="10"/>
      <c r="E87" s="10"/>
      <c r="F87" s="10"/>
      <c r="G87" s="10"/>
      <c r="H87" s="10"/>
      <c r="I87" s="10"/>
      <c r="J87" s="10"/>
      <c r="K87" s="10"/>
      <c r="L87" s="10"/>
      <c r="M87" s="10"/>
      <c r="N87" s="10"/>
      <c r="O87" s="10"/>
      <c r="P87" s="52"/>
    </row>
    <row r="88" spans="2:16" s="17" customFormat="1">
      <c r="B88" s="179" t="s">
        <v>306</v>
      </c>
      <c r="C88" s="134" t="s">
        <v>2</v>
      </c>
      <c r="D88" s="134" t="s">
        <v>2</v>
      </c>
      <c r="E88" s="134" t="s">
        <v>2</v>
      </c>
      <c r="F88" s="134" t="s">
        <v>2</v>
      </c>
      <c r="G88" s="134" t="s">
        <v>2</v>
      </c>
      <c r="H88" s="134" t="s">
        <v>2</v>
      </c>
      <c r="I88" s="134" t="s">
        <v>2</v>
      </c>
      <c r="J88" s="134" t="s">
        <v>2</v>
      </c>
      <c r="K88" s="134" t="s">
        <v>2</v>
      </c>
      <c r="L88" s="134" t="s">
        <v>2</v>
      </c>
      <c r="M88" s="134" t="s">
        <v>2</v>
      </c>
      <c r="N88" s="134" t="s">
        <v>2</v>
      </c>
      <c r="O88" s="134" t="s">
        <v>2</v>
      </c>
      <c r="P88" s="153">
        <f t="shared" si="4"/>
        <v>4</v>
      </c>
    </row>
    <row r="89" spans="2:16" s="17" customFormat="1">
      <c r="B89" s="125" t="s">
        <v>102</v>
      </c>
      <c r="C89" s="95"/>
      <c r="D89" s="40"/>
      <c r="E89" s="40"/>
      <c r="F89" s="40"/>
      <c r="G89" s="40"/>
      <c r="H89" s="40"/>
      <c r="I89" s="40"/>
      <c r="J89" s="40"/>
      <c r="K89" s="40"/>
      <c r="L89" s="40"/>
      <c r="M89" s="40"/>
      <c r="N89" s="40"/>
      <c r="O89" s="40"/>
      <c r="P89" s="51"/>
    </row>
    <row r="90" spans="2:16" s="17" customFormat="1">
      <c r="B90" s="8"/>
      <c r="C90" s="96"/>
      <c r="D90" s="41"/>
      <c r="E90" s="41"/>
      <c r="F90" s="41"/>
      <c r="G90" s="41"/>
      <c r="H90" s="41"/>
      <c r="I90" s="41"/>
      <c r="J90" s="41"/>
      <c r="K90" s="41"/>
      <c r="L90" s="41"/>
      <c r="M90" s="41"/>
      <c r="N90" s="41"/>
      <c r="O90" s="41"/>
      <c r="P90" s="52"/>
    </row>
    <row r="91" spans="2:16" s="17" customFormat="1">
      <c r="B91" s="119" t="s">
        <v>304</v>
      </c>
      <c r="C91" s="134" t="s">
        <v>2</v>
      </c>
      <c r="D91" s="135">
        <f>IF(D43="","",(D43-C43)/ABS(C43)*100)</f>
        <v>0.89390697300244149</v>
      </c>
      <c r="E91" s="135">
        <f t="shared" ref="E91:O91" si="33">IF(E43="","",(E43-D43)/ABS(D43)*100)</f>
        <v>3.8058905436422457</v>
      </c>
      <c r="F91" s="135">
        <f t="shared" si="33"/>
        <v>-1.644101807243584</v>
      </c>
      <c r="G91" s="135">
        <f t="shared" si="33"/>
        <v>-1.1003269895897374</v>
      </c>
      <c r="H91" s="135">
        <f t="shared" si="33"/>
        <v>3.085523790896588</v>
      </c>
      <c r="I91" s="135">
        <f t="shared" si="33"/>
        <v>3.9580186347203457</v>
      </c>
      <c r="J91" s="135">
        <f t="shared" si="33"/>
        <v>2.1395082657817843</v>
      </c>
      <c r="K91" s="135">
        <f t="shared" si="33"/>
        <v>-5.1508197395661659</v>
      </c>
      <c r="L91" s="135">
        <f t="shared" si="33"/>
        <v>1.5240280061335936</v>
      </c>
      <c r="M91" s="135">
        <f t="shared" si="33"/>
        <v>4.3671303814252278</v>
      </c>
      <c r="N91" s="135">
        <f t="shared" si="33"/>
        <v>2.4573945103838275</v>
      </c>
      <c r="O91" s="135">
        <f t="shared" si="33"/>
        <v>0.10795688030308058</v>
      </c>
      <c r="P91" s="153">
        <f t="shared" si="4"/>
        <v>5</v>
      </c>
    </row>
    <row r="92" spans="2:16" s="17" customFormat="1">
      <c r="B92" s="42"/>
      <c r="C92" s="40"/>
      <c r="D92" s="40"/>
      <c r="E92" s="40"/>
      <c r="F92" s="40"/>
      <c r="G92" s="40"/>
      <c r="H92" s="40"/>
      <c r="I92" s="40"/>
      <c r="J92" s="40"/>
      <c r="K92" s="40"/>
      <c r="L92" s="40"/>
      <c r="M92" s="40"/>
      <c r="N92" s="40"/>
      <c r="O92" s="40"/>
      <c r="P92" s="51"/>
    </row>
    <row r="93" spans="2:16" s="17" customFormat="1">
      <c r="B93" s="89"/>
      <c r="C93" s="41"/>
      <c r="D93" s="41"/>
      <c r="E93" s="41"/>
      <c r="F93" s="41"/>
      <c r="G93" s="41"/>
      <c r="H93" s="41"/>
      <c r="I93" s="41"/>
      <c r="J93" s="41"/>
      <c r="K93" s="41"/>
      <c r="L93" s="41"/>
      <c r="M93" s="41"/>
      <c r="N93" s="41"/>
      <c r="O93" s="41"/>
      <c r="P93" s="90"/>
    </row>
    <row r="94" spans="2:16">
      <c r="B94" s="177" t="s">
        <v>248</v>
      </c>
      <c r="C94" s="61"/>
      <c r="D94" s="61"/>
      <c r="E94" s="61"/>
      <c r="F94" s="61"/>
      <c r="G94" s="61"/>
      <c r="H94" s="61"/>
      <c r="I94" s="61"/>
      <c r="J94" s="61"/>
      <c r="K94" s="61"/>
      <c r="L94" s="61"/>
      <c r="M94" s="61"/>
      <c r="N94" s="61"/>
      <c r="O94" s="61"/>
      <c r="P94" s="63"/>
    </row>
    <row r="100" spans="4:15">
      <c r="D100" s="103"/>
      <c r="E100" s="103"/>
      <c r="F100" s="103"/>
      <c r="G100" s="103"/>
      <c r="H100" s="103"/>
      <c r="I100" s="103"/>
      <c r="J100" s="103"/>
      <c r="K100" s="103"/>
      <c r="L100" s="103"/>
      <c r="M100" s="103"/>
      <c r="N100" s="103"/>
      <c r="O100" s="103"/>
    </row>
    <row r="132" spans="3:4">
      <c r="C132" s="13" t="str">
        <f>IF(Z37="","",Z37/Z$43*100)</f>
        <v/>
      </c>
      <c r="D132" s="13" t="str">
        <f>IF(AA37="","",AA37/AA$43*100)</f>
        <v/>
      </c>
    </row>
    <row r="133" spans="3:4">
      <c r="C133" s="13" t="str">
        <f>IF(Z38="","",Z38/Z$43*100)</f>
        <v/>
      </c>
      <c r="D133" s="13" t="str">
        <f>IF(AA38="","",AA38/AA$43*100)</f>
        <v/>
      </c>
    </row>
    <row r="135" spans="3:4">
      <c r="C135" s="13" t="str">
        <f t="shared" ref="C135:D139" si="34">IF(Z40="","",Z40/Z$43*100)</f>
        <v/>
      </c>
      <c r="D135" s="13" t="str">
        <f t="shared" si="34"/>
        <v/>
      </c>
    </row>
    <row r="136" spans="3:4">
      <c r="C136" s="13" t="str">
        <f t="shared" si="34"/>
        <v/>
      </c>
      <c r="D136" s="13" t="str">
        <f t="shared" si="34"/>
        <v/>
      </c>
    </row>
    <row r="137" spans="3:4">
      <c r="C137" s="13" t="str">
        <f t="shared" si="34"/>
        <v/>
      </c>
      <c r="D137" s="13" t="str">
        <f t="shared" si="34"/>
        <v/>
      </c>
    </row>
    <row r="138" spans="3:4">
      <c r="C138" s="13" t="str">
        <f t="shared" si="34"/>
        <v/>
      </c>
      <c r="D138" s="13" t="str">
        <f t="shared" si="34"/>
        <v/>
      </c>
    </row>
    <row r="139" spans="3:4">
      <c r="C139" s="13" t="str">
        <f t="shared" si="34"/>
        <v/>
      </c>
      <c r="D139" s="13" t="str">
        <f t="shared" si="34"/>
        <v/>
      </c>
    </row>
  </sheetData>
  <phoneticPr fontId="3"/>
  <pageMargins left="0.70866141732283472" right="0.31496062992125984" top="0.9055118110236221" bottom="0.51181102362204722" header="0.70866141732283472" footer="0.19685039370078741"/>
  <pageSetup paperSize="9" scale="46" firstPageNumber="28" fitToWidth="3" fitToHeight="2" pageOrder="overThenDown" orientation="portrait" useFirstPageNumber="1" horizontalDpi="300" verticalDpi="300" r:id="rId1"/>
  <headerFooter alignWithMargins="0"/>
  <rowBreaks count="1" manualBreakCount="1">
    <brk id="47" max="12" man="1"/>
  </rowBreaks>
  <colBreaks count="1" manualBreakCount="1">
    <brk id="8" max="9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B1:P93"/>
  <sheetViews>
    <sheetView showGridLines="0" tabSelected="1" zoomScaleNormal="100" zoomScaleSheetLayoutView="106" workbookViewId="0">
      <pane xSplit="2" ySplit="4" topLeftCell="G5" activePane="bottomRight" state="frozen"/>
      <selection pane="topRight"/>
      <selection pane="bottomLeft"/>
      <selection pane="bottomRight" activeCell="M9" sqref="M9"/>
    </sheetView>
  </sheetViews>
  <sheetFormatPr defaultRowHeight="17.25"/>
  <cols>
    <col min="1" max="1" width="2.625" style="13" customWidth="1"/>
    <col min="2" max="2" width="70.625" style="13" customWidth="1"/>
    <col min="3" max="15" width="15.875" style="13" customWidth="1"/>
    <col min="16" max="16" width="7.125" style="47" customWidth="1"/>
    <col min="17" max="16384" width="9" style="13"/>
  </cols>
  <sheetData>
    <row r="1" spans="2:16">
      <c r="B1" s="111"/>
    </row>
    <row r="2" spans="2:16" s="25" customFormat="1" ht="30" customHeight="1">
      <c r="B2" s="142" t="s">
        <v>252</v>
      </c>
      <c r="P2" s="46"/>
    </row>
    <row r="3" spans="2:16">
      <c r="C3" s="114" t="s">
        <v>98</v>
      </c>
      <c r="D3" s="6"/>
      <c r="E3" s="6"/>
      <c r="F3" s="6"/>
      <c r="G3" s="6"/>
      <c r="H3" s="6"/>
      <c r="I3" s="6"/>
      <c r="J3" s="6"/>
      <c r="K3" s="6"/>
      <c r="L3" s="6"/>
      <c r="M3" s="115"/>
      <c r="N3" s="115"/>
      <c r="O3" s="115" t="str">
        <f>'デフレータ(生産)'!O3</f>
        <v xml:space="preserve"> （平成27暦年＝100）</v>
      </c>
      <c r="P3" s="58"/>
    </row>
    <row r="4" spans="2:16" s="17" customFormat="1" ht="30" customHeight="1">
      <c r="B4" s="151" t="s">
        <v>3</v>
      </c>
      <c r="C4" s="117" t="str">
        <f>'生産(名目)'!C4</f>
        <v>平成２３年度</v>
      </c>
      <c r="D4" s="117" t="str">
        <f>'生産(名目)'!D4</f>
        <v>平成２４年度</v>
      </c>
      <c r="E4" s="117" t="str">
        <f>'生産(名目)'!E4</f>
        <v>平成２５年度</v>
      </c>
      <c r="F4" s="117" t="str">
        <f>'生産(名目)'!F4</f>
        <v>平成２６年度</v>
      </c>
      <c r="G4" s="117" t="str">
        <f>'生産(名目)'!G4</f>
        <v>平成２７年度</v>
      </c>
      <c r="H4" s="117" t="str">
        <f>'生産(名目)'!H4</f>
        <v>平成２８年度</v>
      </c>
      <c r="I4" s="117" t="str">
        <f>'生産(名目)'!I4</f>
        <v>平成２９年度</v>
      </c>
      <c r="J4" s="117" t="str">
        <f>'生産(名目)'!J4</f>
        <v>平成３０年度</v>
      </c>
      <c r="K4" s="117" t="str">
        <f>'生産(名目)'!K4</f>
        <v>令和元年度</v>
      </c>
      <c r="L4" s="117" t="str">
        <f>'生産(名目)'!L4</f>
        <v>令和２年度</v>
      </c>
      <c r="M4" s="117" t="str">
        <f>'生産(名目)'!M4</f>
        <v>令和３年度</v>
      </c>
      <c r="N4" s="117" t="str">
        <f>'生産(名目)'!N4</f>
        <v>令和４年度</v>
      </c>
      <c r="O4" s="117" t="str">
        <f>'生産(名目)'!O4</f>
        <v>令和５年度</v>
      </c>
      <c r="P4" s="152" t="s">
        <v>36</v>
      </c>
    </row>
    <row r="5" spans="2:16" s="17" customFormat="1">
      <c r="B5" s="11"/>
      <c r="C5" s="12"/>
      <c r="D5" s="12"/>
      <c r="E5" s="12"/>
      <c r="F5" s="12"/>
      <c r="G5" s="12"/>
      <c r="H5" s="12"/>
      <c r="I5" s="12"/>
      <c r="J5" s="12"/>
      <c r="K5" s="12"/>
      <c r="L5" s="12"/>
      <c r="M5" s="12"/>
      <c r="N5" s="12"/>
      <c r="O5" s="12"/>
      <c r="P5" s="48"/>
    </row>
    <row r="6" spans="2:16" s="17" customFormat="1">
      <c r="B6" s="119" t="s">
        <v>4</v>
      </c>
      <c r="C6" s="133">
        <f>[5]原稿用!C50</f>
        <v>98.2</v>
      </c>
      <c r="D6" s="133">
        <f>[5]原稿用!D50</f>
        <v>97.4</v>
      </c>
      <c r="E6" s="133">
        <f>[5]原稿用!E50</f>
        <v>97.6</v>
      </c>
      <c r="F6" s="133">
        <f>[5]原稿用!F50</f>
        <v>99.9</v>
      </c>
      <c r="G6" s="133">
        <f>[5]原稿用!G50</f>
        <v>99.9</v>
      </c>
      <c r="H6" s="133">
        <f>[5]原稿用!H50</f>
        <v>99.8</v>
      </c>
      <c r="I6" s="133">
        <f>[5]原稿用!I50</f>
        <v>100.4</v>
      </c>
      <c r="J6" s="133">
        <f>[5]原稿用!J50</f>
        <v>101</v>
      </c>
      <c r="K6" s="133">
        <f>[5]原稿用!K50</f>
        <v>101.7</v>
      </c>
      <c r="L6" s="133">
        <f>[5]原稿用!L50</f>
        <v>101.7</v>
      </c>
      <c r="M6" s="133">
        <f>[5]原稿用!M50</f>
        <v>102.9</v>
      </c>
      <c r="N6" s="133">
        <f>[5]原稿用!N50</f>
        <v>106.2</v>
      </c>
      <c r="O6" s="133">
        <f>[5]原稿用!O50</f>
        <v>109.2</v>
      </c>
      <c r="P6" s="153">
        <v>1</v>
      </c>
    </row>
    <row r="7" spans="2:16" s="17" customFormat="1">
      <c r="B7" s="119" t="s">
        <v>5</v>
      </c>
      <c r="C7" s="133">
        <f>[5]原稿用!C51</f>
        <v>98.2</v>
      </c>
      <c r="D7" s="133">
        <f>[5]原稿用!D51</f>
        <v>97.4</v>
      </c>
      <c r="E7" s="133">
        <f>[5]原稿用!E51</f>
        <v>97.6</v>
      </c>
      <c r="F7" s="133">
        <f>[5]原稿用!F51</f>
        <v>100</v>
      </c>
      <c r="G7" s="133">
        <f>[5]原稿用!G51</f>
        <v>99.9</v>
      </c>
      <c r="H7" s="133">
        <f>[5]原稿用!H51</f>
        <v>99.8</v>
      </c>
      <c r="I7" s="133">
        <f>[5]原稿用!I51</f>
        <v>100.4</v>
      </c>
      <c r="J7" s="133">
        <f>[5]原稿用!J51</f>
        <v>101</v>
      </c>
      <c r="K7" s="133">
        <f>[5]原稿用!K51</f>
        <v>101.7</v>
      </c>
      <c r="L7" s="133">
        <f>[5]原稿用!L51</f>
        <v>101.8</v>
      </c>
      <c r="M7" s="133">
        <f>[5]原稿用!M51</f>
        <v>103</v>
      </c>
      <c r="N7" s="133">
        <f>[5]原稿用!N51</f>
        <v>106.2</v>
      </c>
      <c r="O7" s="133">
        <f>[5]原稿用!O51</f>
        <v>109.3</v>
      </c>
      <c r="P7" s="154" t="s">
        <v>158</v>
      </c>
    </row>
    <row r="8" spans="2:16" s="17" customFormat="1">
      <c r="B8" s="119" t="s">
        <v>286</v>
      </c>
      <c r="C8" s="133">
        <f>[5]原稿用!C52</f>
        <v>93.8</v>
      </c>
      <c r="D8" s="133">
        <f>[5]原稿用!D52</f>
        <v>93.2</v>
      </c>
      <c r="E8" s="133">
        <f>[5]原稿用!E52</f>
        <v>93.8</v>
      </c>
      <c r="F8" s="133">
        <f>[5]原稿用!F52</f>
        <v>97.9</v>
      </c>
      <c r="G8" s="133">
        <f>[5]原稿用!G52</f>
        <v>100.6</v>
      </c>
      <c r="H8" s="133">
        <f>[5]原稿用!H52</f>
        <v>102.2</v>
      </c>
      <c r="I8" s="133">
        <f>[5]原稿用!I52</f>
        <v>103.2</v>
      </c>
      <c r="J8" s="133">
        <f>[5]原稿用!J52</f>
        <v>103.6</v>
      </c>
      <c r="K8" s="133">
        <f>[5]原稿用!K52</f>
        <v>104.5</v>
      </c>
      <c r="L8" s="133">
        <f>[5]原稿用!L52</f>
        <v>104.9</v>
      </c>
      <c r="M8" s="133">
        <f>[5]原稿用!M52</f>
        <v>105.6</v>
      </c>
      <c r="N8" s="133">
        <f>[5]原稿用!N52</f>
        <v>112</v>
      </c>
      <c r="O8" s="133">
        <f>[5]原稿用!O52</f>
        <v>120.7</v>
      </c>
      <c r="P8" s="153" t="s">
        <v>159</v>
      </c>
    </row>
    <row r="9" spans="2:16" s="17" customFormat="1">
      <c r="B9" s="119" t="s">
        <v>78</v>
      </c>
      <c r="C9" s="133">
        <f>[5]原稿用!C53</f>
        <v>97.5</v>
      </c>
      <c r="D9" s="133">
        <f>[5]原稿用!D53</f>
        <v>97.1</v>
      </c>
      <c r="E9" s="133">
        <f>[5]原稿用!E53</f>
        <v>96.7</v>
      </c>
      <c r="F9" s="133">
        <f>[5]原稿用!F53</f>
        <v>100.2</v>
      </c>
      <c r="G9" s="133">
        <f>[5]原稿用!G53</f>
        <v>99.9</v>
      </c>
      <c r="H9" s="133">
        <f>[5]原稿用!H53</f>
        <v>101</v>
      </c>
      <c r="I9" s="133">
        <f>[5]原稿用!I53</f>
        <v>103</v>
      </c>
      <c r="J9" s="133">
        <f>[5]原稿用!J53</f>
        <v>105.2</v>
      </c>
      <c r="K9" s="133">
        <f>[5]原稿用!K53</f>
        <v>108.5</v>
      </c>
      <c r="L9" s="133">
        <f>[5]原稿用!L53</f>
        <v>112.3</v>
      </c>
      <c r="M9" s="133">
        <f>[5]原稿用!M53</f>
        <v>117.8</v>
      </c>
      <c r="N9" s="133">
        <f>[5]原稿用!N53</f>
        <v>121.5</v>
      </c>
      <c r="O9" s="133">
        <f>[5]原稿用!O53</f>
        <v>125.3</v>
      </c>
      <c r="P9" s="153" t="s">
        <v>160</v>
      </c>
    </row>
    <row r="10" spans="2:16" s="17" customFormat="1">
      <c r="B10" s="119" t="s">
        <v>79</v>
      </c>
      <c r="C10" s="133">
        <f>[5]原稿用!C54</f>
        <v>95.2</v>
      </c>
      <c r="D10" s="133">
        <f>[5]原稿用!D54</f>
        <v>95.3</v>
      </c>
      <c r="E10" s="133">
        <f>[5]原稿用!E54</f>
        <v>95.9</v>
      </c>
      <c r="F10" s="133">
        <f>[5]原稿用!F54</f>
        <v>98.9</v>
      </c>
      <c r="G10" s="133">
        <f>[5]原稿用!G54</f>
        <v>100.5</v>
      </c>
      <c r="H10" s="133">
        <f>[5]原稿用!H54</f>
        <v>101.9</v>
      </c>
      <c r="I10" s="133">
        <f>[5]原稿用!I54</f>
        <v>102.3</v>
      </c>
      <c r="J10" s="133">
        <f>[5]原稿用!J54</f>
        <v>102.1</v>
      </c>
      <c r="K10" s="133">
        <f>[5]原稿用!K54</f>
        <v>103</v>
      </c>
      <c r="L10" s="133">
        <f>[5]原稿用!L54</f>
        <v>103.7</v>
      </c>
      <c r="M10" s="133">
        <f>[5]原稿用!M54</f>
        <v>104</v>
      </c>
      <c r="N10" s="133">
        <f>[5]原稿用!N54</f>
        <v>106.2</v>
      </c>
      <c r="O10" s="133">
        <f>[5]原稿用!O54</f>
        <v>110.3</v>
      </c>
      <c r="P10" s="153" t="s">
        <v>161</v>
      </c>
    </row>
    <row r="11" spans="2:16" s="17" customFormat="1">
      <c r="B11" s="119" t="s">
        <v>80</v>
      </c>
      <c r="C11" s="133">
        <f>[5]原稿用!C55</f>
        <v>100.8</v>
      </c>
      <c r="D11" s="133">
        <f>[5]原稿用!D55</f>
        <v>100.5</v>
      </c>
      <c r="E11" s="133">
        <f>[5]原稿用!E55</f>
        <v>100.5</v>
      </c>
      <c r="F11" s="133">
        <f>[5]原稿用!F55</f>
        <v>100.7</v>
      </c>
      <c r="G11" s="133">
        <f>[5]原稿用!G55</f>
        <v>99.5</v>
      </c>
      <c r="H11" s="133">
        <f>[5]原稿用!H55</f>
        <v>98.2</v>
      </c>
      <c r="I11" s="133">
        <f>[5]原稿用!I55</f>
        <v>98.3</v>
      </c>
      <c r="J11" s="133">
        <f>[5]原稿用!J55</f>
        <v>98.4</v>
      </c>
      <c r="K11" s="133">
        <f>[5]原稿用!K55</f>
        <v>98.3</v>
      </c>
      <c r="L11" s="133">
        <f>[5]原稿用!L55</f>
        <v>97.5</v>
      </c>
      <c r="M11" s="133">
        <f>[5]原稿用!M55</f>
        <v>99.1</v>
      </c>
      <c r="N11" s="133">
        <f>[5]原稿用!N55</f>
        <v>100.8</v>
      </c>
      <c r="O11" s="133">
        <f>[5]原稿用!O55</f>
        <v>98.9</v>
      </c>
      <c r="P11" s="153" t="s">
        <v>162</v>
      </c>
    </row>
    <row r="12" spans="2:16" s="17" customFormat="1">
      <c r="B12" s="119" t="s">
        <v>81</v>
      </c>
      <c r="C12" s="133">
        <f>[5]原稿用!C56</f>
        <v>104.8</v>
      </c>
      <c r="D12" s="133">
        <f>[5]原稿用!D56</f>
        <v>98.9</v>
      </c>
      <c r="E12" s="133">
        <f>[5]原稿用!E56</f>
        <v>96.9</v>
      </c>
      <c r="F12" s="133">
        <f>[5]原稿用!F56</f>
        <v>99.9</v>
      </c>
      <c r="G12" s="133">
        <f>[5]原稿用!G56</f>
        <v>100</v>
      </c>
      <c r="H12" s="133">
        <f>[5]原稿用!H56</f>
        <v>99.7</v>
      </c>
      <c r="I12" s="133">
        <f>[5]原稿用!I56</f>
        <v>98.9</v>
      </c>
      <c r="J12" s="133">
        <f>[5]原稿用!J56</f>
        <v>98.1</v>
      </c>
      <c r="K12" s="133">
        <f>[5]原稿用!K56</f>
        <v>100.6</v>
      </c>
      <c r="L12" s="133">
        <f>[5]原稿用!L56</f>
        <v>102.2</v>
      </c>
      <c r="M12" s="133">
        <f>[5]原稿用!M56</f>
        <v>102.7</v>
      </c>
      <c r="N12" s="133">
        <f>[5]原稿用!N56</f>
        <v>108.6</v>
      </c>
      <c r="O12" s="133">
        <f>[5]原稿用!O56</f>
        <v>115.9</v>
      </c>
      <c r="P12" s="153" t="s">
        <v>163</v>
      </c>
    </row>
    <row r="13" spans="2:16" s="17" customFormat="1">
      <c r="B13" s="119" t="s">
        <v>82</v>
      </c>
      <c r="C13" s="133">
        <f>[5]原稿用!C57</f>
        <v>99.5</v>
      </c>
      <c r="D13" s="133">
        <f>[5]原稿用!D57</f>
        <v>99.4</v>
      </c>
      <c r="E13" s="133">
        <f>[5]原稿用!E57</f>
        <v>99.3</v>
      </c>
      <c r="F13" s="133">
        <f>[5]原稿用!F57</f>
        <v>99.9</v>
      </c>
      <c r="G13" s="133">
        <f>[5]原稿用!G57</f>
        <v>100</v>
      </c>
      <c r="H13" s="133">
        <f>[5]原稿用!H57</f>
        <v>99.4</v>
      </c>
      <c r="I13" s="133">
        <f>[5]原稿用!I57</f>
        <v>99.4</v>
      </c>
      <c r="J13" s="133">
        <f>[5]原稿用!J57</f>
        <v>98.5</v>
      </c>
      <c r="K13" s="133">
        <f>[5]原稿用!K57</f>
        <v>98.8</v>
      </c>
      <c r="L13" s="133">
        <f>[5]原稿用!L57</f>
        <v>98.6</v>
      </c>
      <c r="M13" s="133">
        <f>[5]原稿用!M57</f>
        <v>98.1</v>
      </c>
      <c r="N13" s="133">
        <f>[5]原稿用!N57</f>
        <v>97.1</v>
      </c>
      <c r="O13" s="133">
        <f>[5]原稿用!O57</f>
        <v>97.3</v>
      </c>
      <c r="P13" s="153" t="s">
        <v>164</v>
      </c>
    </row>
    <row r="14" spans="2:16" s="17" customFormat="1">
      <c r="B14" s="119" t="s">
        <v>83</v>
      </c>
      <c r="C14" s="133">
        <f>[5]原稿用!C58</f>
        <v>98.1</v>
      </c>
      <c r="D14" s="133">
        <f>[5]原稿用!D58</f>
        <v>98.2</v>
      </c>
      <c r="E14" s="133">
        <f>[5]原稿用!E58</f>
        <v>99.4</v>
      </c>
      <c r="F14" s="133">
        <f>[5]原稿用!F58</f>
        <v>102.9</v>
      </c>
      <c r="G14" s="133">
        <f>[5]原稿用!G58</f>
        <v>99.1</v>
      </c>
      <c r="H14" s="133">
        <f>[5]原稿用!H58</f>
        <v>98.2</v>
      </c>
      <c r="I14" s="133">
        <f>[5]原稿用!I58</f>
        <v>100.2</v>
      </c>
      <c r="J14" s="133">
        <f>[5]原稿用!J58</f>
        <v>102.8</v>
      </c>
      <c r="K14" s="133">
        <f>[5]原稿用!K58</f>
        <v>103.5</v>
      </c>
      <c r="L14" s="133">
        <f>[5]原稿用!L58</f>
        <v>102.9</v>
      </c>
      <c r="M14" s="133">
        <f>[5]原稿用!M58</f>
        <v>107.6</v>
      </c>
      <c r="N14" s="133">
        <f>[5]原稿用!N58</f>
        <v>110</v>
      </c>
      <c r="O14" s="133">
        <f>[5]原稿用!O58</f>
        <v>113</v>
      </c>
      <c r="P14" s="153" t="s">
        <v>165</v>
      </c>
    </row>
    <row r="15" spans="2:16" s="17" customFormat="1">
      <c r="B15" s="119" t="s">
        <v>287</v>
      </c>
      <c r="C15" s="133">
        <f>[5]原稿用!C59</f>
        <v>101.7</v>
      </c>
      <c r="D15" s="133">
        <f>[5]原稿用!D59</f>
        <v>97.9</v>
      </c>
      <c r="E15" s="133">
        <f>[5]原稿用!E59</f>
        <v>98.1</v>
      </c>
      <c r="F15" s="133">
        <f>[5]原稿用!F59</f>
        <v>99.5</v>
      </c>
      <c r="G15" s="133">
        <f>[5]原稿用!G59</f>
        <v>100.5</v>
      </c>
      <c r="H15" s="133">
        <f>[5]原稿用!H59</f>
        <v>97.8</v>
      </c>
      <c r="I15" s="133">
        <f>[5]原稿用!I59</f>
        <v>95.8</v>
      </c>
      <c r="J15" s="133">
        <f>[5]原稿用!J59</f>
        <v>93.7</v>
      </c>
      <c r="K15" s="133">
        <f>[5]原稿用!K59</f>
        <v>91.6</v>
      </c>
      <c r="L15" s="133">
        <f>[5]原稿用!L59</f>
        <v>92</v>
      </c>
      <c r="M15" s="133">
        <f>[5]原稿用!M59</f>
        <v>88.5</v>
      </c>
      <c r="N15" s="133">
        <f>[5]原稿用!N59</f>
        <v>91.1</v>
      </c>
      <c r="O15" s="133">
        <f>[5]原稿用!O59</f>
        <v>95</v>
      </c>
      <c r="P15" s="153" t="s">
        <v>166</v>
      </c>
    </row>
    <row r="16" spans="2:16" s="17" customFormat="1">
      <c r="B16" s="119" t="s">
        <v>288</v>
      </c>
      <c r="C16" s="133">
        <f>[5]原稿用!C60</f>
        <v>97.1</v>
      </c>
      <c r="D16" s="133">
        <f>[5]原稿用!D60</f>
        <v>96.7</v>
      </c>
      <c r="E16" s="133">
        <f>[5]原稿用!E60</f>
        <v>96.8</v>
      </c>
      <c r="F16" s="133">
        <f>[5]原稿用!F60</f>
        <v>99.5</v>
      </c>
      <c r="G16" s="133">
        <f>[5]原稿用!G60</f>
        <v>100.1</v>
      </c>
      <c r="H16" s="133">
        <f>[5]原稿用!H60</f>
        <v>100.9</v>
      </c>
      <c r="I16" s="133">
        <f>[5]原稿用!I60</f>
        <v>101.1</v>
      </c>
      <c r="J16" s="133">
        <f>[5]原稿用!J60</f>
        <v>101.9</v>
      </c>
      <c r="K16" s="133">
        <f>[5]原稿用!K60</f>
        <v>103.5</v>
      </c>
      <c r="L16" s="133">
        <f>[5]原稿用!L60</f>
        <v>104.8</v>
      </c>
      <c r="M16" s="133">
        <f>[5]原稿用!M60</f>
        <v>106.5</v>
      </c>
      <c r="N16" s="133">
        <f>[5]原稿用!N60</f>
        <v>108.5</v>
      </c>
      <c r="O16" s="133">
        <f>[5]原稿用!O60</f>
        <v>111.3</v>
      </c>
      <c r="P16" s="153" t="s">
        <v>167</v>
      </c>
    </row>
    <row r="17" spans="2:16" s="17" customFormat="1">
      <c r="B17" s="119" t="s">
        <v>289</v>
      </c>
      <c r="C17" s="133">
        <f>[5]原稿用!C61</f>
        <v>99.6</v>
      </c>
      <c r="D17" s="133">
        <f>[5]原稿用!D61</f>
        <v>98.2</v>
      </c>
      <c r="E17" s="133">
        <f>[5]原稿用!E61</f>
        <v>98</v>
      </c>
      <c r="F17" s="133">
        <f>[5]原稿用!F61</f>
        <v>99.5</v>
      </c>
      <c r="G17" s="133">
        <f>[5]原稿用!G61</f>
        <v>100</v>
      </c>
      <c r="H17" s="133">
        <f>[5]原稿用!H61</f>
        <v>99.5</v>
      </c>
      <c r="I17" s="133">
        <f>[5]原稿用!I61</f>
        <v>100</v>
      </c>
      <c r="J17" s="133">
        <f>[5]原稿用!J61</f>
        <v>100</v>
      </c>
      <c r="K17" s="133">
        <f>[5]原稿用!K61</f>
        <v>99.5</v>
      </c>
      <c r="L17" s="133">
        <f>[5]原稿用!L61</f>
        <v>100</v>
      </c>
      <c r="M17" s="133">
        <f>[5]原稿用!M61</f>
        <v>102.1</v>
      </c>
      <c r="N17" s="133">
        <f>[5]原稿用!N61</f>
        <v>103.9</v>
      </c>
      <c r="O17" s="133">
        <f>[5]原稿用!O61</f>
        <v>104.9</v>
      </c>
      <c r="P17" s="153" t="s">
        <v>168</v>
      </c>
    </row>
    <row r="18" spans="2:16" s="17" customFormat="1">
      <c r="B18" s="119" t="s">
        <v>290</v>
      </c>
      <c r="C18" s="133">
        <f>[5]原稿用!C62</f>
        <v>94.6</v>
      </c>
      <c r="D18" s="133">
        <f>[5]原稿用!D62</f>
        <v>94.8</v>
      </c>
      <c r="E18" s="133">
        <f>[5]原稿用!E62</f>
        <v>94.6</v>
      </c>
      <c r="F18" s="133">
        <f>[5]原稿用!F62</f>
        <v>98.6</v>
      </c>
      <c r="G18" s="133">
        <f>[5]原稿用!G62</f>
        <v>100.3</v>
      </c>
      <c r="H18" s="133">
        <f>[5]原稿用!H62</f>
        <v>101.1</v>
      </c>
      <c r="I18" s="133">
        <f>[5]原稿用!I62</f>
        <v>101.6</v>
      </c>
      <c r="J18" s="133">
        <f>[5]原稿用!J62</f>
        <v>102.8</v>
      </c>
      <c r="K18" s="133">
        <f>[5]原稿用!K62</f>
        <v>104.6</v>
      </c>
      <c r="L18" s="133">
        <f>[5]原稿用!L62</f>
        <v>105</v>
      </c>
      <c r="M18" s="133">
        <f>[5]原稿用!M62</f>
        <v>106.2</v>
      </c>
      <c r="N18" s="133">
        <f>[5]原稿用!N62</f>
        <v>111.2</v>
      </c>
      <c r="O18" s="133">
        <f>[5]原稿用!O62</f>
        <v>118.9</v>
      </c>
      <c r="P18" s="153" t="s">
        <v>169</v>
      </c>
    </row>
    <row r="19" spans="2:16" s="17" customFormat="1">
      <c r="B19" s="119" t="s">
        <v>291</v>
      </c>
      <c r="C19" s="133">
        <f>[5]原稿用!C63</f>
        <v>103.3</v>
      </c>
      <c r="D19" s="133">
        <f>[5]原稿用!D63</f>
        <v>100.6</v>
      </c>
      <c r="E19" s="133">
        <f>[5]原稿用!E63</f>
        <v>99.6</v>
      </c>
      <c r="F19" s="133">
        <f>[5]原稿用!F63</f>
        <v>99.7</v>
      </c>
      <c r="G19" s="133">
        <f>[5]原稿用!G63</f>
        <v>100.2</v>
      </c>
      <c r="H19" s="133">
        <f>[5]原稿用!H63</f>
        <v>101.1</v>
      </c>
      <c r="I19" s="133">
        <f>[5]原稿用!I63</f>
        <v>102.8</v>
      </c>
      <c r="J19" s="133">
        <f>[5]原稿用!J63</f>
        <v>104.9</v>
      </c>
      <c r="K19" s="133">
        <f>[5]原稿用!K63</f>
        <v>106.2</v>
      </c>
      <c r="L19" s="133">
        <f>[5]原稿用!L63</f>
        <v>104</v>
      </c>
      <c r="M19" s="133">
        <f>[5]原稿用!M63</f>
        <v>104.5</v>
      </c>
      <c r="N19" s="133">
        <f>[5]原稿用!N63</f>
        <v>109.3</v>
      </c>
      <c r="O19" s="133">
        <f>[5]原稿用!O63</f>
        <v>113.7</v>
      </c>
      <c r="P19" s="153" t="s">
        <v>170</v>
      </c>
    </row>
    <row r="20" spans="2:16" s="17" customFormat="1">
      <c r="B20" s="119" t="s">
        <v>316</v>
      </c>
      <c r="C20" s="133">
        <f>[5]原稿用!C64</f>
        <v>96.4</v>
      </c>
      <c r="D20" s="133">
        <f>[5]原稿用!D64</f>
        <v>95.9</v>
      </c>
      <c r="E20" s="133">
        <f>[5]原稿用!E64</f>
        <v>96.8</v>
      </c>
      <c r="F20" s="133">
        <f>[5]原稿用!F64</f>
        <v>99.6</v>
      </c>
      <c r="G20" s="133">
        <f>[5]原稿用!G64</f>
        <v>99.9</v>
      </c>
      <c r="H20" s="133">
        <f>[5]原稿用!H64</f>
        <v>99.9</v>
      </c>
      <c r="I20" s="133">
        <f>[5]原稿用!I64</f>
        <v>100.4</v>
      </c>
      <c r="J20" s="133">
        <f>[5]原稿用!J64</f>
        <v>101</v>
      </c>
      <c r="K20" s="133">
        <f>[5]原稿用!K64</f>
        <v>102.4</v>
      </c>
      <c r="L20" s="133">
        <f>[5]原稿用!L64</f>
        <v>103.3</v>
      </c>
      <c r="M20" s="133">
        <f>[5]原稿用!M64</f>
        <v>104.6</v>
      </c>
      <c r="N20" s="133">
        <f>[5]原稿用!N64</f>
        <v>107.9</v>
      </c>
      <c r="O20" s="133">
        <f>[5]原稿用!O64</f>
        <v>110</v>
      </c>
      <c r="P20" s="153" t="s">
        <v>245</v>
      </c>
    </row>
    <row r="21" spans="2:16" s="17" customFormat="1">
      <c r="B21" s="8"/>
      <c r="C21" s="133"/>
      <c r="D21" s="133"/>
      <c r="E21" s="133"/>
      <c r="F21" s="133"/>
      <c r="G21" s="133"/>
      <c r="H21" s="133"/>
      <c r="I21" s="133"/>
      <c r="J21" s="133"/>
      <c r="K21" s="133"/>
      <c r="L21" s="133"/>
      <c r="M21" s="133"/>
      <c r="N21" s="133"/>
      <c r="O21" s="133"/>
      <c r="P21" s="183"/>
    </row>
    <row r="22" spans="2:16" s="17" customFormat="1">
      <c r="B22" s="119" t="s">
        <v>294</v>
      </c>
      <c r="C22" s="133">
        <f>[5]原稿用!C66</f>
        <v>99.6</v>
      </c>
      <c r="D22" s="133">
        <f>[5]原稿用!D66</f>
        <v>98.2</v>
      </c>
      <c r="E22" s="133">
        <f>[5]原稿用!E66</f>
        <v>98.2</v>
      </c>
      <c r="F22" s="133">
        <f>[5]原稿用!F66</f>
        <v>99.4</v>
      </c>
      <c r="G22" s="133">
        <f>[5]原稿用!G66</f>
        <v>99.6</v>
      </c>
      <c r="H22" s="133">
        <f>[5]原稿用!H66</f>
        <v>99.2</v>
      </c>
      <c r="I22" s="133">
        <f>[5]原稿用!I66</f>
        <v>99.9</v>
      </c>
      <c r="J22" s="133">
        <f>[5]原稿用!J66</f>
        <v>100.3</v>
      </c>
      <c r="K22" s="133">
        <f>[5]原稿用!K66</f>
        <v>100.1</v>
      </c>
      <c r="L22" s="133">
        <f>[5]原稿用!L66</f>
        <v>99.5</v>
      </c>
      <c r="M22" s="133">
        <f>[5]原稿用!M66</f>
        <v>101</v>
      </c>
      <c r="N22" s="133">
        <f>[5]原稿用!N66</f>
        <v>103.8</v>
      </c>
      <c r="O22" s="133">
        <f>[5]原稿用!O66</f>
        <v>106.8</v>
      </c>
      <c r="P22" s="154" t="s">
        <v>171</v>
      </c>
    </row>
    <row r="23" spans="2:16" s="17" customFormat="1">
      <c r="B23" s="8"/>
      <c r="C23" s="133"/>
      <c r="D23" s="133"/>
      <c r="E23" s="133"/>
      <c r="F23" s="133"/>
      <c r="G23" s="133"/>
      <c r="H23" s="133"/>
      <c r="I23" s="133"/>
      <c r="J23" s="133"/>
      <c r="K23" s="133"/>
      <c r="L23" s="133"/>
      <c r="M23" s="133"/>
      <c r="N23" s="133"/>
      <c r="O23" s="133"/>
      <c r="P23" s="48"/>
    </row>
    <row r="24" spans="2:16" s="17" customFormat="1">
      <c r="B24" s="119" t="s">
        <v>295</v>
      </c>
      <c r="C24" s="133">
        <f>[5]原稿用!C68</f>
        <v>99.5</v>
      </c>
      <c r="D24" s="133">
        <f>[5]原稿用!D68</f>
        <v>98.7</v>
      </c>
      <c r="E24" s="133">
        <f>[5]原稿用!E68</f>
        <v>98.4</v>
      </c>
      <c r="F24" s="133">
        <f>[5]原稿用!F68</f>
        <v>100.2</v>
      </c>
      <c r="G24" s="133">
        <f>[5]原稿用!G68</f>
        <v>100</v>
      </c>
      <c r="H24" s="133">
        <f>[5]原稿用!H68</f>
        <v>99.6</v>
      </c>
      <c r="I24" s="133">
        <f>[5]原稿用!I68</f>
        <v>100.2</v>
      </c>
      <c r="J24" s="133">
        <f>[5]原稿用!J68</f>
        <v>100.4</v>
      </c>
      <c r="K24" s="133">
        <f>[5]原稿用!K68</f>
        <v>100.8</v>
      </c>
      <c r="L24" s="133">
        <f>[5]原稿用!L68</f>
        <v>99.8</v>
      </c>
      <c r="M24" s="133">
        <f>[5]原稿用!M68</f>
        <v>100.9</v>
      </c>
      <c r="N24" s="133">
        <f>[5]原稿用!N68</f>
        <v>102.6</v>
      </c>
      <c r="O24" s="133">
        <f>[5]原稿用!O68</f>
        <v>103.7</v>
      </c>
      <c r="P24" s="153">
        <v>2</v>
      </c>
    </row>
    <row r="25" spans="2:16" s="17" customFormat="1">
      <c r="B25" s="8"/>
      <c r="C25" s="133"/>
      <c r="D25" s="133"/>
      <c r="E25" s="133"/>
      <c r="F25" s="133"/>
      <c r="G25" s="133"/>
      <c r="H25" s="133"/>
      <c r="I25" s="133"/>
      <c r="J25" s="133"/>
      <c r="K25" s="133"/>
      <c r="L25" s="133"/>
      <c r="M25" s="133"/>
      <c r="N25" s="133"/>
      <c r="O25" s="133"/>
      <c r="P25" s="48"/>
    </row>
    <row r="26" spans="2:16" s="17" customFormat="1">
      <c r="B26" s="119" t="s">
        <v>296</v>
      </c>
      <c r="C26" s="133">
        <f>[5]原稿用!C70</f>
        <v>96.8</v>
      </c>
      <c r="D26" s="133">
        <f>[5]原稿用!D70</f>
        <v>96.5</v>
      </c>
      <c r="E26" s="133">
        <f>[5]原稿用!E70</f>
        <v>97.6</v>
      </c>
      <c r="F26" s="133">
        <f>[5]原稿用!F70</f>
        <v>99.6</v>
      </c>
      <c r="G26" s="133">
        <f>[5]原稿用!G70</f>
        <v>99.9</v>
      </c>
      <c r="H26" s="133">
        <f>[5]原稿用!H70</f>
        <v>99.3</v>
      </c>
      <c r="I26" s="133">
        <f>[5]原稿用!I70</f>
        <v>100.3</v>
      </c>
      <c r="J26" s="133">
        <f>[5]原稿用!J70</f>
        <v>101.4</v>
      </c>
      <c r="K26" s="133">
        <f>[5]原稿用!K70</f>
        <v>102.1</v>
      </c>
      <c r="L26" s="133">
        <f>[5]原稿用!L70</f>
        <v>101.9</v>
      </c>
      <c r="M26" s="133">
        <f>[5]原稿用!M70</f>
        <v>105</v>
      </c>
      <c r="N26" s="133">
        <f>[5]原稿用!N70</f>
        <v>109.5</v>
      </c>
      <c r="O26" s="133">
        <f>[5]原稿用!O70</f>
        <v>112.9</v>
      </c>
      <c r="P26" s="153">
        <v>3</v>
      </c>
    </row>
    <row r="27" spans="2:16" s="17" customFormat="1">
      <c r="B27" s="119" t="s">
        <v>6</v>
      </c>
      <c r="C27" s="133">
        <f>[5]原稿用!C71</f>
        <v>96.7</v>
      </c>
      <c r="D27" s="133">
        <f>[5]原稿用!D71</f>
        <v>96.4</v>
      </c>
      <c r="E27" s="133">
        <f>[5]原稿用!E71</f>
        <v>97.6</v>
      </c>
      <c r="F27" s="133">
        <f>[5]原稿用!F71</f>
        <v>99.6</v>
      </c>
      <c r="G27" s="133">
        <f>[5]原稿用!G71</f>
        <v>99.9</v>
      </c>
      <c r="H27" s="133">
        <f>[5]原稿用!H71</f>
        <v>99.3</v>
      </c>
      <c r="I27" s="133">
        <f>[5]原稿用!I71</f>
        <v>100.3</v>
      </c>
      <c r="J27" s="133">
        <f>[5]原稿用!J71</f>
        <v>101.4</v>
      </c>
      <c r="K27" s="133">
        <f>[5]原稿用!K71</f>
        <v>102.1</v>
      </c>
      <c r="L27" s="133">
        <f>[5]原稿用!L71</f>
        <v>102</v>
      </c>
      <c r="M27" s="133">
        <f>[5]原稿用!M71</f>
        <v>105.4</v>
      </c>
      <c r="N27" s="133">
        <f>[5]原稿用!N71</f>
        <v>110.1</v>
      </c>
      <c r="O27" s="133">
        <f>[5]原稿用!O71</f>
        <v>113.5</v>
      </c>
      <c r="P27" s="154" t="s">
        <v>158</v>
      </c>
    </row>
    <row r="28" spans="2:16" s="17" customFormat="1">
      <c r="B28" s="119" t="s">
        <v>24</v>
      </c>
      <c r="C28" s="133">
        <f>[5]原稿用!C72</f>
        <v>97.2</v>
      </c>
      <c r="D28" s="133">
        <f>[5]原稿用!D72</f>
        <v>96.9</v>
      </c>
      <c r="E28" s="133">
        <f>[5]原稿用!E72</f>
        <v>98</v>
      </c>
      <c r="F28" s="133">
        <f>[5]原稿用!F72</f>
        <v>99.6</v>
      </c>
      <c r="G28" s="133">
        <f>[5]原稿用!G72</f>
        <v>99.9</v>
      </c>
      <c r="H28" s="133">
        <f>[5]原稿用!H72</f>
        <v>99.2</v>
      </c>
      <c r="I28" s="133">
        <f>[5]原稿用!I72</f>
        <v>100.2</v>
      </c>
      <c r="J28" s="133">
        <f>[5]原稿用!J72</f>
        <v>101.1</v>
      </c>
      <c r="K28" s="133">
        <f>[5]原稿用!K72</f>
        <v>101.6</v>
      </c>
      <c r="L28" s="133">
        <f>[5]原稿用!L72</f>
        <v>101.4</v>
      </c>
      <c r="M28" s="133">
        <f>[5]原稿用!M72</f>
        <v>104.8</v>
      </c>
      <c r="N28" s="133">
        <f>[5]原稿用!N72</f>
        <v>109.5</v>
      </c>
      <c r="O28" s="133">
        <f>[5]原稿用!O72</f>
        <v>112.8</v>
      </c>
      <c r="P28" s="153" t="s">
        <v>159</v>
      </c>
    </row>
    <row r="29" spans="2:16" s="17" customFormat="1">
      <c r="B29" s="119" t="s">
        <v>25</v>
      </c>
      <c r="C29" s="133">
        <f>[5]原稿用!C73</f>
        <v>94.7</v>
      </c>
      <c r="D29" s="133">
        <f>[5]原稿用!D73</f>
        <v>94.2</v>
      </c>
      <c r="E29" s="133">
        <f>[5]原稿用!E73</f>
        <v>96.4</v>
      </c>
      <c r="F29" s="133">
        <f>[5]原稿用!F73</f>
        <v>99.8</v>
      </c>
      <c r="G29" s="133">
        <f>[5]原稿用!G73</f>
        <v>99.9</v>
      </c>
      <c r="H29" s="133">
        <f>[5]原稿用!H73</f>
        <v>99.8</v>
      </c>
      <c r="I29" s="133">
        <f>[5]原稿用!I73</f>
        <v>101.6</v>
      </c>
      <c r="J29" s="133">
        <f>[5]原稿用!J73</f>
        <v>103.2</v>
      </c>
      <c r="K29" s="133">
        <f>[5]原稿用!K73</f>
        <v>104.8</v>
      </c>
      <c r="L29" s="133">
        <f>[5]原稿用!L73</f>
        <v>105.3</v>
      </c>
      <c r="M29" s="133">
        <f>[5]原稿用!M73</f>
        <v>113.4</v>
      </c>
      <c r="N29" s="133">
        <f>[5]原稿用!N73</f>
        <v>119.3</v>
      </c>
      <c r="O29" s="133">
        <f>[5]原稿用!O73</f>
        <v>119.4</v>
      </c>
      <c r="P29" s="154" t="s">
        <v>172</v>
      </c>
    </row>
    <row r="30" spans="2:16" s="17" customFormat="1">
      <c r="B30" s="119" t="s">
        <v>26</v>
      </c>
      <c r="C30" s="133">
        <f>[5]原稿用!C74</f>
        <v>97.8</v>
      </c>
      <c r="D30" s="133">
        <f>[5]原稿用!D74</f>
        <v>97.5</v>
      </c>
      <c r="E30" s="133">
        <f>[5]原稿用!E74</f>
        <v>98.3</v>
      </c>
      <c r="F30" s="133">
        <f>[5]原稿用!F74</f>
        <v>99.5</v>
      </c>
      <c r="G30" s="133">
        <f>[5]原稿用!G74</f>
        <v>99.9</v>
      </c>
      <c r="H30" s="133">
        <f>[5]原稿用!H74</f>
        <v>99.1</v>
      </c>
      <c r="I30" s="133">
        <f>[5]原稿用!I74</f>
        <v>99.9</v>
      </c>
      <c r="J30" s="133">
        <f>[5]原稿用!J74</f>
        <v>100.8</v>
      </c>
      <c r="K30" s="133">
        <f>[5]原稿用!K74</f>
        <v>101.1</v>
      </c>
      <c r="L30" s="133">
        <f>[5]原稿用!L74</f>
        <v>100.7</v>
      </c>
      <c r="M30" s="133">
        <f>[5]原稿用!M74</f>
        <v>103.3</v>
      </c>
      <c r="N30" s="133">
        <f>[5]原稿用!N74</f>
        <v>107.8</v>
      </c>
      <c r="O30" s="133">
        <f>[5]原稿用!O74</f>
        <v>111.6</v>
      </c>
      <c r="P30" s="154" t="s">
        <v>173</v>
      </c>
    </row>
    <row r="31" spans="2:16" s="17" customFormat="1">
      <c r="B31" s="119" t="s">
        <v>27</v>
      </c>
      <c r="C31" s="133">
        <f>[5]原稿用!C75</f>
        <v>94.9</v>
      </c>
      <c r="D31" s="133">
        <f>[5]原稿用!D75</f>
        <v>94.7</v>
      </c>
      <c r="E31" s="133">
        <f>[5]原稿用!E75</f>
        <v>96.2</v>
      </c>
      <c r="F31" s="133">
        <f>[5]原稿用!F75</f>
        <v>99.6</v>
      </c>
      <c r="G31" s="133">
        <f>[5]原稿用!G75</f>
        <v>99.8</v>
      </c>
      <c r="H31" s="133">
        <f>[5]原稿用!H75</f>
        <v>99.5</v>
      </c>
      <c r="I31" s="133">
        <f>[5]原稿用!I75</f>
        <v>101</v>
      </c>
      <c r="J31" s="133">
        <f>[5]原稿用!J75</f>
        <v>102.8</v>
      </c>
      <c r="K31" s="133">
        <f>[5]原稿用!K75</f>
        <v>104.3</v>
      </c>
      <c r="L31" s="133">
        <f>[5]原稿用!L75</f>
        <v>104.7</v>
      </c>
      <c r="M31" s="133">
        <f>[5]原稿用!M75</f>
        <v>108.1</v>
      </c>
      <c r="N31" s="133">
        <f>[5]原稿用!N75</f>
        <v>113</v>
      </c>
      <c r="O31" s="133">
        <f>[5]原稿用!O75</f>
        <v>116.9</v>
      </c>
      <c r="P31" s="153" t="s">
        <v>160</v>
      </c>
    </row>
    <row r="32" spans="2:16" s="17" customFormat="1">
      <c r="B32" s="119" t="s">
        <v>25</v>
      </c>
      <c r="C32" s="133">
        <f>[5]原稿用!C76</f>
        <v>94.8</v>
      </c>
      <c r="D32" s="133">
        <f>[5]原稿用!D76</f>
        <v>94.3</v>
      </c>
      <c r="E32" s="133">
        <f>[5]原稿用!E76</f>
        <v>96.3</v>
      </c>
      <c r="F32" s="133">
        <f>[5]原稿用!F76</f>
        <v>99.9</v>
      </c>
      <c r="G32" s="133">
        <f>[5]原稿用!G76</f>
        <v>99.8</v>
      </c>
      <c r="H32" s="133">
        <f>[5]原稿用!H76</f>
        <v>99.5</v>
      </c>
      <c r="I32" s="133">
        <f>[5]原稿用!I76</f>
        <v>101.2</v>
      </c>
      <c r="J32" s="133">
        <f>[5]原稿用!J76</f>
        <v>103</v>
      </c>
      <c r="K32" s="133">
        <f>[5]原稿用!K76</f>
        <v>105.1</v>
      </c>
      <c r="L32" s="133">
        <f>[5]原稿用!L76</f>
        <v>105.5</v>
      </c>
      <c r="M32" s="133">
        <f>[5]原稿用!M76</f>
        <v>111.2</v>
      </c>
      <c r="N32" s="133">
        <f>[5]原稿用!N76</f>
        <v>117.9</v>
      </c>
      <c r="O32" s="133">
        <f>[5]原稿用!O76</f>
        <v>120.5</v>
      </c>
      <c r="P32" s="154" t="s">
        <v>172</v>
      </c>
    </row>
    <row r="33" spans="2:16" s="17" customFormat="1">
      <c r="B33" s="119" t="s">
        <v>26</v>
      </c>
      <c r="C33" s="133">
        <f>[5]原稿用!C77</f>
        <v>96.8</v>
      </c>
      <c r="D33" s="133">
        <f>[5]原稿用!D77</f>
        <v>96.4</v>
      </c>
      <c r="E33" s="133">
        <f>[5]原稿用!E77</f>
        <v>97.7</v>
      </c>
      <c r="F33" s="133">
        <f>[5]原稿用!F77</f>
        <v>99.5</v>
      </c>
      <c r="G33" s="133">
        <f>[5]原稿用!G77</f>
        <v>99.8</v>
      </c>
      <c r="H33" s="133">
        <f>[5]原稿用!H77</f>
        <v>99.2</v>
      </c>
      <c r="I33" s="133">
        <f>[5]原稿用!I77</f>
        <v>100.5</v>
      </c>
      <c r="J33" s="133">
        <f>[5]原稿用!J77</f>
        <v>102.1</v>
      </c>
      <c r="K33" s="133">
        <f>[5]原稿用!K77</f>
        <v>103</v>
      </c>
      <c r="L33" s="133">
        <f>[5]原稿用!L77</f>
        <v>102.9</v>
      </c>
      <c r="M33" s="133">
        <f>[5]原稿用!M77</f>
        <v>106.4</v>
      </c>
      <c r="N33" s="133">
        <f>[5]原稿用!N77</f>
        <v>111.1</v>
      </c>
      <c r="O33" s="133">
        <f>[5]原稿用!O77</f>
        <v>114.5</v>
      </c>
      <c r="P33" s="154" t="s">
        <v>173</v>
      </c>
    </row>
    <row r="34" spans="2:16" s="17" customFormat="1">
      <c r="B34" s="119" t="s">
        <v>297</v>
      </c>
      <c r="C34" s="133">
        <f>[5]原稿用!C78</f>
        <v>94.4</v>
      </c>
      <c r="D34" s="133">
        <f>[5]原稿用!D78</f>
        <v>94.3</v>
      </c>
      <c r="E34" s="133">
        <f>[5]原稿用!E78</f>
        <v>95.8</v>
      </c>
      <c r="F34" s="133">
        <f>[5]原稿用!F78</f>
        <v>99.6</v>
      </c>
      <c r="G34" s="133">
        <f>[5]原稿用!G78</f>
        <v>99.8</v>
      </c>
      <c r="H34" s="133">
        <f>[5]原稿用!H78</f>
        <v>99.6</v>
      </c>
      <c r="I34" s="133">
        <f>[5]原稿用!I78</f>
        <v>101.2</v>
      </c>
      <c r="J34" s="133">
        <f>[5]原稿用!J78</f>
        <v>103</v>
      </c>
      <c r="K34" s="133">
        <f>[5]原稿用!K78</f>
        <v>104.7</v>
      </c>
      <c r="L34" s="133">
        <f>[5]原稿用!L78</f>
        <v>105.2</v>
      </c>
      <c r="M34" s="133">
        <f>[5]原稿用!M78</f>
        <v>108.6</v>
      </c>
      <c r="N34" s="133">
        <f>[5]原稿用!N78</f>
        <v>113.6</v>
      </c>
      <c r="O34" s="133">
        <f>[5]原稿用!O78</f>
        <v>117.7</v>
      </c>
      <c r="P34" s="176" t="s">
        <v>314</v>
      </c>
    </row>
    <row r="35" spans="2:16" s="17" customFormat="1">
      <c r="B35" s="119" t="s">
        <v>298</v>
      </c>
      <c r="C35" s="133">
        <f>[5]原稿用!C79</f>
        <v>100.6</v>
      </c>
      <c r="D35" s="133">
        <f>[5]原稿用!D79</f>
        <v>99.1</v>
      </c>
      <c r="E35" s="133">
        <f>[5]原稿用!E79</f>
        <v>99.6</v>
      </c>
      <c r="F35" s="133">
        <f>[5]原稿用!F79</f>
        <v>101.5</v>
      </c>
      <c r="G35" s="133">
        <f>[5]原稿用!G79</f>
        <v>98.8</v>
      </c>
      <c r="H35" s="133">
        <f>[5]原稿用!H79</f>
        <v>99.6</v>
      </c>
      <c r="I35" s="133">
        <f>[5]原稿用!I79</f>
        <v>102</v>
      </c>
      <c r="J35" s="133">
        <f>[5]原稿用!J79</f>
        <v>104.7</v>
      </c>
      <c r="K35" s="133">
        <f>[5]原稿用!K79</f>
        <v>102.1</v>
      </c>
      <c r="L35" s="133">
        <f>[5]原稿用!L79</f>
        <v>101.4</v>
      </c>
      <c r="M35" s="133">
        <f>[5]原稿用!M79</f>
        <v>112.7</v>
      </c>
      <c r="N35" s="133">
        <f>[5]原稿用!N79</f>
        <v>124.9</v>
      </c>
      <c r="O35" s="133">
        <f>[5]原稿用!O79</f>
        <v>127</v>
      </c>
      <c r="P35" s="154" t="s">
        <v>171</v>
      </c>
    </row>
    <row r="36" spans="2:16" s="17" customFormat="1">
      <c r="B36" s="119" t="s">
        <v>28</v>
      </c>
      <c r="C36" s="133">
        <f>[5]原稿用!C80</f>
        <v>100.2</v>
      </c>
      <c r="D36" s="133">
        <f>[5]原稿用!D80</f>
        <v>98.8</v>
      </c>
      <c r="E36" s="133">
        <f>[5]原稿用!E80</f>
        <v>101.6</v>
      </c>
      <c r="F36" s="133">
        <f>[5]原稿用!F80</f>
        <v>102</v>
      </c>
      <c r="G36" s="133">
        <f>[5]原稿用!G80</f>
        <v>98.7</v>
      </c>
      <c r="H36" s="133">
        <f>[5]原稿用!H80</f>
        <v>96.5</v>
      </c>
      <c r="I36" s="133">
        <f>[5]原稿用!I80</f>
        <v>99.3</v>
      </c>
      <c r="J36" s="133">
        <f>[5]原稿用!J80</f>
        <v>100.4</v>
      </c>
      <c r="K36" s="133">
        <f>[5]原稿用!K80</f>
        <v>98.1</v>
      </c>
      <c r="L36" s="133">
        <f>[5]原稿用!L80</f>
        <v>97</v>
      </c>
      <c r="M36" s="133">
        <f>[5]原稿用!M80</f>
        <v>107.8</v>
      </c>
      <c r="N36" s="133">
        <f>[5]原稿用!N80</f>
        <v>119.5</v>
      </c>
      <c r="O36" s="133">
        <f>[5]原稿用!O80</f>
        <v>121.7</v>
      </c>
      <c r="P36" s="153" t="s">
        <v>159</v>
      </c>
    </row>
    <row r="37" spans="2:16" s="17" customFormat="1">
      <c r="B37" s="179" t="s">
        <v>299</v>
      </c>
      <c r="C37" s="133">
        <f>[5]原稿用!C81</f>
        <v>121.5</v>
      </c>
      <c r="D37" s="133">
        <f>[5]原稿用!D81</f>
        <v>124.6</v>
      </c>
      <c r="E37" s="133">
        <f>[5]原稿用!E81</f>
        <v>138.1</v>
      </c>
      <c r="F37" s="133">
        <f>[5]原稿用!F81</f>
        <v>124.3</v>
      </c>
      <c r="G37" s="133">
        <f>[5]原稿用!G81</f>
        <v>94.6</v>
      </c>
      <c r="H37" s="133">
        <f>[5]原稿用!H81</f>
        <v>95.4</v>
      </c>
      <c r="I37" s="133">
        <f>[5]原稿用!I81</f>
        <v>107.8</v>
      </c>
      <c r="J37" s="133">
        <f>[5]原稿用!J81</f>
        <v>120.7</v>
      </c>
      <c r="K37" s="133">
        <f>[5]原稿用!K81</f>
        <v>111.9</v>
      </c>
      <c r="L37" s="133">
        <f>[5]原稿用!L81</f>
        <v>99.1</v>
      </c>
      <c r="M37" s="133">
        <f>[5]原稿用!M81</f>
        <v>136.1</v>
      </c>
      <c r="N37" s="133">
        <f>[5]原稿用!N81</f>
        <v>166.9</v>
      </c>
      <c r="O37" s="133">
        <f>[5]原稿用!O81</f>
        <v>158.30000000000001</v>
      </c>
      <c r="P37" s="153" t="s">
        <v>160</v>
      </c>
    </row>
    <row r="38" spans="2:16" s="17" customFormat="1">
      <c r="B38" s="9"/>
      <c r="C38" s="173"/>
      <c r="D38" s="137"/>
      <c r="E38" s="137"/>
      <c r="F38" s="137"/>
      <c r="G38" s="137"/>
      <c r="H38" s="137"/>
      <c r="I38" s="137"/>
      <c r="J38" s="137"/>
      <c r="K38" s="137"/>
      <c r="L38" s="137"/>
      <c r="M38" s="137"/>
      <c r="N38" s="137"/>
      <c r="O38" s="137"/>
      <c r="P38" s="51"/>
    </row>
    <row r="39" spans="2:16" s="17" customFormat="1">
      <c r="B39" s="8"/>
      <c r="C39" s="133"/>
      <c r="D39" s="135"/>
      <c r="E39" s="135"/>
      <c r="F39" s="135"/>
      <c r="G39" s="135"/>
      <c r="H39" s="135"/>
      <c r="I39" s="135"/>
      <c r="J39" s="135"/>
      <c r="K39" s="135"/>
      <c r="L39" s="135"/>
      <c r="M39" s="135"/>
      <c r="N39" s="133"/>
      <c r="O39" s="133"/>
      <c r="P39" s="48"/>
    </row>
    <row r="40" spans="2:16" s="17" customFormat="1">
      <c r="B40" s="179" t="s">
        <v>306</v>
      </c>
      <c r="C40" s="134" t="s">
        <v>2</v>
      </c>
      <c r="D40" s="134" t="s">
        <v>2</v>
      </c>
      <c r="E40" s="134" t="s">
        <v>2</v>
      </c>
      <c r="F40" s="134" t="s">
        <v>2</v>
      </c>
      <c r="G40" s="134" t="s">
        <v>2</v>
      </c>
      <c r="H40" s="134" t="s">
        <v>2</v>
      </c>
      <c r="I40" s="134" t="s">
        <v>2</v>
      </c>
      <c r="J40" s="134" t="s">
        <v>2</v>
      </c>
      <c r="K40" s="134" t="s">
        <v>2</v>
      </c>
      <c r="L40" s="134" t="s">
        <v>2</v>
      </c>
      <c r="M40" s="134" t="s">
        <v>2</v>
      </c>
      <c r="N40" s="134" t="s">
        <v>2</v>
      </c>
      <c r="O40" s="134" t="s">
        <v>2</v>
      </c>
      <c r="P40" s="153">
        <v>4</v>
      </c>
    </row>
    <row r="41" spans="2:16" s="17" customFormat="1">
      <c r="B41" s="125" t="s">
        <v>102</v>
      </c>
      <c r="C41" s="173"/>
      <c r="D41" s="137"/>
      <c r="E41" s="137"/>
      <c r="F41" s="137"/>
      <c r="G41" s="137"/>
      <c r="H41" s="137"/>
      <c r="I41" s="137"/>
      <c r="J41" s="137"/>
      <c r="K41" s="137"/>
      <c r="L41" s="137"/>
      <c r="M41" s="137"/>
      <c r="N41" s="137"/>
      <c r="O41" s="137"/>
      <c r="P41" s="48"/>
    </row>
    <row r="42" spans="2:16" s="17" customFormat="1">
      <c r="B42" s="8"/>
      <c r="C42" s="133"/>
      <c r="D42" s="133"/>
      <c r="E42" s="133"/>
      <c r="F42" s="133"/>
      <c r="G42" s="133"/>
      <c r="H42" s="133"/>
      <c r="I42" s="133"/>
      <c r="J42" s="133"/>
      <c r="K42" s="133"/>
      <c r="L42" s="133"/>
      <c r="M42" s="133"/>
      <c r="N42" s="133"/>
      <c r="O42" s="133"/>
      <c r="P42" s="52"/>
    </row>
    <row r="43" spans="2:16" s="17" customFormat="1">
      <c r="B43" s="119" t="s">
        <v>251</v>
      </c>
      <c r="C43" s="133">
        <f>[5]原稿用!C87</f>
        <v>94.9</v>
      </c>
      <c r="D43" s="133">
        <f>[5]原稿用!D87</f>
        <v>94.6</v>
      </c>
      <c r="E43" s="133">
        <f>[5]原稿用!E87</f>
        <v>95</v>
      </c>
      <c r="F43" s="133">
        <f>[5]原稿用!F87</f>
        <v>96</v>
      </c>
      <c r="G43" s="133">
        <f>[5]原稿用!G87</f>
        <v>100.1</v>
      </c>
      <c r="H43" s="133">
        <f>[5]原稿用!H87</f>
        <v>100.1</v>
      </c>
      <c r="I43" s="133">
        <f>[5]原稿用!I87</f>
        <v>99.8</v>
      </c>
      <c r="J43" s="133">
        <f>[5]原稿用!J87</f>
        <v>98.5</v>
      </c>
      <c r="K43" s="133">
        <f>[5]原稿用!K87</f>
        <v>98.1</v>
      </c>
      <c r="L43" s="133">
        <f>[5]原稿用!L87</f>
        <v>98.9</v>
      </c>
      <c r="M43" s="133">
        <f>[5]原稿用!M87</f>
        <v>97</v>
      </c>
      <c r="N43" s="133">
        <f>[5]原稿用!N87</f>
        <v>95.6</v>
      </c>
      <c r="O43" s="133">
        <f>[5]原稿用!O87</f>
        <v>98.9</v>
      </c>
      <c r="P43" s="153">
        <v>5</v>
      </c>
    </row>
    <row r="44" spans="2:16" s="17" customFormat="1">
      <c r="B44" s="42"/>
      <c r="C44" s="40" t="s">
        <v>115</v>
      </c>
      <c r="D44" s="40" t="s">
        <v>115</v>
      </c>
      <c r="E44" s="40" t="s">
        <v>115</v>
      </c>
      <c r="F44" s="40" t="s">
        <v>115</v>
      </c>
      <c r="G44" s="40" t="s">
        <v>115</v>
      </c>
      <c r="H44" s="40" t="s">
        <v>115</v>
      </c>
      <c r="I44" s="40" t="s">
        <v>115</v>
      </c>
      <c r="J44" s="40" t="s">
        <v>115</v>
      </c>
      <c r="K44" s="40" t="s">
        <v>115</v>
      </c>
      <c r="L44" s="40" t="s">
        <v>115</v>
      </c>
      <c r="M44" s="40" t="s">
        <v>115</v>
      </c>
      <c r="N44" s="40" t="s">
        <v>115</v>
      </c>
      <c r="O44" s="40" t="s">
        <v>115</v>
      </c>
      <c r="P44" s="51"/>
    </row>
    <row r="45" spans="2:16" s="17" customFormat="1">
      <c r="B45" s="88"/>
      <c r="C45" s="70"/>
      <c r="D45" s="70"/>
      <c r="E45" s="70"/>
      <c r="F45" s="70"/>
      <c r="G45" s="70"/>
      <c r="H45" s="70"/>
      <c r="I45" s="70"/>
      <c r="J45" s="70"/>
      <c r="K45" s="70"/>
      <c r="L45" s="70"/>
      <c r="M45" s="70"/>
      <c r="N45" s="70"/>
      <c r="O45" s="70"/>
      <c r="P45" s="53"/>
    </row>
    <row r="46" spans="2:16">
      <c r="B46" s="178" t="s">
        <v>307</v>
      </c>
      <c r="C46" s="61"/>
      <c r="D46" s="61"/>
      <c r="E46" s="61"/>
      <c r="F46" s="61"/>
      <c r="G46" s="61"/>
      <c r="H46" s="61"/>
      <c r="I46" s="61"/>
      <c r="J46" s="61"/>
      <c r="K46" s="61"/>
      <c r="L46" s="61"/>
      <c r="M46" s="61"/>
      <c r="N46" s="61"/>
      <c r="O46" s="61"/>
      <c r="P46" s="63"/>
    </row>
    <row r="47" spans="2:16">
      <c r="C47" s="61"/>
      <c r="D47" s="61"/>
      <c r="E47" s="61"/>
      <c r="F47" s="61"/>
      <c r="G47" s="61"/>
      <c r="H47" s="61"/>
      <c r="I47" s="61"/>
      <c r="J47" s="61"/>
      <c r="K47" s="61"/>
      <c r="L47" s="61"/>
      <c r="M47" s="61"/>
      <c r="N47" s="61"/>
      <c r="O47" s="61"/>
      <c r="P47" s="63"/>
    </row>
    <row r="48" spans="2:16">
      <c r="B48" s="60"/>
      <c r="C48" s="43"/>
      <c r="D48" s="43"/>
      <c r="E48" s="43"/>
      <c r="F48" s="43"/>
      <c r="G48" s="43"/>
      <c r="H48" s="43"/>
      <c r="I48" s="43"/>
      <c r="J48" s="43"/>
      <c r="K48" s="43"/>
      <c r="L48" s="43"/>
      <c r="M48" s="43"/>
      <c r="N48" s="43"/>
      <c r="O48" s="43"/>
      <c r="P48" s="63"/>
    </row>
    <row r="49" spans="2:16" s="25" customFormat="1" ht="30" customHeight="1">
      <c r="B49" s="142" t="s">
        <v>250</v>
      </c>
      <c r="C49" s="54"/>
      <c r="D49" s="54"/>
      <c r="E49" s="54"/>
      <c r="F49" s="54"/>
      <c r="G49" s="54"/>
      <c r="H49" s="54"/>
      <c r="I49" s="54"/>
      <c r="J49" s="54"/>
      <c r="K49" s="54"/>
      <c r="L49" s="54"/>
      <c r="M49" s="54"/>
      <c r="N49" s="54"/>
      <c r="O49" s="54"/>
      <c r="P49" s="46"/>
    </row>
    <row r="50" spans="2:16">
      <c r="C50" s="171" t="s">
        <v>110</v>
      </c>
      <c r="D50" s="6"/>
      <c r="E50" s="6"/>
      <c r="F50" s="6"/>
      <c r="G50" s="6"/>
      <c r="H50" s="6"/>
      <c r="I50" s="6"/>
      <c r="J50" s="6"/>
      <c r="K50" s="6"/>
      <c r="L50" s="6"/>
      <c r="M50" s="115"/>
      <c r="N50" s="115"/>
      <c r="O50" s="115" t="s">
        <v>1</v>
      </c>
    </row>
    <row r="51" spans="2:16" s="17" customFormat="1" ht="30" customHeight="1">
      <c r="B51" s="151" t="s">
        <v>3</v>
      </c>
      <c r="C51" s="117" t="str">
        <f t="shared" ref="C51:M51" si="0">C4</f>
        <v>平成２３年度</v>
      </c>
      <c r="D51" s="117" t="str">
        <f t="shared" si="0"/>
        <v>平成２４年度</v>
      </c>
      <c r="E51" s="117" t="str">
        <f t="shared" si="0"/>
        <v>平成２５年度</v>
      </c>
      <c r="F51" s="117" t="str">
        <f t="shared" si="0"/>
        <v>平成２６年度</v>
      </c>
      <c r="G51" s="117" t="str">
        <f t="shared" si="0"/>
        <v>平成２７年度</v>
      </c>
      <c r="H51" s="117" t="str">
        <f t="shared" si="0"/>
        <v>平成２８年度</v>
      </c>
      <c r="I51" s="117" t="str">
        <f t="shared" si="0"/>
        <v>平成２９年度</v>
      </c>
      <c r="J51" s="117" t="str">
        <f t="shared" si="0"/>
        <v>平成３０年度</v>
      </c>
      <c r="K51" s="117" t="str">
        <f t="shared" si="0"/>
        <v>令和元年度</v>
      </c>
      <c r="L51" s="117" t="str">
        <f t="shared" si="0"/>
        <v>令和２年度</v>
      </c>
      <c r="M51" s="117" t="str">
        <f t="shared" si="0"/>
        <v>令和３年度</v>
      </c>
      <c r="N51" s="117" t="str">
        <f t="shared" ref="N51:O51" si="1">N4</f>
        <v>令和４年度</v>
      </c>
      <c r="O51" s="117" t="str">
        <f t="shared" si="1"/>
        <v>令和５年度</v>
      </c>
      <c r="P51" s="152" t="s">
        <v>36</v>
      </c>
    </row>
    <row r="52" spans="2:16" s="17" customFormat="1">
      <c r="B52" s="8"/>
      <c r="C52" s="12"/>
      <c r="D52" s="12"/>
      <c r="E52" s="12"/>
      <c r="F52" s="12"/>
      <c r="G52" s="12"/>
      <c r="H52" s="12"/>
      <c r="I52" s="12"/>
      <c r="J52" s="12"/>
      <c r="K52" s="12"/>
      <c r="L52" s="12"/>
      <c r="M52" s="12"/>
      <c r="N52" s="12"/>
      <c r="O52" s="12"/>
      <c r="P52" s="48"/>
    </row>
    <row r="53" spans="2:16" s="17" customFormat="1">
      <c r="B53" s="119" t="s">
        <v>4</v>
      </c>
      <c r="C53" s="134" t="s">
        <v>2</v>
      </c>
      <c r="D53" s="135">
        <f t="shared" ref="D53:O84" si="2">IF(D6="","",(D6-C6)/C6*100)</f>
        <v>-0.8146639511201601</v>
      </c>
      <c r="E53" s="135">
        <f t="shared" si="2"/>
        <v>0.2053388090348959</v>
      </c>
      <c r="F53" s="135">
        <f t="shared" si="2"/>
        <v>2.3565573770491919</v>
      </c>
      <c r="G53" s="135">
        <f t="shared" si="2"/>
        <v>0</v>
      </c>
      <c r="H53" s="135">
        <f t="shared" si="2"/>
        <v>-0.10010010010010863</v>
      </c>
      <c r="I53" s="135">
        <f t="shared" si="2"/>
        <v>0.60120240480962783</v>
      </c>
      <c r="J53" s="135">
        <f t="shared" si="2"/>
        <v>0.5976095617529823</v>
      </c>
      <c r="K53" s="135">
        <f t="shared" si="2"/>
        <v>0.69306930693069591</v>
      </c>
      <c r="L53" s="135">
        <f t="shared" si="2"/>
        <v>0</v>
      </c>
      <c r="M53" s="135">
        <f t="shared" si="2"/>
        <v>1.1799410029498554</v>
      </c>
      <c r="N53" s="135">
        <f t="shared" si="2"/>
        <v>3.2069970845481022</v>
      </c>
      <c r="O53" s="135">
        <f t="shared" si="2"/>
        <v>2.8248587570621471</v>
      </c>
      <c r="P53" s="153">
        <f t="shared" ref="P53:P90" si="3">P6</f>
        <v>1</v>
      </c>
    </row>
    <row r="54" spans="2:16" s="17" customFormat="1">
      <c r="B54" s="119" t="s">
        <v>5</v>
      </c>
      <c r="C54" s="134" t="s">
        <v>2</v>
      </c>
      <c r="D54" s="135">
        <f t="shared" si="2"/>
        <v>-0.8146639511201601</v>
      </c>
      <c r="E54" s="135">
        <f t="shared" si="2"/>
        <v>0.2053388090348959</v>
      </c>
      <c r="F54" s="135">
        <f t="shared" si="2"/>
        <v>2.4590163934426288</v>
      </c>
      <c r="G54" s="135">
        <f t="shared" si="2"/>
        <v>-9.9999999999994316E-2</v>
      </c>
      <c r="H54" s="135">
        <f t="shared" si="2"/>
        <v>-0.10010010010010863</v>
      </c>
      <c r="I54" s="135">
        <f t="shared" si="2"/>
        <v>0.60120240480962783</v>
      </c>
      <c r="J54" s="135">
        <f t="shared" si="2"/>
        <v>0.5976095617529823</v>
      </c>
      <c r="K54" s="135">
        <f t="shared" si="2"/>
        <v>0.69306930693069591</v>
      </c>
      <c r="L54" s="135">
        <f t="shared" si="2"/>
        <v>9.8328416912482119E-2</v>
      </c>
      <c r="M54" s="135">
        <f t="shared" si="2"/>
        <v>1.1787819253438141</v>
      </c>
      <c r="N54" s="135">
        <f t="shared" si="2"/>
        <v>3.106796116504857</v>
      </c>
      <c r="O54" s="135">
        <f t="shared" si="2"/>
        <v>2.9190207156308801</v>
      </c>
      <c r="P54" s="154" t="str">
        <f t="shared" si="3"/>
        <v>(1)</v>
      </c>
    </row>
    <row r="55" spans="2:16" s="17" customFormat="1">
      <c r="B55" s="119" t="s">
        <v>286</v>
      </c>
      <c r="C55" s="134" t="s">
        <v>2</v>
      </c>
      <c r="D55" s="135">
        <f t="shared" si="2"/>
        <v>-0.63965884861406641</v>
      </c>
      <c r="E55" s="135">
        <f t="shared" si="2"/>
        <v>0.64377682403432857</v>
      </c>
      <c r="F55" s="135">
        <f t="shared" si="2"/>
        <v>4.3710021321961712</v>
      </c>
      <c r="G55" s="135">
        <f t="shared" si="2"/>
        <v>2.7579162410622966</v>
      </c>
      <c r="H55" s="135">
        <f t="shared" si="2"/>
        <v>1.5904572564612411</v>
      </c>
      <c r="I55" s="135">
        <f t="shared" si="2"/>
        <v>0.97847358121330719</v>
      </c>
      <c r="J55" s="135">
        <f t="shared" si="2"/>
        <v>0.3875968992247979</v>
      </c>
      <c r="K55" s="135">
        <f t="shared" si="2"/>
        <v>0.86872586872587432</v>
      </c>
      <c r="L55" s="135">
        <f t="shared" si="2"/>
        <v>0.38277511961723032</v>
      </c>
      <c r="M55" s="135">
        <f t="shared" si="2"/>
        <v>0.66730219256433609</v>
      </c>
      <c r="N55" s="135">
        <f t="shared" si="2"/>
        <v>6.0606060606060659</v>
      </c>
      <c r="O55" s="135">
        <f t="shared" si="2"/>
        <v>7.7678571428571459</v>
      </c>
      <c r="P55" s="153" t="str">
        <f t="shared" si="3"/>
        <v>a</v>
      </c>
    </row>
    <row r="56" spans="2:16" s="17" customFormat="1">
      <c r="B56" s="119" t="s">
        <v>78</v>
      </c>
      <c r="C56" s="134" t="s">
        <v>2</v>
      </c>
      <c r="D56" s="135">
        <f t="shared" si="2"/>
        <v>-0.41025641025641607</v>
      </c>
      <c r="E56" s="135">
        <f t="shared" si="2"/>
        <v>-0.4119464469618862</v>
      </c>
      <c r="F56" s="135">
        <f t="shared" si="2"/>
        <v>3.6194415718717683</v>
      </c>
      <c r="G56" s="135">
        <f t="shared" si="2"/>
        <v>-0.29940119760478756</v>
      </c>
      <c r="H56" s="135">
        <f t="shared" si="2"/>
        <v>1.1011011011010954</v>
      </c>
      <c r="I56" s="135">
        <f t="shared" si="2"/>
        <v>1.9801980198019802</v>
      </c>
      <c r="J56" s="135">
        <f t="shared" si="2"/>
        <v>2.13592233009709</v>
      </c>
      <c r="K56" s="135">
        <f t="shared" si="2"/>
        <v>3.1368821292775637</v>
      </c>
      <c r="L56" s="135">
        <f t="shared" si="2"/>
        <v>3.5023041474654351</v>
      </c>
      <c r="M56" s="135">
        <f t="shared" si="2"/>
        <v>4.8975957257346394</v>
      </c>
      <c r="N56" s="135">
        <f t="shared" si="2"/>
        <v>3.1409168081494085</v>
      </c>
      <c r="O56" s="135">
        <f t="shared" si="2"/>
        <v>3.1275720164609027</v>
      </c>
      <c r="P56" s="153" t="str">
        <f t="shared" si="3"/>
        <v>b</v>
      </c>
    </row>
    <row r="57" spans="2:16" s="17" customFormat="1">
      <c r="B57" s="119" t="s">
        <v>79</v>
      </c>
      <c r="C57" s="134" t="s">
        <v>2</v>
      </c>
      <c r="D57" s="135">
        <f t="shared" si="2"/>
        <v>0.10504201680671672</v>
      </c>
      <c r="E57" s="135">
        <f t="shared" si="2"/>
        <v>0.62959076600210762</v>
      </c>
      <c r="F57" s="135">
        <f t="shared" si="2"/>
        <v>3.1282586027111572</v>
      </c>
      <c r="G57" s="135">
        <f t="shared" si="2"/>
        <v>1.6177957532861418</v>
      </c>
      <c r="H57" s="135">
        <f t="shared" si="2"/>
        <v>1.3930348258706524</v>
      </c>
      <c r="I57" s="135">
        <f t="shared" si="2"/>
        <v>0.39254170755641954</v>
      </c>
      <c r="J57" s="135">
        <f t="shared" si="2"/>
        <v>-0.19550342130987569</v>
      </c>
      <c r="K57" s="135">
        <f t="shared" si="2"/>
        <v>0.88148873653281656</v>
      </c>
      <c r="L57" s="135">
        <f t="shared" si="2"/>
        <v>0.6796116504854397</v>
      </c>
      <c r="M57" s="135">
        <f t="shared" si="2"/>
        <v>0.28929604628736466</v>
      </c>
      <c r="N57" s="135">
        <f t="shared" si="2"/>
        <v>2.1153846153846181</v>
      </c>
      <c r="O57" s="135">
        <f t="shared" si="2"/>
        <v>3.860640301318262</v>
      </c>
      <c r="P57" s="153" t="str">
        <f t="shared" si="3"/>
        <v>c</v>
      </c>
    </row>
    <row r="58" spans="2:16" s="17" customFormat="1">
      <c r="B58" s="119" t="s">
        <v>80</v>
      </c>
      <c r="C58" s="134" t="s">
        <v>2</v>
      </c>
      <c r="D58" s="135">
        <f t="shared" si="2"/>
        <v>-0.29761904761904484</v>
      </c>
      <c r="E58" s="135">
        <f t="shared" si="2"/>
        <v>0</v>
      </c>
      <c r="F58" s="135">
        <f t="shared" si="2"/>
        <v>0.19900497512438092</v>
      </c>
      <c r="G58" s="135">
        <f t="shared" si="2"/>
        <v>-1.1916583912611747</v>
      </c>
      <c r="H58" s="135">
        <f t="shared" si="2"/>
        <v>-1.3065326633165801</v>
      </c>
      <c r="I58" s="135">
        <f t="shared" si="2"/>
        <v>0.10183299389001457</v>
      </c>
      <c r="J58" s="135">
        <f t="shared" si="2"/>
        <v>0.10172939979654987</v>
      </c>
      <c r="K58" s="135">
        <f t="shared" si="2"/>
        <v>-0.10162601626017126</v>
      </c>
      <c r="L58" s="135">
        <f t="shared" si="2"/>
        <v>-0.81383519837232676</v>
      </c>
      <c r="M58" s="135">
        <f t="shared" si="2"/>
        <v>1.6410256410256352</v>
      </c>
      <c r="N58" s="135">
        <f t="shared" si="2"/>
        <v>1.7154389505549978</v>
      </c>
      <c r="O58" s="135">
        <f t="shared" si="2"/>
        <v>-1.8849206349206264</v>
      </c>
      <c r="P58" s="153" t="str">
        <f t="shared" si="3"/>
        <v>d</v>
      </c>
    </row>
    <row r="59" spans="2:16" s="17" customFormat="1">
      <c r="B59" s="119" t="s">
        <v>81</v>
      </c>
      <c r="C59" s="134" t="s">
        <v>2</v>
      </c>
      <c r="D59" s="135">
        <f t="shared" si="2"/>
        <v>-5.6297709923664039</v>
      </c>
      <c r="E59" s="135">
        <f t="shared" si="2"/>
        <v>-2.0222446916076846</v>
      </c>
      <c r="F59" s="135">
        <f t="shared" si="2"/>
        <v>3.0959752321981422</v>
      </c>
      <c r="G59" s="135">
        <f t="shared" si="2"/>
        <v>0.1001001001000944</v>
      </c>
      <c r="H59" s="135">
        <f t="shared" si="2"/>
        <v>-0.29999999999999716</v>
      </c>
      <c r="I59" s="135">
        <f t="shared" si="2"/>
        <v>-0.80240722166499201</v>
      </c>
      <c r="J59" s="135">
        <f t="shared" si="2"/>
        <v>-0.80889787664308532</v>
      </c>
      <c r="K59" s="135">
        <f t="shared" si="2"/>
        <v>2.5484199796126403</v>
      </c>
      <c r="L59" s="135">
        <f t="shared" si="2"/>
        <v>1.5904572564612411</v>
      </c>
      <c r="M59" s="135">
        <f t="shared" si="2"/>
        <v>0.48923679060665359</v>
      </c>
      <c r="N59" s="135">
        <f t="shared" si="2"/>
        <v>5.744888023369028</v>
      </c>
      <c r="O59" s="135">
        <f t="shared" si="2"/>
        <v>6.7219152854512076</v>
      </c>
      <c r="P59" s="153" t="str">
        <f t="shared" si="3"/>
        <v>e</v>
      </c>
    </row>
    <row r="60" spans="2:16" s="17" customFormat="1">
      <c r="B60" s="119" t="s">
        <v>82</v>
      </c>
      <c r="C60" s="134" t="s">
        <v>2</v>
      </c>
      <c r="D60" s="135">
        <f t="shared" si="2"/>
        <v>-0.10050251256280836</v>
      </c>
      <c r="E60" s="135">
        <f t="shared" si="2"/>
        <v>-0.10060362173039086</v>
      </c>
      <c r="F60" s="135">
        <f t="shared" si="2"/>
        <v>0.60422960725076391</v>
      </c>
      <c r="G60" s="135">
        <f t="shared" si="2"/>
        <v>0.1001001001000944</v>
      </c>
      <c r="H60" s="135">
        <f t="shared" si="2"/>
        <v>-0.59999999999999432</v>
      </c>
      <c r="I60" s="135">
        <f t="shared" si="2"/>
        <v>0</v>
      </c>
      <c r="J60" s="135">
        <f t="shared" si="2"/>
        <v>-0.90543259557344624</v>
      </c>
      <c r="K60" s="135">
        <f t="shared" si="2"/>
        <v>0.30456852791877886</v>
      </c>
      <c r="L60" s="135">
        <f t="shared" si="2"/>
        <v>-0.2024291497975737</v>
      </c>
      <c r="M60" s="135">
        <f t="shared" si="2"/>
        <v>-0.50709939148073024</v>
      </c>
      <c r="N60" s="135">
        <f t="shared" si="2"/>
        <v>-1.019367991845056</v>
      </c>
      <c r="O60" s="135">
        <f t="shared" si="2"/>
        <v>0.20597322348095043</v>
      </c>
      <c r="P60" s="153" t="str">
        <f t="shared" si="3"/>
        <v>f</v>
      </c>
    </row>
    <row r="61" spans="2:16" s="17" customFormat="1">
      <c r="B61" s="119" t="s">
        <v>83</v>
      </c>
      <c r="C61" s="134" t="s">
        <v>2</v>
      </c>
      <c r="D61" s="135">
        <f t="shared" si="2"/>
        <v>0.10193679918451432</v>
      </c>
      <c r="E61" s="135">
        <f t="shared" si="2"/>
        <v>1.2219959266802474</v>
      </c>
      <c r="F61" s="135">
        <f t="shared" si="2"/>
        <v>3.5211267605633796</v>
      </c>
      <c r="G61" s="135">
        <f t="shared" si="2"/>
        <v>-3.6929057337220712</v>
      </c>
      <c r="H61" s="135">
        <f t="shared" si="2"/>
        <v>-0.90817356205851829</v>
      </c>
      <c r="I61" s="135">
        <f t="shared" si="2"/>
        <v>2.0366598778004072</v>
      </c>
      <c r="J61" s="135">
        <f t="shared" si="2"/>
        <v>2.5948103792415114</v>
      </c>
      <c r="K61" s="135">
        <f t="shared" si="2"/>
        <v>0.68093385214008062</v>
      </c>
      <c r="L61" s="135">
        <f t="shared" si="2"/>
        <v>-0.57971014492753081</v>
      </c>
      <c r="M61" s="135">
        <f t="shared" si="2"/>
        <v>4.5675413022351687</v>
      </c>
      <c r="N61" s="135">
        <f t="shared" si="2"/>
        <v>2.2304832713754701</v>
      </c>
      <c r="O61" s="135">
        <f t="shared" si="2"/>
        <v>2.7272727272727271</v>
      </c>
      <c r="P61" s="153" t="str">
        <f t="shared" si="3"/>
        <v>g</v>
      </c>
    </row>
    <row r="62" spans="2:16" s="17" customFormat="1">
      <c r="B62" s="119" t="s">
        <v>287</v>
      </c>
      <c r="C62" s="134" t="s">
        <v>2</v>
      </c>
      <c r="D62" s="135">
        <f t="shared" si="2"/>
        <v>-3.7364798426745303</v>
      </c>
      <c r="E62" s="135">
        <f t="shared" si="2"/>
        <v>0.20429009193052974</v>
      </c>
      <c r="F62" s="135">
        <f t="shared" si="2"/>
        <v>1.4271151885830844</v>
      </c>
      <c r="G62" s="135">
        <f t="shared" si="2"/>
        <v>1.0050251256281406</v>
      </c>
      <c r="H62" s="135">
        <f t="shared" si="2"/>
        <v>-2.6865671641791073</v>
      </c>
      <c r="I62" s="135">
        <f t="shared" si="2"/>
        <v>-2.0449897750511248</v>
      </c>
      <c r="J62" s="135">
        <f t="shared" si="2"/>
        <v>-2.192066805845506</v>
      </c>
      <c r="K62" s="135">
        <f t="shared" si="2"/>
        <v>-2.2411953041622286</v>
      </c>
      <c r="L62" s="135">
        <f t="shared" si="2"/>
        <v>0.43668122270742982</v>
      </c>
      <c r="M62" s="135">
        <f t="shared" si="2"/>
        <v>-3.804347826086957</v>
      </c>
      <c r="N62" s="135">
        <f t="shared" si="2"/>
        <v>2.9378531073446261</v>
      </c>
      <c r="O62" s="135">
        <f t="shared" ref="O62:O76" si="4">IF(O15="","",(O15-N15)/N15*100)</f>
        <v>4.281009879253574</v>
      </c>
      <c r="P62" s="153" t="str">
        <f t="shared" si="3"/>
        <v>h</v>
      </c>
    </row>
    <row r="63" spans="2:16" s="17" customFormat="1">
      <c r="B63" s="119" t="s">
        <v>288</v>
      </c>
      <c r="C63" s="134" t="s">
        <v>2</v>
      </c>
      <c r="D63" s="135">
        <f t="shared" si="2"/>
        <v>-0.4119464469618862</v>
      </c>
      <c r="E63" s="135">
        <f t="shared" si="2"/>
        <v>0.1034126163391875</v>
      </c>
      <c r="F63" s="135">
        <f t="shared" si="2"/>
        <v>2.7892561983471102</v>
      </c>
      <c r="G63" s="135">
        <f t="shared" si="2"/>
        <v>0.60301507537687871</v>
      </c>
      <c r="H63" s="135">
        <f t="shared" si="2"/>
        <v>0.79920079920081066</v>
      </c>
      <c r="I63" s="135">
        <f t="shared" si="2"/>
        <v>0.19821605550048427</v>
      </c>
      <c r="J63" s="135">
        <f t="shared" si="2"/>
        <v>0.79129574678537229</v>
      </c>
      <c r="K63" s="135">
        <f t="shared" si="2"/>
        <v>1.5701668302257059</v>
      </c>
      <c r="L63" s="135">
        <f t="shared" si="2"/>
        <v>1.2560386473429923</v>
      </c>
      <c r="M63" s="135">
        <f t="shared" si="2"/>
        <v>1.6221374045801553</v>
      </c>
      <c r="N63" s="135">
        <f t="shared" si="2"/>
        <v>1.8779342723004695</v>
      </c>
      <c r="O63" s="135">
        <f t="shared" si="4"/>
        <v>2.5806451612903198</v>
      </c>
      <c r="P63" s="153" t="str">
        <f t="shared" si="3"/>
        <v>i</v>
      </c>
    </row>
    <row r="64" spans="2:16" s="17" customFormat="1">
      <c r="B64" s="119" t="s">
        <v>289</v>
      </c>
      <c r="C64" s="134" t="s">
        <v>2</v>
      </c>
      <c r="D64" s="135">
        <f t="shared" si="2"/>
        <v>-1.4056224899598309</v>
      </c>
      <c r="E64" s="135">
        <f t="shared" si="2"/>
        <v>-0.20366598778004363</v>
      </c>
      <c r="F64" s="135">
        <f t="shared" si="2"/>
        <v>1.5306122448979591</v>
      </c>
      <c r="G64" s="135">
        <f t="shared" si="2"/>
        <v>0.50251256281407031</v>
      </c>
      <c r="H64" s="135">
        <f t="shared" si="2"/>
        <v>-0.5</v>
      </c>
      <c r="I64" s="135">
        <f t="shared" si="2"/>
        <v>0.50251256281407031</v>
      </c>
      <c r="J64" s="135">
        <f t="shared" si="2"/>
        <v>0</v>
      </c>
      <c r="K64" s="135">
        <f t="shared" si="2"/>
        <v>-0.5</v>
      </c>
      <c r="L64" s="135">
        <f t="shared" si="2"/>
        <v>0.50251256281407031</v>
      </c>
      <c r="M64" s="135">
        <f t="shared" si="2"/>
        <v>2.0999999999999943</v>
      </c>
      <c r="N64" s="135">
        <f t="shared" si="2"/>
        <v>1.7629774730656331</v>
      </c>
      <c r="O64" s="135">
        <f t="shared" si="4"/>
        <v>0.96246390760346479</v>
      </c>
      <c r="P64" s="153" t="str">
        <f t="shared" si="3"/>
        <v>j</v>
      </c>
    </row>
    <row r="65" spans="2:16" s="17" customFormat="1">
      <c r="B65" s="119" t="s">
        <v>290</v>
      </c>
      <c r="C65" s="134" t="s">
        <v>2</v>
      </c>
      <c r="D65" s="135">
        <f t="shared" si="2"/>
        <v>0.21141649048626093</v>
      </c>
      <c r="E65" s="135">
        <f t="shared" si="2"/>
        <v>-0.21097046413502413</v>
      </c>
      <c r="F65" s="135">
        <f t="shared" si="2"/>
        <v>4.2283298097251585</v>
      </c>
      <c r="G65" s="135">
        <f t="shared" si="2"/>
        <v>1.7241379310344858</v>
      </c>
      <c r="H65" s="135">
        <f t="shared" si="2"/>
        <v>0.79760717846460338</v>
      </c>
      <c r="I65" s="135">
        <f t="shared" si="2"/>
        <v>0.49455984174085071</v>
      </c>
      <c r="J65" s="135">
        <f t="shared" si="2"/>
        <v>1.1811023622047274</v>
      </c>
      <c r="K65" s="135">
        <f t="shared" si="2"/>
        <v>1.7509727626459117</v>
      </c>
      <c r="L65" s="135">
        <f t="shared" si="2"/>
        <v>0.38240917782027312</v>
      </c>
      <c r="M65" s="135">
        <f t="shared" si="2"/>
        <v>1.1428571428571457</v>
      </c>
      <c r="N65" s="135">
        <f t="shared" si="2"/>
        <v>4.7080979284369118</v>
      </c>
      <c r="O65" s="135">
        <f t="shared" si="4"/>
        <v>6.9244604316546789</v>
      </c>
      <c r="P65" s="153" t="str">
        <f t="shared" si="3"/>
        <v>k</v>
      </c>
    </row>
    <row r="66" spans="2:16" s="17" customFormat="1">
      <c r="B66" s="119" t="s">
        <v>291</v>
      </c>
      <c r="C66" s="134" t="s">
        <v>2</v>
      </c>
      <c r="D66" s="135">
        <f t="shared" si="2"/>
        <v>-2.6137463697967114</v>
      </c>
      <c r="E66" s="135">
        <f t="shared" si="2"/>
        <v>-0.99403578528827041</v>
      </c>
      <c r="F66" s="135">
        <f t="shared" si="2"/>
        <v>0.10040160642571137</v>
      </c>
      <c r="G66" s="135">
        <f t="shared" si="2"/>
        <v>0.50150451354062187</v>
      </c>
      <c r="H66" s="135">
        <f t="shared" si="2"/>
        <v>0.89820359281436268</v>
      </c>
      <c r="I66" s="135">
        <f t="shared" si="2"/>
        <v>1.6815034619188949</v>
      </c>
      <c r="J66" s="135">
        <f t="shared" si="2"/>
        <v>2.0428015564202417</v>
      </c>
      <c r="K66" s="135">
        <f t="shared" si="2"/>
        <v>1.2392755004766416</v>
      </c>
      <c r="L66" s="135">
        <f t="shared" si="2"/>
        <v>-2.0715630885122436</v>
      </c>
      <c r="M66" s="135">
        <f t="shared" si="2"/>
        <v>0.48076923076923078</v>
      </c>
      <c r="N66" s="135">
        <f t="shared" si="2"/>
        <v>4.5933014354066959</v>
      </c>
      <c r="O66" s="172">
        <f t="shared" si="4"/>
        <v>4.0256175663312037</v>
      </c>
      <c r="P66" s="161" t="str">
        <f t="shared" si="3"/>
        <v>l</v>
      </c>
    </row>
    <row r="67" spans="2:16" s="17" customFormat="1">
      <c r="B67" s="119" t="s">
        <v>331</v>
      </c>
      <c r="C67" s="134" t="s">
        <v>2</v>
      </c>
      <c r="D67" s="135">
        <f t="shared" si="2"/>
        <v>-0.51867219917012441</v>
      </c>
      <c r="E67" s="135">
        <f t="shared" si="2"/>
        <v>0.93847758081333832</v>
      </c>
      <c r="F67" s="135">
        <f t="shared" si="2"/>
        <v>2.8925619834710719</v>
      </c>
      <c r="G67" s="135">
        <f t="shared" si="2"/>
        <v>0.30120481927711984</v>
      </c>
      <c r="H67" s="135">
        <f t="shared" si="2"/>
        <v>0</v>
      </c>
      <c r="I67" s="135">
        <f t="shared" si="2"/>
        <v>0.50050050050050054</v>
      </c>
      <c r="J67" s="135">
        <f t="shared" si="2"/>
        <v>0.5976095617529823</v>
      </c>
      <c r="K67" s="135">
        <f t="shared" si="2"/>
        <v>1.3861386138613918</v>
      </c>
      <c r="L67" s="135">
        <f t="shared" si="2"/>
        <v>0.87890624999999167</v>
      </c>
      <c r="M67" s="135">
        <f t="shared" si="2"/>
        <v>1.2584704743465607</v>
      </c>
      <c r="N67" s="135">
        <f t="shared" si="2"/>
        <v>3.1548757170172195</v>
      </c>
      <c r="O67" s="172">
        <f t="shared" si="4"/>
        <v>1.946246524559772</v>
      </c>
      <c r="P67" s="161" t="str">
        <f t="shared" si="3"/>
        <v>m</v>
      </c>
    </row>
    <row r="68" spans="2:16" s="17" customFormat="1">
      <c r="B68" s="8"/>
      <c r="C68" s="134" t="s">
        <v>2</v>
      </c>
      <c r="D68" s="70"/>
      <c r="E68" s="70"/>
      <c r="F68" s="70"/>
      <c r="G68" s="70"/>
      <c r="H68" s="70"/>
      <c r="I68" s="70"/>
      <c r="J68" s="70"/>
      <c r="K68" s="70"/>
      <c r="L68" s="70"/>
      <c r="M68" s="70"/>
      <c r="N68" s="70"/>
      <c r="O68" s="104"/>
      <c r="P68" s="50"/>
    </row>
    <row r="69" spans="2:16" s="17" customFormat="1">
      <c r="B69" s="119" t="s">
        <v>294</v>
      </c>
      <c r="C69" s="134" t="s">
        <v>2</v>
      </c>
      <c r="D69" s="135">
        <f t="shared" si="2"/>
        <v>-1.4056224899598309</v>
      </c>
      <c r="E69" s="135">
        <f t="shared" si="2"/>
        <v>0</v>
      </c>
      <c r="F69" s="135">
        <f t="shared" si="2"/>
        <v>1.2219959266802474</v>
      </c>
      <c r="G69" s="135">
        <f t="shared" si="2"/>
        <v>0.20120724346075317</v>
      </c>
      <c r="H69" s="135">
        <f t="shared" si="2"/>
        <v>-0.40160642570280269</v>
      </c>
      <c r="I69" s="135">
        <f t="shared" si="2"/>
        <v>0.7056451612903254</v>
      </c>
      <c r="J69" s="135">
        <f t="shared" si="2"/>
        <v>0.40040040040039182</v>
      </c>
      <c r="K69" s="135">
        <f t="shared" si="2"/>
        <v>-0.1994017946161544</v>
      </c>
      <c r="L69" s="135">
        <f t="shared" si="2"/>
        <v>-0.59940059940059376</v>
      </c>
      <c r="M69" s="135">
        <f t="shared" si="2"/>
        <v>1.5075376884422109</v>
      </c>
      <c r="N69" s="135">
        <f t="shared" si="2"/>
        <v>2.7722772277227694</v>
      </c>
      <c r="O69" s="172">
        <f t="shared" si="4"/>
        <v>2.8901734104046244</v>
      </c>
      <c r="P69" s="163" t="str">
        <f t="shared" si="3"/>
        <v>(2)</v>
      </c>
    </row>
    <row r="70" spans="2:16" s="17" customFormat="1">
      <c r="B70" s="8"/>
      <c r="C70" s="134" t="s">
        <v>2</v>
      </c>
      <c r="D70" s="70"/>
      <c r="E70" s="70"/>
      <c r="F70" s="70"/>
      <c r="G70" s="70"/>
      <c r="H70" s="70"/>
      <c r="I70" s="70"/>
      <c r="J70" s="70"/>
      <c r="K70" s="70"/>
      <c r="L70" s="70"/>
      <c r="M70" s="70"/>
      <c r="N70" s="70"/>
      <c r="O70" s="104"/>
      <c r="P70" s="53"/>
    </row>
    <row r="71" spans="2:16" s="17" customFormat="1">
      <c r="B71" s="119" t="s">
        <v>295</v>
      </c>
      <c r="C71" s="134" t="s">
        <v>2</v>
      </c>
      <c r="D71" s="135">
        <f t="shared" si="2"/>
        <v>-0.80402010050250972</v>
      </c>
      <c r="E71" s="135">
        <f t="shared" si="2"/>
        <v>-0.30395136778115212</v>
      </c>
      <c r="F71" s="135">
        <f t="shared" si="2"/>
        <v>1.829268292682924</v>
      </c>
      <c r="G71" s="135">
        <f t="shared" si="2"/>
        <v>-0.19960079840319644</v>
      </c>
      <c r="H71" s="135">
        <f t="shared" si="2"/>
        <v>-0.40000000000000563</v>
      </c>
      <c r="I71" s="135">
        <f t="shared" si="2"/>
        <v>0.60240963855422547</v>
      </c>
      <c r="J71" s="135">
        <f t="shared" si="2"/>
        <v>0.19960079840319644</v>
      </c>
      <c r="K71" s="135">
        <f t="shared" si="2"/>
        <v>0.39840637450198352</v>
      </c>
      <c r="L71" s="135">
        <f t="shared" si="2"/>
        <v>-0.99206349206349198</v>
      </c>
      <c r="M71" s="135">
        <f t="shared" si="2"/>
        <v>1.1022044088176439</v>
      </c>
      <c r="N71" s="135">
        <f t="shared" si="2"/>
        <v>1.6848364717542006</v>
      </c>
      <c r="O71" s="172">
        <f t="shared" si="4"/>
        <v>1.0721247563352911</v>
      </c>
      <c r="P71" s="161">
        <f t="shared" si="3"/>
        <v>2</v>
      </c>
    </row>
    <row r="72" spans="2:16" s="17" customFormat="1">
      <c r="B72" s="8"/>
      <c r="C72" s="134" t="s">
        <v>2</v>
      </c>
      <c r="D72" s="70"/>
      <c r="E72" s="70"/>
      <c r="F72" s="70"/>
      <c r="G72" s="70"/>
      <c r="H72" s="70"/>
      <c r="I72" s="70"/>
      <c r="J72" s="70"/>
      <c r="K72" s="70"/>
      <c r="L72" s="70"/>
      <c r="M72" s="70"/>
      <c r="N72" s="70"/>
      <c r="O72" s="70"/>
      <c r="P72" s="48"/>
    </row>
    <row r="73" spans="2:16" s="17" customFormat="1">
      <c r="B73" s="119" t="s">
        <v>296</v>
      </c>
      <c r="C73" s="134" t="s">
        <v>2</v>
      </c>
      <c r="D73" s="135">
        <f t="shared" si="2"/>
        <v>-0.30991735537189791</v>
      </c>
      <c r="E73" s="135">
        <f t="shared" si="2"/>
        <v>1.1398963730569889</v>
      </c>
      <c r="F73" s="135">
        <f t="shared" si="2"/>
        <v>2.0491803278688527</v>
      </c>
      <c r="G73" s="135">
        <f t="shared" si="2"/>
        <v>0.30120481927711984</v>
      </c>
      <c r="H73" s="135">
        <f t="shared" si="2"/>
        <v>-0.60060060060060905</v>
      </c>
      <c r="I73" s="135">
        <f t="shared" si="2"/>
        <v>1.0070493454179255</v>
      </c>
      <c r="J73" s="135">
        <f t="shared" si="2"/>
        <v>1.096709870388842</v>
      </c>
      <c r="K73" s="135">
        <f t="shared" si="2"/>
        <v>0.69033530571990986</v>
      </c>
      <c r="L73" s="135">
        <f t="shared" si="2"/>
        <v>-0.19588638589616908</v>
      </c>
      <c r="M73" s="135">
        <f t="shared" si="2"/>
        <v>3.0421982335623103</v>
      </c>
      <c r="N73" s="135">
        <f t="shared" si="2"/>
        <v>4.2857142857142856</v>
      </c>
      <c r="O73" s="135">
        <f t="shared" si="4"/>
        <v>3.1050228310502335</v>
      </c>
      <c r="P73" s="153">
        <f t="shared" si="3"/>
        <v>3</v>
      </c>
    </row>
    <row r="74" spans="2:16" s="17" customFormat="1">
      <c r="B74" s="119" t="s">
        <v>6</v>
      </c>
      <c r="C74" s="134" t="s">
        <v>2</v>
      </c>
      <c r="D74" s="135">
        <f t="shared" si="2"/>
        <v>-0.31023784901757717</v>
      </c>
      <c r="E74" s="135">
        <f t="shared" si="2"/>
        <v>1.2448132780082868</v>
      </c>
      <c r="F74" s="135">
        <f t="shared" si="2"/>
        <v>2.0491803278688527</v>
      </c>
      <c r="G74" s="135">
        <f t="shared" si="2"/>
        <v>0.30120481927711984</v>
      </c>
      <c r="H74" s="135">
        <f t="shared" si="2"/>
        <v>-0.60060060060060905</v>
      </c>
      <c r="I74" s="135">
        <f t="shared" si="2"/>
        <v>1.0070493454179255</v>
      </c>
      <c r="J74" s="135">
        <f t="shared" si="2"/>
        <v>1.096709870388842</v>
      </c>
      <c r="K74" s="135">
        <f t="shared" si="2"/>
        <v>0.69033530571990986</v>
      </c>
      <c r="L74" s="135">
        <f t="shared" si="2"/>
        <v>-9.794319294808454E-2</v>
      </c>
      <c r="M74" s="135">
        <f t="shared" si="2"/>
        <v>3.3333333333333388</v>
      </c>
      <c r="N74" s="135">
        <f t="shared" si="2"/>
        <v>4.4592030360531201</v>
      </c>
      <c r="O74" s="135">
        <f t="shared" si="4"/>
        <v>3.0881017257039107</v>
      </c>
      <c r="P74" s="154" t="str">
        <f t="shared" si="3"/>
        <v>(1)</v>
      </c>
    </row>
    <row r="75" spans="2:16" s="17" customFormat="1">
      <c r="B75" s="119" t="s">
        <v>24</v>
      </c>
      <c r="C75" s="134" t="s">
        <v>2</v>
      </c>
      <c r="D75" s="135">
        <f t="shared" si="2"/>
        <v>-0.30864197530863907</v>
      </c>
      <c r="E75" s="135">
        <f t="shared" si="2"/>
        <v>1.1351909184726463</v>
      </c>
      <c r="F75" s="135">
        <f t="shared" si="2"/>
        <v>1.6326530612244841</v>
      </c>
      <c r="G75" s="135">
        <f t="shared" si="2"/>
        <v>0.30120481927711984</v>
      </c>
      <c r="H75" s="135">
        <f t="shared" si="2"/>
        <v>-0.70070070070070345</v>
      </c>
      <c r="I75" s="135">
        <f t="shared" si="2"/>
        <v>1.0080645161290323</v>
      </c>
      <c r="J75" s="135">
        <f t="shared" si="2"/>
        <v>0.89820359281436268</v>
      </c>
      <c r="K75" s="135">
        <f t="shared" si="2"/>
        <v>0.49455984174085071</v>
      </c>
      <c r="L75" s="135">
        <f t="shared" si="2"/>
        <v>-0.1968503937007762</v>
      </c>
      <c r="M75" s="135">
        <f t="shared" si="2"/>
        <v>3.3530571992110367</v>
      </c>
      <c r="N75" s="135">
        <f t="shared" si="2"/>
        <v>4.4847328244274838</v>
      </c>
      <c r="O75" s="135">
        <f t="shared" si="4"/>
        <v>3.0136986301369837</v>
      </c>
      <c r="P75" s="153" t="str">
        <f t="shared" si="3"/>
        <v>a</v>
      </c>
    </row>
    <row r="76" spans="2:16" s="17" customFormat="1">
      <c r="B76" s="119" t="s">
        <v>25</v>
      </c>
      <c r="C76" s="134" t="s">
        <v>2</v>
      </c>
      <c r="D76" s="135">
        <f t="shared" si="2"/>
        <v>-0.52798310454065467</v>
      </c>
      <c r="E76" s="135">
        <f t="shared" si="2"/>
        <v>2.3354564755838672</v>
      </c>
      <c r="F76" s="135">
        <f t="shared" si="2"/>
        <v>3.5269709543568375</v>
      </c>
      <c r="G76" s="135">
        <f t="shared" si="2"/>
        <v>0.10020040080161176</v>
      </c>
      <c r="H76" s="135">
        <f t="shared" si="2"/>
        <v>-0.10010010010010863</v>
      </c>
      <c r="I76" s="135">
        <f t="shared" si="2"/>
        <v>1.8036072144288551</v>
      </c>
      <c r="J76" s="135">
        <f t="shared" si="2"/>
        <v>1.574803149606308</v>
      </c>
      <c r="K76" s="135">
        <f t="shared" si="2"/>
        <v>1.5503875968992191</v>
      </c>
      <c r="L76" s="135">
        <f t="shared" si="2"/>
        <v>0.47709923664122139</v>
      </c>
      <c r="M76" s="135">
        <f t="shared" si="2"/>
        <v>7.6923076923077014</v>
      </c>
      <c r="N76" s="135">
        <f t="shared" si="2"/>
        <v>5.2028218694885284</v>
      </c>
      <c r="O76" s="135">
        <f t="shared" si="4"/>
        <v>8.3822296730937579E-2</v>
      </c>
      <c r="P76" s="154" t="str">
        <f t="shared" si="3"/>
        <v>(a)</v>
      </c>
    </row>
    <row r="77" spans="2:16" s="17" customFormat="1">
      <c r="B77" s="119" t="s">
        <v>26</v>
      </c>
      <c r="C77" s="134" t="s">
        <v>2</v>
      </c>
      <c r="D77" s="135">
        <f t="shared" si="2"/>
        <v>-0.30674846625766583</v>
      </c>
      <c r="E77" s="135">
        <f t="shared" si="2"/>
        <v>0.8205128205128176</v>
      </c>
      <c r="F77" s="135">
        <f t="shared" si="2"/>
        <v>1.2207527975584973</v>
      </c>
      <c r="G77" s="135">
        <f t="shared" si="2"/>
        <v>0.40201005025126196</v>
      </c>
      <c r="H77" s="135">
        <f t="shared" si="2"/>
        <v>-0.80080080080081206</v>
      </c>
      <c r="I77" s="135">
        <f t="shared" si="2"/>
        <v>0.80726538849647966</v>
      </c>
      <c r="J77" s="135">
        <f t="shared" si="2"/>
        <v>0.90090090090089237</v>
      </c>
      <c r="K77" s="135">
        <f t="shared" si="2"/>
        <v>0.29761904761904484</v>
      </c>
      <c r="L77" s="135">
        <f t="shared" ref="E77:O84" si="5">IF(L30="","",(L30-K30)/K30*100)</f>
        <v>-0.3956478733926721</v>
      </c>
      <c r="M77" s="135">
        <f t="shared" si="5"/>
        <v>2.5819265143991998</v>
      </c>
      <c r="N77" s="135">
        <f t="shared" si="5"/>
        <v>4.3562439496611809</v>
      </c>
      <c r="O77" s="135">
        <f t="shared" si="5"/>
        <v>3.5250463821892368</v>
      </c>
      <c r="P77" s="154" t="str">
        <f t="shared" si="3"/>
        <v>(b)</v>
      </c>
    </row>
    <row r="78" spans="2:16" s="17" customFormat="1">
      <c r="B78" s="119" t="s">
        <v>27</v>
      </c>
      <c r="C78" s="134" t="s">
        <v>2</v>
      </c>
      <c r="D78" s="135">
        <f t="shared" si="2"/>
        <v>-0.21074815595363838</v>
      </c>
      <c r="E78" s="135">
        <f t="shared" si="5"/>
        <v>1.583949313621964</v>
      </c>
      <c r="F78" s="135">
        <f t="shared" si="5"/>
        <v>3.5343035343035254</v>
      </c>
      <c r="G78" s="135">
        <f t="shared" si="5"/>
        <v>0.20080321285140845</v>
      </c>
      <c r="H78" s="135">
        <f t="shared" si="5"/>
        <v>-0.30060120240480681</v>
      </c>
      <c r="I78" s="135">
        <f t="shared" si="5"/>
        <v>1.5075376884422109</v>
      </c>
      <c r="J78" s="135">
        <f t="shared" si="5"/>
        <v>1.7821782178217793</v>
      </c>
      <c r="K78" s="135">
        <f t="shared" si="5"/>
        <v>1.4591439688715953</v>
      </c>
      <c r="L78" s="135">
        <f t="shared" si="5"/>
        <v>0.38350910834132856</v>
      </c>
      <c r="M78" s="135">
        <f t="shared" si="5"/>
        <v>3.2473734479465053</v>
      </c>
      <c r="N78" s="135">
        <f t="shared" si="5"/>
        <v>4.5328399629972305</v>
      </c>
      <c r="O78" s="135">
        <f t="shared" si="5"/>
        <v>3.4513274336283235</v>
      </c>
      <c r="P78" s="153" t="str">
        <f t="shared" si="3"/>
        <v>b</v>
      </c>
    </row>
    <row r="79" spans="2:16" s="17" customFormat="1">
      <c r="B79" s="119" t="s">
        <v>25</v>
      </c>
      <c r="C79" s="134" t="s">
        <v>2</v>
      </c>
      <c r="D79" s="135">
        <f t="shared" si="2"/>
        <v>-0.52742616033755274</v>
      </c>
      <c r="E79" s="135">
        <f t="shared" si="5"/>
        <v>2.1208907741251326</v>
      </c>
      <c r="F79" s="135">
        <f t="shared" si="5"/>
        <v>3.7383177570093546</v>
      </c>
      <c r="G79" s="135">
        <f t="shared" si="5"/>
        <v>-0.10010010010010863</v>
      </c>
      <c r="H79" s="135">
        <f t="shared" si="5"/>
        <v>-0.30060120240480681</v>
      </c>
      <c r="I79" s="135">
        <f t="shared" si="5"/>
        <v>1.7085427135678419</v>
      </c>
      <c r="J79" s="135">
        <f t="shared" si="5"/>
        <v>1.7786561264822105</v>
      </c>
      <c r="K79" s="135">
        <f t="shared" si="5"/>
        <v>2.0388349514563053</v>
      </c>
      <c r="L79" s="135">
        <f t="shared" si="5"/>
        <v>0.38058991436727468</v>
      </c>
      <c r="M79" s="135">
        <f t="shared" si="5"/>
        <v>5.4028436018957366</v>
      </c>
      <c r="N79" s="135">
        <f t="shared" si="5"/>
        <v>6.02517985611511</v>
      </c>
      <c r="O79" s="135">
        <f t="shared" si="5"/>
        <v>2.2052586938083074</v>
      </c>
      <c r="P79" s="154" t="str">
        <f t="shared" si="3"/>
        <v>(a)</v>
      </c>
    </row>
    <row r="80" spans="2:16" s="17" customFormat="1">
      <c r="B80" s="119" t="s">
        <v>26</v>
      </c>
      <c r="C80" s="134" t="s">
        <v>2</v>
      </c>
      <c r="D80" s="135">
        <f t="shared" si="2"/>
        <v>-0.41322314049585895</v>
      </c>
      <c r="E80" s="135">
        <f t="shared" si="5"/>
        <v>1.3485477178423206</v>
      </c>
      <c r="F80" s="135">
        <f t="shared" si="5"/>
        <v>1.8423746161719521</v>
      </c>
      <c r="G80" s="135">
        <f t="shared" si="5"/>
        <v>0.30150753768843935</v>
      </c>
      <c r="H80" s="135">
        <f t="shared" si="5"/>
        <v>-0.60120240480961362</v>
      </c>
      <c r="I80" s="135">
        <f t="shared" si="5"/>
        <v>1.3104838709677391</v>
      </c>
      <c r="J80" s="135">
        <f t="shared" si="5"/>
        <v>1.5920398009950192</v>
      </c>
      <c r="K80" s="135">
        <f t="shared" si="5"/>
        <v>0.88148873653281656</v>
      </c>
      <c r="L80" s="135">
        <f t="shared" si="5"/>
        <v>-9.7087378640771174E-2</v>
      </c>
      <c r="M80" s="135">
        <f t="shared" si="5"/>
        <v>3.4013605442176869</v>
      </c>
      <c r="N80" s="135">
        <f t="shared" si="5"/>
        <v>4.4172932330826962</v>
      </c>
      <c r="O80" s="135">
        <f t="shared" si="5"/>
        <v>3.0603060306030656</v>
      </c>
      <c r="P80" s="154" t="str">
        <f t="shared" si="3"/>
        <v>(b)</v>
      </c>
    </row>
    <row r="81" spans="2:16" s="17" customFormat="1">
      <c r="B81" s="119" t="s">
        <v>297</v>
      </c>
      <c r="C81" s="134" t="s">
        <v>2</v>
      </c>
      <c r="D81" s="135">
        <f t="shared" si="2"/>
        <v>-0.10593220338983952</v>
      </c>
      <c r="E81" s="135">
        <f t="shared" si="5"/>
        <v>1.5906680805938496</v>
      </c>
      <c r="F81" s="135">
        <f t="shared" si="5"/>
        <v>3.9665970772442565</v>
      </c>
      <c r="G81" s="135">
        <f t="shared" si="5"/>
        <v>0.20080321285140845</v>
      </c>
      <c r="H81" s="135">
        <f t="shared" si="5"/>
        <v>-0.20040080160320925</v>
      </c>
      <c r="I81" s="135">
        <f t="shared" si="5"/>
        <v>1.6064257028112534</v>
      </c>
      <c r="J81" s="135">
        <f t="shared" si="5"/>
        <v>1.7786561264822105</v>
      </c>
      <c r="K81" s="135">
        <f t="shared" si="5"/>
        <v>1.6504854368932065</v>
      </c>
      <c r="L81" s="135">
        <f t="shared" si="5"/>
        <v>0.47755491881566381</v>
      </c>
      <c r="M81" s="135">
        <f t="shared" si="5"/>
        <v>3.2319391634980903</v>
      </c>
      <c r="N81" s="135">
        <f t="shared" si="5"/>
        <v>4.6040515653775325</v>
      </c>
      <c r="O81" s="135">
        <f t="shared" si="5"/>
        <v>3.6091549295774725</v>
      </c>
      <c r="P81" s="153" t="str">
        <f t="shared" si="3"/>
        <v>(c)</v>
      </c>
    </row>
    <row r="82" spans="2:16" s="17" customFormat="1">
      <c r="B82" s="119" t="s">
        <v>298</v>
      </c>
      <c r="C82" s="134" t="s">
        <v>2</v>
      </c>
      <c r="D82" s="134">
        <f t="shared" si="2"/>
        <v>-1.4910536779324057</v>
      </c>
      <c r="E82" s="134">
        <f t="shared" si="5"/>
        <v>0.50454086781029261</v>
      </c>
      <c r="F82" s="134">
        <f t="shared" si="5"/>
        <v>1.9076305220883591</v>
      </c>
      <c r="G82" s="134">
        <f t="shared" si="5"/>
        <v>-2.6600985221674907</v>
      </c>
      <c r="H82" s="134">
        <f t="shared" si="5"/>
        <v>0.80971659919028061</v>
      </c>
      <c r="I82" s="134">
        <f t="shared" si="5"/>
        <v>2.409638554216873</v>
      </c>
      <c r="J82" s="134">
        <f t="shared" si="5"/>
        <v>2.6470588235294144</v>
      </c>
      <c r="K82" s="134">
        <f t="shared" si="5"/>
        <v>-2.4832855778414595</v>
      </c>
      <c r="L82" s="134">
        <f t="shared" si="5"/>
        <v>-0.68560235063661967</v>
      </c>
      <c r="M82" s="134">
        <f t="shared" si="5"/>
        <v>11.143984220907296</v>
      </c>
      <c r="N82" s="134">
        <f t="shared" si="5"/>
        <v>10.825199645075424</v>
      </c>
      <c r="O82" s="134">
        <f t="shared" si="5"/>
        <v>1.6813450760608442</v>
      </c>
      <c r="P82" s="154" t="str">
        <f t="shared" si="3"/>
        <v>(2)</v>
      </c>
    </row>
    <row r="83" spans="2:16" s="17" customFormat="1">
      <c r="B83" s="119" t="s">
        <v>28</v>
      </c>
      <c r="C83" s="134" t="s">
        <v>2</v>
      </c>
      <c r="D83" s="134">
        <f t="shared" si="2"/>
        <v>-1.3972055888223609</v>
      </c>
      <c r="E83" s="134">
        <f t="shared" si="5"/>
        <v>2.8340080971659893</v>
      </c>
      <c r="F83" s="134">
        <f t="shared" si="5"/>
        <v>0.39370078740158043</v>
      </c>
      <c r="G83" s="134">
        <f t="shared" si="5"/>
        <v>-3.2352941176470562</v>
      </c>
      <c r="H83" s="134">
        <f t="shared" si="5"/>
        <v>-2.2289766970618063</v>
      </c>
      <c r="I83" s="134">
        <f t="shared" si="5"/>
        <v>2.9015544041450747</v>
      </c>
      <c r="J83" s="134">
        <f t="shared" si="5"/>
        <v>1.1077542799597266</v>
      </c>
      <c r="K83" s="134">
        <f t="shared" si="5"/>
        <v>-2.2908366533864655</v>
      </c>
      <c r="L83" s="134">
        <f t="shared" si="5"/>
        <v>-1.1213047910295559</v>
      </c>
      <c r="M83" s="134">
        <f t="shared" si="5"/>
        <v>11.134020618556697</v>
      </c>
      <c r="N83" s="134">
        <f t="shared" si="5"/>
        <v>10.853432282003714</v>
      </c>
      <c r="O83" s="134">
        <f t="shared" si="5"/>
        <v>1.841004184100421</v>
      </c>
      <c r="P83" s="153" t="str">
        <f t="shared" si="3"/>
        <v>a</v>
      </c>
    </row>
    <row r="84" spans="2:16" s="17" customFormat="1">
      <c r="B84" s="179" t="s">
        <v>299</v>
      </c>
      <c r="C84" s="134" t="s">
        <v>2</v>
      </c>
      <c r="D84" s="134">
        <f t="shared" si="2"/>
        <v>2.5514403292181025</v>
      </c>
      <c r="E84" s="134">
        <f t="shared" si="5"/>
        <v>10.834670947030498</v>
      </c>
      <c r="F84" s="134">
        <f t="shared" si="5"/>
        <v>-9.9927588703837777</v>
      </c>
      <c r="G84" s="134">
        <f t="shared" si="5"/>
        <v>-23.893805309734518</v>
      </c>
      <c r="H84" s="134">
        <f t="shared" si="5"/>
        <v>0.84566596194504373</v>
      </c>
      <c r="I84" s="134">
        <f t="shared" si="5"/>
        <v>12.997903563941291</v>
      </c>
      <c r="J84" s="134">
        <f t="shared" si="5"/>
        <v>11.966604823747687</v>
      </c>
      <c r="K84" s="134">
        <f t="shared" si="5"/>
        <v>-7.2908036454018204</v>
      </c>
      <c r="L84" s="134">
        <f t="shared" si="5"/>
        <v>-11.438784629133163</v>
      </c>
      <c r="M84" s="134">
        <f t="shared" si="5"/>
        <v>37.336024217961658</v>
      </c>
      <c r="N84" s="134">
        <f t="shared" si="5"/>
        <v>22.63041880969876</v>
      </c>
      <c r="O84" s="134">
        <f t="shared" si="5"/>
        <v>-5.1527860994607515</v>
      </c>
      <c r="P84" s="153" t="str">
        <f t="shared" si="3"/>
        <v>b</v>
      </c>
    </row>
    <row r="85" spans="2:16" s="17" customFormat="1">
      <c r="B85" s="9"/>
      <c r="C85" s="99" t="s">
        <v>115</v>
      </c>
      <c r="D85" s="109"/>
      <c r="E85" s="109"/>
      <c r="F85" s="109"/>
      <c r="G85" s="109"/>
      <c r="H85" s="109"/>
      <c r="I85" s="109"/>
      <c r="J85" s="109"/>
      <c r="K85" s="109"/>
      <c r="L85" s="109"/>
      <c r="M85" s="109"/>
      <c r="N85" s="109"/>
      <c r="O85" s="109"/>
      <c r="P85" s="51"/>
    </row>
    <row r="86" spans="2:16" s="17" customFormat="1">
      <c r="B86" s="8"/>
      <c r="C86" s="100"/>
      <c r="D86" s="12"/>
      <c r="E86" s="12"/>
      <c r="F86" s="12"/>
      <c r="G86" s="12"/>
      <c r="H86" s="12"/>
      <c r="I86" s="12"/>
      <c r="J86" s="12"/>
      <c r="K86" s="12"/>
      <c r="L86" s="12"/>
      <c r="M86" s="12"/>
      <c r="N86" s="12"/>
      <c r="O86" s="12"/>
      <c r="P86" s="48"/>
    </row>
    <row r="87" spans="2:16" s="17" customFormat="1">
      <c r="B87" s="179" t="s">
        <v>306</v>
      </c>
      <c r="C87" s="134" t="s">
        <v>2</v>
      </c>
      <c r="D87" s="134" t="s">
        <v>2</v>
      </c>
      <c r="E87" s="134" t="s">
        <v>2</v>
      </c>
      <c r="F87" s="134" t="s">
        <v>2</v>
      </c>
      <c r="G87" s="134" t="s">
        <v>2</v>
      </c>
      <c r="H87" s="134" t="s">
        <v>2</v>
      </c>
      <c r="I87" s="134" t="s">
        <v>2</v>
      </c>
      <c r="J87" s="134" t="s">
        <v>2</v>
      </c>
      <c r="K87" s="134" t="s">
        <v>2</v>
      </c>
      <c r="L87" s="134" t="s">
        <v>2</v>
      </c>
      <c r="M87" s="134" t="s">
        <v>2</v>
      </c>
      <c r="N87" s="134" t="s">
        <v>2</v>
      </c>
      <c r="O87" s="134" t="s">
        <v>2</v>
      </c>
      <c r="P87" s="153">
        <f t="shared" si="3"/>
        <v>4</v>
      </c>
    </row>
    <row r="88" spans="2:16" s="17" customFormat="1">
      <c r="B88" s="125" t="s">
        <v>102</v>
      </c>
      <c r="C88" s="93" t="s">
        <v>115</v>
      </c>
      <c r="D88" s="70" t="s">
        <v>115</v>
      </c>
      <c r="E88" s="70" t="s">
        <v>115</v>
      </c>
      <c r="F88" s="70" t="s">
        <v>115</v>
      </c>
      <c r="G88" s="70" t="s">
        <v>115</v>
      </c>
      <c r="H88" s="70" t="s">
        <v>115</v>
      </c>
      <c r="I88" s="70" t="s">
        <v>115</v>
      </c>
      <c r="J88" s="70" t="s">
        <v>115</v>
      </c>
      <c r="K88" s="70" t="s">
        <v>115</v>
      </c>
      <c r="L88" s="70" t="s">
        <v>115</v>
      </c>
      <c r="M88" s="70" t="s">
        <v>115</v>
      </c>
      <c r="N88" s="70" t="s">
        <v>115</v>
      </c>
      <c r="O88" s="70" t="s">
        <v>115</v>
      </c>
      <c r="P88" s="48"/>
    </row>
    <row r="89" spans="2:16" s="17" customFormat="1">
      <c r="B89" s="8"/>
      <c r="C89" s="96" t="s">
        <v>115</v>
      </c>
      <c r="D89" s="41"/>
      <c r="E89" s="41"/>
      <c r="F89" s="41"/>
      <c r="G89" s="41"/>
      <c r="H89" s="41"/>
      <c r="I89" s="41"/>
      <c r="J89" s="41"/>
      <c r="K89" s="41"/>
      <c r="L89" s="41"/>
      <c r="M89" s="41"/>
      <c r="N89" s="41"/>
      <c r="O89" s="41"/>
      <c r="P89" s="52"/>
    </row>
    <row r="90" spans="2:16" s="17" customFormat="1">
      <c r="B90" s="119" t="s">
        <v>308</v>
      </c>
      <c r="C90" s="134" t="s">
        <v>2</v>
      </c>
      <c r="D90" s="134">
        <f t="shared" ref="D90:O90" si="6">IF(D43="","",(D43-C43)/C43*100)</f>
        <v>-0.31612223393046507</v>
      </c>
      <c r="E90" s="134">
        <f t="shared" si="6"/>
        <v>0.42283298097252187</v>
      </c>
      <c r="F90" s="134">
        <f t="shared" si="6"/>
        <v>1.0526315789473684</v>
      </c>
      <c r="G90" s="134">
        <f t="shared" si="6"/>
        <v>4.2708333333333268</v>
      </c>
      <c r="H90" s="134">
        <f t="shared" si="6"/>
        <v>0</v>
      </c>
      <c r="I90" s="134">
        <f t="shared" si="6"/>
        <v>-0.29970029970029688</v>
      </c>
      <c r="J90" s="134">
        <f t="shared" si="6"/>
        <v>-1.3026052104208388</v>
      </c>
      <c r="K90" s="134">
        <f t="shared" si="6"/>
        <v>-0.4060913705583814</v>
      </c>
      <c r="L90" s="134">
        <f t="shared" si="6"/>
        <v>0.81549439347605657</v>
      </c>
      <c r="M90" s="134">
        <f t="shared" si="6"/>
        <v>-1.9211324570273061</v>
      </c>
      <c r="N90" s="134">
        <f t="shared" si="6"/>
        <v>-1.4432989690721707</v>
      </c>
      <c r="O90" s="134">
        <f t="shared" si="6"/>
        <v>3.4518828451882961</v>
      </c>
      <c r="P90" s="153">
        <f t="shared" si="3"/>
        <v>5</v>
      </c>
    </row>
    <row r="91" spans="2:16" s="17" customFormat="1">
      <c r="B91" s="42"/>
      <c r="C91" s="40" t="s">
        <v>115</v>
      </c>
      <c r="D91" s="40"/>
      <c r="E91" s="40" t="s">
        <v>115</v>
      </c>
      <c r="F91" s="40" t="s">
        <v>115</v>
      </c>
      <c r="G91" s="40" t="s">
        <v>115</v>
      </c>
      <c r="H91" s="40" t="s">
        <v>115</v>
      </c>
      <c r="I91" s="40" t="s">
        <v>115</v>
      </c>
      <c r="J91" s="40" t="s">
        <v>115</v>
      </c>
      <c r="K91" s="40" t="s">
        <v>115</v>
      </c>
      <c r="L91" s="40" t="s">
        <v>115</v>
      </c>
      <c r="M91" s="40" t="s">
        <v>115</v>
      </c>
      <c r="N91" s="40" t="s">
        <v>115</v>
      </c>
      <c r="O91" s="40" t="s">
        <v>115</v>
      </c>
      <c r="P91" s="51"/>
    </row>
    <row r="92" spans="2:16" s="17" customFormat="1">
      <c r="B92" s="88"/>
      <c r="C92" s="70"/>
      <c r="D92" s="70"/>
      <c r="E92" s="70"/>
      <c r="F92" s="70"/>
      <c r="G92" s="70"/>
      <c r="H92" s="70"/>
      <c r="I92" s="70"/>
      <c r="J92" s="70"/>
      <c r="K92" s="70"/>
      <c r="L92" s="70"/>
      <c r="M92" s="70"/>
      <c r="N92" s="70"/>
      <c r="O92" s="70"/>
      <c r="P92" s="53"/>
    </row>
    <row r="93" spans="2:16">
      <c r="B93" s="178" t="s">
        <v>307</v>
      </c>
      <c r="C93" s="61"/>
      <c r="D93" s="61"/>
      <c r="E93" s="61"/>
      <c r="F93" s="61"/>
      <c r="G93" s="61"/>
      <c r="H93" s="61"/>
      <c r="I93" s="61"/>
      <c r="J93" s="61"/>
      <c r="K93" s="61"/>
      <c r="L93" s="61"/>
      <c r="M93" s="61"/>
      <c r="N93" s="61"/>
      <c r="O93" s="61"/>
      <c r="P93" s="63"/>
    </row>
  </sheetData>
  <phoneticPr fontId="3"/>
  <pageMargins left="0.70866141732283472" right="0.31496062992125984" top="0.9055118110236221" bottom="0.51181102362204722" header="0.70866141732283472" footer="0.19685039370078741"/>
  <pageSetup paperSize="9" scale="49" firstPageNumber="28" fitToWidth="2" fitToHeight="2" pageOrder="overThenDown" orientation="portrait" useFirstPageNumber="1" horizontalDpi="300" verticalDpi="300" r:id="rId1"/>
  <headerFooter alignWithMargins="0"/>
  <rowBreaks count="1" manualBreakCount="1">
    <brk id="47" max="30" man="1"/>
  </rowBreaks>
  <colBreaks count="1" manualBreakCount="1">
    <brk id="8" max="94"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生産(名目)</vt:lpstr>
      <vt:lpstr>生産(実質)</vt:lpstr>
      <vt:lpstr>デフレータ(生産)</vt:lpstr>
      <vt:lpstr>分配</vt:lpstr>
      <vt:lpstr>支出(名目)</vt:lpstr>
      <vt:lpstr>支出(実質)</vt:lpstr>
      <vt:lpstr>デフレーター(支出)</vt:lpstr>
      <vt:lpstr>'デフレータ(生産)'!Print_Area</vt:lpstr>
      <vt:lpstr>'デフレーター(支出)'!Print_Area</vt:lpstr>
      <vt:lpstr>'支出(実質)'!Print_Area</vt:lpstr>
      <vt:lpstr>'支出(名目)'!Print_Area</vt:lpstr>
      <vt:lpstr>'生産(実質)'!Print_Area</vt:lpstr>
      <vt:lpstr>'生産(名目)'!Print_Area</vt:lpstr>
      <vt:lpstr>分配!Print_Area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