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8_朝日町\"/>
    </mc:Choice>
  </mc:AlternateContent>
  <xr:revisionPtr revIDLastSave="0" documentId="13_ncr:1_{1F441102-80A9-4F1E-A1D6-DBBD8D94C7EF}" xr6:coauthVersionLast="47" xr6:coauthVersionMax="47" xr10:uidLastSave="{00000000-0000-0000-0000-000000000000}"/>
  <workbookProtection workbookAlgorithmName="SHA-512" workbookHashValue="xStkzG8spw53SeFskv9SNbYxKrcC4XJnlw/FlQyj6EqdlLbcwGkugIcTMN8hy95FZsoxtwJYP8/IOfIn9h0I/A==" workbookSaltValue="Vu1U6ofA+Xxiz5PdRHt8O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P10" i="4"/>
  <c r="AT8" i="4"/>
  <c r="W8" i="4"/>
  <c r="P8" i="4"/>
  <c r="B6" i="4"/>
</calcChain>
</file>

<file path=xl/sharedStrings.xml><?xml version="1.0" encoding="utf-8"?>
<sst xmlns="http://schemas.openxmlformats.org/spreadsheetml/2006/main" count="320" uniqueCount="114">
  <si>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</si>
  <si>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</si>
  <si>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</si>
  <si>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</si>
  <si>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</si>
  <si>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</si>
  <si>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</si>
  <si>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</si>
  <si>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</si>
  <si>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</si>
  <si>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</si>
  <si>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</si>
  <si>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</si>
  <si>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</si>
  <si>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</si>
  <si>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</si>
  <si>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</si>
  <si>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</si>
  <si>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</si>
  <si>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</si>
  <si>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</si>
  <si>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</si>
  <si>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</si>
  <si>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</si>
  <si>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</si>
  <si>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</si>
  <si>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</si>
  <si>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</si>
  <si>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</si>
  <si>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</si>
  <si>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</si>
  <si>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</si>
  <si>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</si>
  <si>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</si>
  <si>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</si>
  <si>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</si>
  <si>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</si>
  <si>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</si>
  <si>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</si>
  <si>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</si>
  <si>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</si>
  <si>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</si>
  <si>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</si>
  <si>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</si>
  <si>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</si>
  <si>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</si>
  <si>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</si>
  <si>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</si>
  <si>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</si>
  <si>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</si>
  <si>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</si>
  <si>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</si>
  <si>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</si>
  <si>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</si>
  <si>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</si>
  <si>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</si>
  <si>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</si>
  <si>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</si>
  <si>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</si>
  <si>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</si>
  <si>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</si>
  <si>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</si>
  <si>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</si>
  <si>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</si>
  <si>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</si>
  <si>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</si>
  <si>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</si>
  <si>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</si>
  <si>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</si>
  <si>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</si>
  <si>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</si>
  <si>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</si>
  <si>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</si>
  <si>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</si>
  <si>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</si>
  <si>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</si>
  <si>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</si>
  <si>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</si>
  <si>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</si>
  <si>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</si>
  <si>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</si>
  <si>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</si>
  <si>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</si>
  <si>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</si>
  <si>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</si>
  <si>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</si>
  <si>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</si>
  <si>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</si>
  <si>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</si>
  <si>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</si>
  <si>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</si>
  <si>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</si>
  <si>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</si>
  <si>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</si>
  <si>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</si>
  <si>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</si>
  <si>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</si>
  <si>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</si>
  <si>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</si>
  <si>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</si>
  <si>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</si>
  <si>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</si>
  <si>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</si>
  <si>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</si>
  <si>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</si>
  <si>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</si>
  <si>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</si>
  <si>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</si>
  <si>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</si>
  <si>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</si>
  <si>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</si>
  <si>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公営企業会計へ移行してはじめての経営分析で、前年度までの経営指標と比較ができない状況であるため、今後の推移を確認する必要があります。
　また、初期の施設整備から約40年が経過することから、近い将来、施設改修の時期が重なることが予想されるため、改修費用に必要なの財源の確保が課題となります。
　現状では、水洗化率が高いことから大きな使用料収入の増加は期待できないと考えられ、経費回収率も低いことから、今後、使用料水準について検証していく必要があります。
　</t>
    <rPh sb="1" eb="7">
      <t>コウエイキギョウカイケイ</t>
    </rPh>
    <rPh sb="8" eb="10">
      <t>イコウ</t>
    </rPh>
    <rPh sb="17" eb="21">
      <t>ケイエイブンセキ</t>
    </rPh>
    <rPh sb="23" eb="26">
      <t>ゼンネンド</t>
    </rPh>
    <rPh sb="29" eb="33">
      <t>ケイエイシヒョウ</t>
    </rPh>
    <rPh sb="34" eb="36">
      <t>ヒカク</t>
    </rPh>
    <rPh sb="41" eb="43">
      <t>ジョウキョウ</t>
    </rPh>
    <rPh sb="49" eb="51">
      <t>コンゴ</t>
    </rPh>
    <rPh sb="52" eb="54">
      <t>スイイ</t>
    </rPh>
    <rPh sb="55" eb="57">
      <t>カクニン</t>
    </rPh>
    <rPh sb="59" eb="61">
      <t>ヒツヨウ</t>
    </rPh>
    <rPh sb="72" eb="74">
      <t>ショキ</t>
    </rPh>
    <rPh sb="75" eb="79">
      <t>シセツセイビ</t>
    </rPh>
    <rPh sb="81" eb="82">
      <t>ヤク</t>
    </rPh>
    <rPh sb="84" eb="85">
      <t>ネン</t>
    </rPh>
    <rPh sb="86" eb="88">
      <t>ケイカ</t>
    </rPh>
    <rPh sb="95" eb="96">
      <t>チカ</t>
    </rPh>
    <rPh sb="97" eb="99">
      <t>ショウライ</t>
    </rPh>
    <rPh sb="100" eb="104">
      <t>シセツカイシュウ</t>
    </rPh>
    <rPh sb="105" eb="107">
      <t>ジキ</t>
    </rPh>
    <rPh sb="108" eb="109">
      <t>カサ</t>
    </rPh>
    <rPh sb="114" eb="116">
      <t>ヨソウ</t>
    </rPh>
    <rPh sb="122" eb="126">
      <t>カイシュウヒヨウ</t>
    </rPh>
    <rPh sb="127" eb="129">
      <t>ヒツヨウ</t>
    </rPh>
    <rPh sb="131" eb="133">
      <t>ザイゲン</t>
    </rPh>
    <rPh sb="134" eb="136">
      <t>カクホ</t>
    </rPh>
    <rPh sb="137" eb="139">
      <t>カダイ</t>
    </rPh>
    <rPh sb="147" eb="149">
      <t>ゲンジョウ</t>
    </rPh>
    <rPh sb="152" eb="156">
      <t>スイセンカリツ</t>
    </rPh>
    <rPh sb="157" eb="158">
      <t>タカ</t>
    </rPh>
    <rPh sb="163" eb="164">
      <t>オオ</t>
    </rPh>
    <rPh sb="166" eb="171">
      <t>シヨウリョウシュウニュウ</t>
    </rPh>
    <rPh sb="172" eb="174">
      <t>ゾウカ</t>
    </rPh>
    <rPh sb="175" eb="177">
      <t>キタイ</t>
    </rPh>
    <rPh sb="182" eb="183">
      <t>カンガ</t>
    </rPh>
    <rPh sb="187" eb="192">
      <t>ケイヒカイシュウリツ</t>
    </rPh>
    <rPh sb="193" eb="194">
      <t>ヒク</t>
    </rPh>
    <rPh sb="200" eb="202">
      <t>コンゴ</t>
    </rPh>
    <rPh sb="203" eb="206">
      <t>シヨウリョウ</t>
    </rPh>
    <rPh sb="206" eb="208">
      <t>スイジュン</t>
    </rPh>
    <rPh sb="212" eb="214">
      <t>ケンショウ</t>
    </rPh>
    <rPh sb="218" eb="220">
      <t>ヒツヨウ</t>
    </rPh>
    <phoneticPr fontId="4"/>
  </si>
  <si>
    <t>　有形固定資産減価償却率は、公営企業会計へ移行して初めての経営分析で、減価償却累計額が1年分の計上であったため類似団体と比較して23.32％下回っています。
　管渠老朽化率及び管渠改善率は、平成2年度の供用開始から起算しても管渠の耐用年数を経過しているものがないことから0％です。
　現状、耐用年数を経過した管渠は有しないものの、車両荷重や地下埋設物の工事による破損、下水道管の腐食、マンホールポンプの老朽化などの影響により事故発生のリスクがあることから、計画的な点検・更新が必要となります。　</t>
    <rPh sb="14" eb="16">
      <t>コウエイ</t>
    </rPh>
    <rPh sb="55" eb="59">
      <t>ルイジダンタイ</t>
    </rPh>
    <rPh sb="60" eb="62">
      <t>ヒカク</t>
    </rPh>
    <rPh sb="70" eb="72">
      <t>シタマワ</t>
    </rPh>
    <rPh sb="80" eb="86">
      <t>カンキョロウキュウカリツ</t>
    </rPh>
    <rPh sb="86" eb="87">
      <t>オヨ</t>
    </rPh>
    <rPh sb="88" eb="93">
      <t>カンキョカ</t>
    </rPh>
    <rPh sb="95" eb="97">
      <t>ヘイセイ</t>
    </rPh>
    <rPh sb="98" eb="100">
      <t>ネンド</t>
    </rPh>
    <rPh sb="101" eb="103">
      <t>キョウヨウ</t>
    </rPh>
    <rPh sb="103" eb="105">
      <t>カイシ</t>
    </rPh>
    <rPh sb="107" eb="109">
      <t>キサン</t>
    </rPh>
    <rPh sb="112" eb="114">
      <t>カンキョ</t>
    </rPh>
    <rPh sb="115" eb="119">
      <t>タイヨウネンスウ</t>
    </rPh>
    <rPh sb="120" eb="122">
      <t>ケイカ</t>
    </rPh>
    <rPh sb="142" eb="144">
      <t>ゲンジョウ</t>
    </rPh>
    <rPh sb="145" eb="149">
      <t>タイヨウネンスウ</t>
    </rPh>
    <rPh sb="150" eb="152">
      <t>ケイカ</t>
    </rPh>
    <rPh sb="154" eb="156">
      <t>カンキョ</t>
    </rPh>
    <rPh sb="157" eb="158">
      <t>ユウ</t>
    </rPh>
    <rPh sb="170" eb="175">
      <t>チカマイセツブツ</t>
    </rPh>
    <rPh sb="176" eb="178">
      <t>コウジ</t>
    </rPh>
    <rPh sb="181" eb="183">
      <t>ハソン</t>
    </rPh>
    <rPh sb="184" eb="188">
      <t>ゲスイドウカン</t>
    </rPh>
    <rPh sb="189" eb="191">
      <t>フショク</t>
    </rPh>
    <rPh sb="201" eb="204">
      <t>ロウキュウカ</t>
    </rPh>
    <rPh sb="207" eb="209">
      <t>エイキョウ</t>
    </rPh>
    <rPh sb="212" eb="216">
      <t>ジコハッセイ</t>
    </rPh>
    <rPh sb="228" eb="231">
      <t>ケイカクテキ</t>
    </rPh>
    <rPh sb="232" eb="234">
      <t>テンケン</t>
    </rPh>
    <rPh sb="235" eb="237">
      <t>コウシン</t>
    </rPh>
    <rPh sb="238" eb="240">
      <t>ヒツヨウ</t>
    </rPh>
    <phoneticPr fontId="4"/>
  </si>
  <si>
    <t>　令和5年度に公営企業会計へ移行し初めての決算となります。
　公共下水道事業は、昭和61年度に事業認可を受け事業に着手し、平成2年度末に一部供用を開始しました。現在、面整備はほぼ完了し維持管理を中心に事業を行っています。
　経常収支比率は100％を下回り、累積欠損比率は、類似団体と比べて6.83ポイント下回っているものの0％を大きく上回っている。これは、使用料収入の減少に加え委託料の増加、公営企業会計への移行に伴う特別損失の計上による一時的なものであり次年度には改善するものと考えています。
　流動比率は、100％を大きく下回っているが大部分は企業債の償還金であり、一般会計からの繰入金で償還しています。
　企業債残高対事業規模比率は、類似団体と比べて794.81ポイント上回っているものの、面整備はほぼ完了していることから比率は減少傾向にあります。
　経費回収率は、100％を大きく下回り使用料収入で経費の回収ができてない状況にあり、今後は適正な使用料水準について検証をする必要があります。
　汚水処理原価は、流域下水道であるため類似団体と比較して20.2ポイント低い状況にあります。
　水洗化率は、ほぼ100％に達しており今後大きな増加はないものと考えられます。</t>
    <rPh sb="1" eb="3">
      <t>レイワ</t>
    </rPh>
    <rPh sb="4" eb="6">
      <t>ネンド</t>
    </rPh>
    <rPh sb="7" eb="13">
      <t>コウエイキギョウカイケイ</t>
    </rPh>
    <rPh sb="14" eb="16">
      <t>イコウ</t>
    </rPh>
    <rPh sb="17" eb="18">
      <t>ハジ</t>
    </rPh>
    <rPh sb="21" eb="23">
      <t>ケッサン</t>
    </rPh>
    <rPh sb="31" eb="38">
      <t>コウキョウゲスイドウジギョウ</t>
    </rPh>
    <rPh sb="40" eb="42">
      <t>ショウワ</t>
    </rPh>
    <rPh sb="44" eb="46">
      <t>ネンド</t>
    </rPh>
    <rPh sb="47" eb="49">
      <t>ジギョウ</t>
    </rPh>
    <rPh sb="49" eb="51">
      <t>ニンカ</t>
    </rPh>
    <rPh sb="52" eb="53">
      <t>ウ</t>
    </rPh>
    <rPh sb="54" eb="56">
      <t>ジギョウ</t>
    </rPh>
    <rPh sb="57" eb="59">
      <t>チャクシュ</t>
    </rPh>
    <rPh sb="61" eb="63">
      <t>ヘイセイ</t>
    </rPh>
    <rPh sb="64" eb="67">
      <t>ネンドマツ</t>
    </rPh>
    <rPh sb="68" eb="70">
      <t>イチブ</t>
    </rPh>
    <rPh sb="70" eb="72">
      <t>キョウヨウ</t>
    </rPh>
    <rPh sb="73" eb="75">
      <t>カイシ</t>
    </rPh>
    <rPh sb="80" eb="82">
      <t>ゲンザイ</t>
    </rPh>
    <rPh sb="83" eb="86">
      <t>メンセイビ</t>
    </rPh>
    <rPh sb="89" eb="91">
      <t>カンリョウ</t>
    </rPh>
    <rPh sb="92" eb="96">
      <t>イジカンリ</t>
    </rPh>
    <rPh sb="112" eb="118">
      <t>ケイジョウシュウシヒリツ</t>
    </rPh>
    <rPh sb="124" eb="126">
      <t>シタマワ</t>
    </rPh>
    <rPh sb="128" eb="134">
      <t>ルイセキケッソンヒリツ</t>
    </rPh>
    <rPh sb="136" eb="140">
      <t>ルイジダンタイ</t>
    </rPh>
    <rPh sb="141" eb="142">
      <t>クラ</t>
    </rPh>
    <rPh sb="152" eb="154">
      <t>シタマワ</t>
    </rPh>
    <rPh sb="164" eb="165">
      <t>オオ</t>
    </rPh>
    <rPh sb="167" eb="169">
      <t>ウワマワ</t>
    </rPh>
    <rPh sb="178" eb="183">
      <t>シヨウリョウシュウニュウ</t>
    </rPh>
    <rPh sb="184" eb="186">
      <t>ゲンショウ</t>
    </rPh>
    <rPh sb="187" eb="188">
      <t>クワ</t>
    </rPh>
    <rPh sb="189" eb="192">
      <t>イタクリョウ</t>
    </rPh>
    <rPh sb="193" eb="195">
      <t>ゾウカ</t>
    </rPh>
    <rPh sb="196" eb="202">
      <t>コウエイキギョウカイケイ</t>
    </rPh>
    <rPh sb="204" eb="206">
      <t>イコウ</t>
    </rPh>
    <rPh sb="207" eb="208">
      <t>トモナ</t>
    </rPh>
    <rPh sb="214" eb="216">
      <t>ケイジョウ</t>
    </rPh>
    <rPh sb="219" eb="222">
      <t>イチジテキ</t>
    </rPh>
    <rPh sb="228" eb="231">
      <t>ジネンド</t>
    </rPh>
    <rPh sb="233" eb="235">
      <t>カイゼン</t>
    </rPh>
    <rPh sb="240" eb="241">
      <t>カンガ</t>
    </rPh>
    <rPh sb="249" eb="253">
      <t>リュウドウヒリツ</t>
    </rPh>
    <rPh sb="260" eb="261">
      <t>オオ</t>
    </rPh>
    <rPh sb="263" eb="265">
      <t>シタマワ</t>
    </rPh>
    <rPh sb="270" eb="273">
      <t>ダイブブン</t>
    </rPh>
    <rPh sb="274" eb="277">
      <t>キギョウサイ</t>
    </rPh>
    <rPh sb="278" eb="281">
      <t>ショウカンキン</t>
    </rPh>
    <rPh sb="285" eb="289">
      <t>イッパンカイケイ</t>
    </rPh>
    <rPh sb="292" eb="295">
      <t>クリイレキン</t>
    </rPh>
    <rPh sb="296" eb="298">
      <t>ショウカン</t>
    </rPh>
    <rPh sb="306" eb="311">
      <t>キギョウサイザンダカ</t>
    </rPh>
    <rPh sb="311" eb="312">
      <t>タイ</t>
    </rPh>
    <rPh sb="348" eb="351">
      <t>メンセイビ</t>
    </rPh>
    <rPh sb="354" eb="356">
      <t>カンリョウ</t>
    </rPh>
    <rPh sb="379" eb="384">
      <t>ケイヒカイシュウリツ</t>
    </rPh>
    <rPh sb="394" eb="396">
      <t>シタマワ</t>
    </rPh>
    <rPh sb="397" eb="402">
      <t>シヨウリョウシュウニュウ</t>
    </rPh>
    <rPh sb="403" eb="405">
      <t>ケイヒ</t>
    </rPh>
    <rPh sb="406" eb="408">
      <t>カイシュウ</t>
    </rPh>
    <rPh sb="414" eb="416">
      <t>ジョウキョウ</t>
    </rPh>
    <rPh sb="420" eb="422">
      <t>コンゴ</t>
    </rPh>
    <rPh sb="423" eb="425">
      <t>テキセイ</t>
    </rPh>
    <rPh sb="426" eb="429">
      <t>シヨウリョウ</t>
    </rPh>
    <rPh sb="429" eb="431">
      <t>スイジュン</t>
    </rPh>
    <rPh sb="435" eb="437">
      <t>ケンショウ</t>
    </rPh>
    <rPh sb="450" eb="456">
      <t>オスイショリゲンカ</t>
    </rPh>
    <rPh sb="458" eb="463">
      <t>リュウイキゲスイドウ</t>
    </rPh>
    <rPh sb="468" eb="472">
      <t>ルイジダンタイ</t>
    </rPh>
    <rPh sb="473" eb="475">
      <t>ヒカク</t>
    </rPh>
    <rPh sb="485" eb="486">
      <t>ヒク</t>
    </rPh>
    <rPh sb="487" eb="489">
      <t>ジョウキョウ</t>
    </rPh>
    <rPh sb="497" eb="501">
      <t>スイセンカリツ</t>
    </rPh>
    <rPh sb="515" eb="518">
      <t>コンゴオオ</t>
    </rPh>
    <rPh sb="520" eb="522">
      <t>ゾウカ</t>
    </rPh>
    <rPh sb="528" eb="52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</si>
</sst>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FA-4EAD-9E3A-3625376669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02FA-4EAD-9E3A-3625376669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86-48B4-90DB-B9FC426A3D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56.51</c:v>
                </c:pt>
              </c:numCache>
            </c:numRef>
          </c:val>
          <c:smooth val="0"/>
          <c:extLst>
            <c:ext xmlns:c16="http://schemas.microsoft.com/office/drawing/2014/chart" uri="{C3380CC4-5D6E-409C-BE32-E72D297353CC}">
              <c16:uniqueId val="{00000001-2086-48B4-90DB-B9FC426A3D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98.46</c:v>
                </c:pt>
              </c:numCache>
            </c:numRef>
          </c:val>
          <c:extLst>
            <c:ext xmlns:c16="http://schemas.microsoft.com/office/drawing/2014/chart" uri="{C3380CC4-5D6E-409C-BE32-E72D297353CC}">
              <c16:uniqueId val="{00000000-0EF3-423C-A1B3-639F75AE2F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90.62</c:v>
                </c:pt>
              </c:numCache>
            </c:numRef>
          </c:val>
          <c:smooth val="0"/>
          <c:extLst>
            <c:ext xmlns:c16="http://schemas.microsoft.com/office/drawing/2014/chart" uri="{C3380CC4-5D6E-409C-BE32-E72D297353CC}">
              <c16:uniqueId val="{00000001-0EF3-423C-A1B3-639F75AE2F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97.56</c:v>
                </c:pt>
              </c:numCache>
            </c:numRef>
          </c:val>
          <c:extLst>
            <c:ext xmlns:c16="http://schemas.microsoft.com/office/drawing/2014/chart" uri="{C3380CC4-5D6E-409C-BE32-E72D297353CC}">
              <c16:uniqueId val="{00000000-138C-40E0-AAB9-86A590C8BA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106.53</c:v>
                </c:pt>
              </c:numCache>
            </c:numRef>
          </c:val>
          <c:smooth val="0"/>
          <c:extLst>
            <c:ext xmlns:c16="http://schemas.microsoft.com/office/drawing/2014/chart" uri="{C3380CC4-5D6E-409C-BE32-E72D297353CC}">
              <c16:uniqueId val="{00000001-138C-40E0-AAB9-86A590C8BA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3.58</c:v>
                </c:pt>
              </c:numCache>
            </c:numRef>
          </c:val>
          <c:extLst>
            <c:ext xmlns:c16="http://schemas.microsoft.com/office/drawing/2014/chart" uri="{C3380CC4-5D6E-409C-BE32-E72D297353CC}">
              <c16:uniqueId val="{00000000-404D-4650-BA3B-42111DBD32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c:v>
                </c:pt>
              </c:numCache>
            </c:numRef>
          </c:val>
          <c:smooth val="0"/>
          <c:extLst>
            <c:ext xmlns:c16="http://schemas.microsoft.com/office/drawing/2014/chart" uri="{C3380CC4-5D6E-409C-BE32-E72D297353CC}">
              <c16:uniqueId val="{00000001-404D-4650-BA3B-42111DBD32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47-4A19-A0F4-A84FE2944C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2.08</c:v>
                </c:pt>
              </c:numCache>
            </c:numRef>
          </c:val>
          <c:smooth val="0"/>
          <c:extLst>
            <c:ext xmlns:c16="http://schemas.microsoft.com/office/drawing/2014/chart" uri="{C3380CC4-5D6E-409C-BE32-E72D297353CC}">
              <c16:uniqueId val="{00000001-9447-4A19-A0F4-A84FE2944C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11.58</c:v>
                </c:pt>
              </c:numCache>
            </c:numRef>
          </c:val>
          <c:extLst>
            <c:ext xmlns:c16="http://schemas.microsoft.com/office/drawing/2014/chart" uri="{C3380CC4-5D6E-409C-BE32-E72D297353CC}">
              <c16:uniqueId val="{00000000-8D1D-4ED9-88BB-0090EA53BD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18.41</c:v>
                </c:pt>
              </c:numCache>
            </c:numRef>
          </c:val>
          <c:smooth val="0"/>
          <c:extLst>
            <c:ext xmlns:c16="http://schemas.microsoft.com/office/drawing/2014/chart" uri="{C3380CC4-5D6E-409C-BE32-E72D297353CC}">
              <c16:uniqueId val="{00000001-8D1D-4ED9-88BB-0090EA53BD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78.78</c:v>
                </c:pt>
              </c:numCache>
            </c:numRef>
          </c:val>
          <c:extLst>
            <c:ext xmlns:c16="http://schemas.microsoft.com/office/drawing/2014/chart" uri="{C3380CC4-5D6E-409C-BE32-E72D297353CC}">
              <c16:uniqueId val="{00000000-3017-4CEF-8D9A-9BE6602FF9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74.790000000000006</c:v>
                </c:pt>
              </c:numCache>
            </c:numRef>
          </c:val>
          <c:smooth val="0"/>
          <c:extLst>
            <c:ext xmlns:c16="http://schemas.microsoft.com/office/drawing/2014/chart" uri="{C3380CC4-5D6E-409C-BE32-E72D297353CC}">
              <c16:uniqueId val="{00000001-3017-4CEF-8D9A-9BE6602FF9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1562.37</c:v>
                </c:pt>
              </c:numCache>
            </c:numRef>
          </c:val>
          <c:extLst>
            <c:ext xmlns:c16="http://schemas.microsoft.com/office/drawing/2014/chart" uri="{C3380CC4-5D6E-409C-BE32-E72D297353CC}">
              <c16:uniqueId val="{00000000-E547-4DE0-BC70-B45B60CF86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767.56</c:v>
                </c:pt>
              </c:numCache>
            </c:numRef>
          </c:val>
          <c:smooth val="0"/>
          <c:extLst>
            <c:ext xmlns:c16="http://schemas.microsoft.com/office/drawing/2014/chart" uri="{C3380CC4-5D6E-409C-BE32-E72D297353CC}">
              <c16:uniqueId val="{00000001-E547-4DE0-BC70-B45B60CF86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81.73</c:v>
                </c:pt>
              </c:numCache>
            </c:numRef>
          </c:val>
          <c:extLst>
            <c:ext xmlns:c16="http://schemas.microsoft.com/office/drawing/2014/chart" uri="{C3380CC4-5D6E-409C-BE32-E72D297353CC}">
              <c16:uniqueId val="{00000000-2040-4755-A76C-8264869E0B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90.23</c:v>
                </c:pt>
              </c:numCache>
            </c:numRef>
          </c:val>
          <c:smooth val="0"/>
          <c:extLst>
            <c:ext xmlns:c16="http://schemas.microsoft.com/office/drawing/2014/chart" uri="{C3380CC4-5D6E-409C-BE32-E72D297353CC}">
              <c16:uniqueId val="{00000001-2040-4755-A76C-8264869E0B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6D01-4E12-9DFF-068DFFE03D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170.2</c:v>
                </c:pt>
              </c:numCache>
            </c:numRef>
          </c:val>
          <c:smooth val="0"/>
          <c:extLst>
            <c:ext xmlns:c16="http://schemas.microsoft.com/office/drawing/2014/chart" uri="{C3380CC4-5D6E-409C-BE32-E72D297353CC}">
              <c16:uniqueId val="{00000001-6D01-4E12-9DFF-068DFFE03D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朝日町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11065</v>
      </c>
      <c r="AM8" s="44"/>
      <c r="AN8" s="44"/>
      <c r="AO8" s="44"/>
      <c r="AP8" s="44"/>
      <c r="AQ8" s="44"/>
      <c r="AR8" s="44"/>
      <c r="AS8" s="44"/>
      <c r="AT8" s="45">
        <f>データ!T6</f>
        <v>5.99</v>
      </c>
      <c r="AU8" s="45"/>
      <c r="AV8" s="45"/>
      <c r="AW8" s="45"/>
      <c r="AX8" s="45"/>
      <c r="AY8" s="45"/>
      <c r="AZ8" s="45"/>
      <c r="BA8" s="45"/>
      <c r="BB8" s="45">
        <f>データ!U6</f>
        <v>1847.25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75.17</v>
      </c>
      <c r="J10" s="45"/>
      <c r="K10" s="45"/>
      <c r="L10" s="45"/>
      <c r="M10" s="45"/>
      <c r="N10" s="45"/>
      <c r="O10" s="45"/>
      <c r="P10" s="45">
        <f>データ!P6</f>
        <v>99.2</v>
      </c>
      <c r="Q10" s="45"/>
      <c r="R10" s="45"/>
      <c r="S10" s="45"/>
      <c r="T10" s="45"/>
      <c r="U10" s="45"/>
      <c r="V10" s="45"/>
      <c r="W10" s="45">
        <f>データ!Q6</f>
        <v>86.96</v>
      </c>
      <c r="X10" s="45"/>
      <c r="Y10" s="45"/>
      <c r="Z10" s="45"/>
      <c r="AA10" s="45"/>
      <c r="AB10" s="45"/>
      <c r="AC10" s="45"/>
      <c r="AD10" s="44">
        <f>データ!R6</f>
        <v>2210</v>
      </c>
      <c r="AE10" s="44"/>
      <c r="AF10" s="44"/>
      <c r="AG10" s="44"/>
      <c r="AH10" s="44"/>
      <c r="AI10" s="44"/>
      <c r="AJ10" s="44"/>
      <c r="AK10" s="2"/>
      <c r="AL10" s="44">
        <f>データ!V6</f>
        <v>10949</v>
      </c>
      <c r="AM10" s="44"/>
      <c r="AN10" s="44"/>
      <c r="AO10" s="44"/>
      <c r="AP10" s="44"/>
      <c r="AQ10" s="44"/>
      <c r="AR10" s="44"/>
      <c r="AS10" s="44"/>
      <c r="AT10" s="45">
        <f>データ!W6</f>
        <v>2.89</v>
      </c>
      <c r="AU10" s="45"/>
      <c r="AV10" s="45"/>
      <c r="AW10" s="45"/>
      <c r="AX10" s="45"/>
      <c r="AY10" s="45"/>
      <c r="AZ10" s="45"/>
      <c r="BA10" s="45"/>
      <c r="BB10" s="45">
        <f>データ!X6</f>
        <v>3788.58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111</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MC3++sj+Vz/2gsui+3oOO3rVhTHFbMFMxWQYHwdyAclTmbhm+3WM5l3uhjxn1xMjUTnX2H56hTae0EQV34JBjA==" saltValue="NBpfRAo04aMS7bCkkuUX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243434</v>
      </c>
      <c r="D6" s="19">
        <f t="shared" si="3"/>
        <v>46</v>
      </c>
      <c r="E6" s="19">
        <f t="shared" si="3"/>
        <v>17</v>
      </c>
      <c r="F6" s="19">
        <f t="shared" si="3"/>
        <v>1</v>
      </c>
      <c r="G6" s="19">
        <f t="shared" si="3"/>
        <v>0</v>
      </c>
      <c r="H6" s="19" t="str">
        <f t="shared" si="3"/>
        <v>三重県　朝日町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75.17</v>
      </c>
      <c r="P6" s="20">
        <f t="shared" si="3"/>
        <v>99.2</v>
      </c>
      <c r="Q6" s="20">
        <f t="shared" si="3"/>
        <v>86.96</v>
      </c>
      <c r="R6" s="20">
        <f t="shared" si="3"/>
        <v>2210</v>
      </c>
      <c r="S6" s="20">
        <f t="shared" si="3"/>
        <v>11065</v>
      </c>
      <c r="T6" s="20">
        <f t="shared" si="3"/>
        <v>5.99</v>
      </c>
      <c r="U6" s="20">
        <f t="shared" si="3"/>
        <v>1847.25</v>
      </c>
      <c r="V6" s="20">
        <f t="shared" si="3"/>
        <v>10949</v>
      </c>
      <c r="W6" s="20">
        <f t="shared" si="3"/>
        <v>2.89</v>
      </c>
      <c r="X6" s="20">
        <f t="shared" si="3"/>
        <v>3788.58</v>
      </c>
      <c r="Y6" s="21" t="str">
        <f>IF(Y7="",NA(),Y7)</f>
        <v>-</v>
      </c>
      <c r="Z6" s="21" t="str">
        <f t="shared" ref="Z6:AH6" si="4">IF(Z7="",NA(),Z7)</f>
        <v>-</v>
      </c>
      <c r="AA6" s="21" t="str">
        <f t="shared" si="4"/>
        <v>-</v>
      </c>
      <c r="AB6" s="21" t="str">
        <f t="shared" si="4"/>
        <v>-</v>
      </c>
      <c r="AC6" s="21">
        <f t="shared" si="4"/>
        <v>97.56</v>
      </c>
      <c r="AD6" s="21" t="str">
        <f t="shared" si="4"/>
        <v>-</v>
      </c>
      <c r="AE6" s="21" t="str">
        <f t="shared" si="4"/>
        <v>-</v>
      </c>
      <c r="AF6" s="21" t="str">
        <f t="shared" si="4"/>
        <v>-</v>
      </c>
      <c r="AG6" s="21" t="str">
        <f t="shared" si="4"/>
        <v>-</v>
      </c>
      <c r="AH6" s="21">
        <f t="shared" si="4"/>
        <v>106.53</v>
      </c>
      <c r="AI6" s="20" t="str">
        <f>IF(AI7="","",IF(AI7="-","【-】","【"&amp;SUBSTITUTE(TEXT(AI7,"#,##0.00"),"-","△")&amp;"】"))</f>
        <v>【105.91】</v>
      </c>
      <c r="AJ6" s="21" t="str">
        <f>IF(AJ7="",NA(),AJ7)</f>
        <v>-</v>
      </c>
      <c r="AK6" s="21" t="str">
        <f t="shared" ref="AK6:AS6" si="5">IF(AK7="",NA(),AK7)</f>
        <v>-</v>
      </c>
      <c r="AL6" s="21" t="str">
        <f t="shared" si="5"/>
        <v>-</v>
      </c>
      <c r="AM6" s="21" t="str">
        <f t="shared" si="5"/>
        <v>-</v>
      </c>
      <c r="AN6" s="21">
        <f t="shared" si="5"/>
        <v>11.58</v>
      </c>
      <c r="AO6" s="21" t="str">
        <f t="shared" si="5"/>
        <v>-</v>
      </c>
      <c r="AP6" s="21" t="str">
        <f t="shared" si="5"/>
        <v>-</v>
      </c>
      <c r="AQ6" s="21" t="str">
        <f t="shared" si="5"/>
        <v>-</v>
      </c>
      <c r="AR6" s="21" t="str">
        <f t="shared" si="5"/>
        <v>-</v>
      </c>
      <c r="AS6" s="21">
        <f t="shared" si="5"/>
        <v>18.41</v>
      </c>
      <c r="AT6" s="20" t="str">
        <f>IF(AT7="","",IF(AT7="-","【-】","【"&amp;SUBSTITUTE(TEXT(AT7,"#,##0.00"),"-","△")&amp;"】"))</f>
        <v>【3.03】</v>
      </c>
      <c r="AU6" s="21" t="str">
        <f>IF(AU7="",NA(),AU7)</f>
        <v>-</v>
      </c>
      <c r="AV6" s="21" t="str">
        <f t="shared" ref="AV6:BD6" si="6">IF(AV7="",NA(),AV7)</f>
        <v>-</v>
      </c>
      <c r="AW6" s="21" t="str">
        <f t="shared" si="6"/>
        <v>-</v>
      </c>
      <c r="AX6" s="21" t="str">
        <f t="shared" si="6"/>
        <v>-</v>
      </c>
      <c r="AY6" s="21">
        <f t="shared" si="6"/>
        <v>78.78</v>
      </c>
      <c r="AZ6" s="21" t="str">
        <f t="shared" si="6"/>
        <v>-</v>
      </c>
      <c r="BA6" s="21" t="str">
        <f t="shared" si="6"/>
        <v>-</v>
      </c>
      <c r="BB6" s="21" t="str">
        <f t="shared" si="6"/>
        <v>-</v>
      </c>
      <c r="BC6" s="21" t="str">
        <f t="shared" si="6"/>
        <v>-</v>
      </c>
      <c r="BD6" s="21">
        <f t="shared" si="6"/>
        <v>74.790000000000006</v>
      </c>
      <c r="BE6" s="20" t="str">
        <f>IF(BE7="","",IF(BE7="-","【-】","【"&amp;SUBSTITUTE(TEXT(BE7,"#,##0.00"),"-","△")&amp;"】"))</f>
        <v>【78.43】</v>
      </c>
      <c r="BF6" s="21" t="str">
        <f>IF(BF7="",NA(),BF7)</f>
        <v>-</v>
      </c>
      <c r="BG6" s="21" t="str">
        <f t="shared" ref="BG6:BO6" si="7">IF(BG7="",NA(),BG7)</f>
        <v>-</v>
      </c>
      <c r="BH6" s="21" t="str">
        <f t="shared" si="7"/>
        <v>-</v>
      </c>
      <c r="BI6" s="21" t="str">
        <f t="shared" si="7"/>
        <v>-</v>
      </c>
      <c r="BJ6" s="21">
        <f t="shared" si="7"/>
        <v>1562.37</v>
      </c>
      <c r="BK6" s="21" t="str">
        <f t="shared" si="7"/>
        <v>-</v>
      </c>
      <c r="BL6" s="21" t="str">
        <f t="shared" si="7"/>
        <v>-</v>
      </c>
      <c r="BM6" s="21" t="str">
        <f t="shared" si="7"/>
        <v>-</v>
      </c>
      <c r="BN6" s="21" t="str">
        <f t="shared" si="7"/>
        <v>-</v>
      </c>
      <c r="BO6" s="21">
        <f t="shared" si="7"/>
        <v>767.56</v>
      </c>
      <c r="BP6" s="20" t="str">
        <f>IF(BP7="","",IF(BP7="-","【-】","【"&amp;SUBSTITUTE(TEXT(BP7,"#,##0.00"),"-","△")&amp;"】"))</f>
        <v>【630.82】</v>
      </c>
      <c r="BQ6" s="21" t="str">
        <f>IF(BQ7="",NA(),BQ7)</f>
        <v>-</v>
      </c>
      <c r="BR6" s="21" t="str">
        <f t="shared" ref="BR6:BZ6" si="8">IF(BR7="",NA(),BR7)</f>
        <v>-</v>
      </c>
      <c r="BS6" s="21" t="str">
        <f t="shared" si="8"/>
        <v>-</v>
      </c>
      <c r="BT6" s="21" t="str">
        <f t="shared" si="8"/>
        <v>-</v>
      </c>
      <c r="BU6" s="21">
        <f t="shared" si="8"/>
        <v>81.73</v>
      </c>
      <c r="BV6" s="21" t="str">
        <f t="shared" si="8"/>
        <v>-</v>
      </c>
      <c r="BW6" s="21" t="str">
        <f t="shared" si="8"/>
        <v>-</v>
      </c>
      <c r="BX6" s="21" t="str">
        <f t="shared" si="8"/>
        <v>-</v>
      </c>
      <c r="BY6" s="21" t="str">
        <f t="shared" si="8"/>
        <v>-</v>
      </c>
      <c r="BZ6" s="21">
        <f t="shared" si="8"/>
        <v>90.23</v>
      </c>
      <c r="CA6" s="20" t="str">
        <f>IF(CA7="","",IF(CA7="-","【-】","【"&amp;SUBSTITUTE(TEXT(CA7,"#,##0.00"),"-","△")&amp;"】"))</f>
        <v>【97.81】</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56.51</v>
      </c>
      <c r="CW6" s="20" t="str">
        <f>IF(CW7="","",IF(CW7="-","【-】","【"&amp;SUBSTITUTE(TEXT(CW7,"#,##0.00"),"-","△")&amp;"】"))</f>
        <v>【58.94】</v>
      </c>
      <c r="CX6" s="21" t="str">
        <f>IF(CX7="",NA(),CX7)</f>
        <v>-</v>
      </c>
      <c r="CY6" s="21" t="str">
        <f t="shared" ref="CY6:DG6" si="11">IF(CY7="",NA(),CY7)</f>
        <v>-</v>
      </c>
      <c r="CZ6" s="21" t="str">
        <f t="shared" si="11"/>
        <v>-</v>
      </c>
      <c r="DA6" s="21" t="str">
        <f t="shared" si="11"/>
        <v>-</v>
      </c>
      <c r="DB6" s="21">
        <f t="shared" si="11"/>
        <v>98.46</v>
      </c>
      <c r="DC6" s="21" t="str">
        <f t="shared" si="11"/>
        <v>-</v>
      </c>
      <c r="DD6" s="21" t="str">
        <f t="shared" si="11"/>
        <v>-</v>
      </c>
      <c r="DE6" s="21" t="str">
        <f t="shared" si="11"/>
        <v>-</v>
      </c>
      <c r="DF6" s="21" t="str">
        <f t="shared" si="11"/>
        <v>-</v>
      </c>
      <c r="DG6" s="21">
        <f t="shared" si="11"/>
        <v>90.62</v>
      </c>
      <c r="DH6" s="20" t="str">
        <f>IF(DH7="","",IF(DH7="-","【-】","【"&amp;SUBSTITUTE(TEXT(DH7,"#,##0.00"),"-","△")&amp;"】"))</f>
        <v>【95.91】</v>
      </c>
      <c r="DI6" s="21" t="str">
        <f>IF(DI7="",NA(),DI7)</f>
        <v>-</v>
      </c>
      <c r="DJ6" s="21" t="str">
        <f t="shared" ref="DJ6:DR6" si="12">IF(DJ7="",NA(),DJ7)</f>
        <v>-</v>
      </c>
      <c r="DK6" s="21" t="str">
        <f t="shared" si="12"/>
        <v>-</v>
      </c>
      <c r="DL6" s="21" t="str">
        <f t="shared" si="12"/>
        <v>-</v>
      </c>
      <c r="DM6" s="21">
        <f t="shared" si="12"/>
        <v>3.58</v>
      </c>
      <c r="DN6" s="21" t="str">
        <f t="shared" si="12"/>
        <v>-</v>
      </c>
      <c r="DO6" s="21" t="str">
        <f t="shared" si="12"/>
        <v>-</v>
      </c>
      <c r="DP6" s="21" t="str">
        <f t="shared" si="12"/>
        <v>-</v>
      </c>
      <c r="DQ6" s="21" t="str">
        <f t="shared" si="12"/>
        <v>-</v>
      </c>
      <c r="DR6" s="21">
        <f t="shared" si="12"/>
        <v>26.9</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2.08</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【0.22】</v>
      </c>
    </row>
    <row r="7" spans="1:148" s="22" customFormat="1" x14ac:dyDescent="0.2">
      <c r="A7" s="14"/>
      <c r="B7" s="23">
        <v>2023</v>
      </c>
      <c r="C7" s="23">
        <v>243434</v>
      </c>
      <c r="D7" s="23">
        <v>46</v>
      </c>
      <c r="E7" s="23">
        <v>17</v>
      </c>
      <c r="F7" s="23">
        <v>1</v>
      </c>
      <c r="G7" s="23">
        <v>0</v>
      </c>
      <c r="H7" s="23" t="s">
        <v>95</v>
      </c>
      <c r="I7" s="23" t="s">
        <v>96</v>
      </c>
      <c r="J7" s="23" t="s">
        <v>97</v>
      </c>
      <c r="K7" s="23" t="s">
        <v>98</v>
      </c>
      <c r="L7" s="23" t="s">
        <v>99</v>
      </c>
      <c r="M7" s="23" t="s">
        <v>100</v>
      </c>
      <c r="N7" s="24" t="s">
        <v>101</v>
      </c>
      <c r="O7" s="24">
        <v>75.17</v>
      </c>
      <c r="P7" s="24">
        <v>99.2</v>
      </c>
      <c r="Q7" s="24">
        <v>86.96</v>
      </c>
      <c r="R7" s="24">
        <v>2210</v>
      </c>
      <c r="S7" s="24">
        <v>11065</v>
      </c>
      <c r="T7" s="24">
        <v>5.99</v>
      </c>
      <c r="U7" s="24">
        <v>1847.25</v>
      </c>
      <c r="V7" s="24">
        <v>10949</v>
      </c>
      <c r="W7" s="24">
        <v>2.89</v>
      </c>
      <c r="X7" s="24">
        <v>3788.58</v>
      </c>
      <c r="Y7" s="24" t="s">
        <v>101</v>
      </c>
      <c r="Z7" s="24" t="s">
        <v>101</v>
      </c>
      <c r="AA7" s="24" t="s">
        <v>101</v>
      </c>
      <c r="AB7" s="24" t="s">
        <v>101</v>
      </c>
      <c r="AC7" s="24">
        <v>97.56</v>
      </c>
      <c r="AD7" s="24" t="s">
        <v>101</v>
      </c>
      <c r="AE7" s="24" t="s">
        <v>101</v>
      </c>
      <c r="AF7" s="24" t="s">
        <v>101</v>
      </c>
      <c r="AG7" s="24" t="s">
        <v>101</v>
      </c>
      <c r="AH7" s="24">
        <v>106.53</v>
      </c>
      <c r="AI7" s="24">
        <v>105.91</v>
      </c>
      <c r="AJ7" s="24" t="s">
        <v>101</v>
      </c>
      <c r="AK7" s="24" t="s">
        <v>101</v>
      </c>
      <c r="AL7" s="24" t="s">
        <v>101</v>
      </c>
      <c r="AM7" s="24" t="s">
        <v>101</v>
      </c>
      <c r="AN7" s="24">
        <v>11.58</v>
      </c>
      <c r="AO7" s="24" t="s">
        <v>101</v>
      </c>
      <c r="AP7" s="24" t="s">
        <v>101</v>
      </c>
      <c r="AQ7" s="24" t="s">
        <v>101</v>
      </c>
      <c r="AR7" s="24" t="s">
        <v>101</v>
      </c>
      <c r="AS7" s="24">
        <v>18.41</v>
      </c>
      <c r="AT7" s="24">
        <v>3.03</v>
      </c>
      <c r="AU7" s="24" t="s">
        <v>101</v>
      </c>
      <c r="AV7" s="24" t="s">
        <v>101</v>
      </c>
      <c r="AW7" s="24" t="s">
        <v>101</v>
      </c>
      <c r="AX7" s="24" t="s">
        <v>101</v>
      </c>
      <c r="AY7" s="24">
        <v>78.78</v>
      </c>
      <c r="AZ7" s="24" t="s">
        <v>101</v>
      </c>
      <c r="BA7" s="24" t="s">
        <v>101</v>
      </c>
      <c r="BB7" s="24" t="s">
        <v>101</v>
      </c>
      <c r="BC7" s="24" t="s">
        <v>101</v>
      </c>
      <c r="BD7" s="24">
        <v>74.790000000000006</v>
      </c>
      <c r="BE7" s="24">
        <v>78.430000000000007</v>
      </c>
      <c r="BF7" s="24" t="s">
        <v>101</v>
      </c>
      <c r="BG7" s="24" t="s">
        <v>101</v>
      </c>
      <c r="BH7" s="24" t="s">
        <v>101</v>
      </c>
      <c r="BI7" s="24" t="s">
        <v>101</v>
      </c>
      <c r="BJ7" s="24">
        <v>1562.37</v>
      </c>
      <c r="BK7" s="24" t="s">
        <v>101</v>
      </c>
      <c r="BL7" s="24" t="s">
        <v>101</v>
      </c>
      <c r="BM7" s="24" t="s">
        <v>101</v>
      </c>
      <c r="BN7" s="24" t="s">
        <v>101</v>
      </c>
      <c r="BO7" s="24">
        <v>767.56</v>
      </c>
      <c r="BP7" s="24">
        <v>630.82000000000005</v>
      </c>
      <c r="BQ7" s="24" t="s">
        <v>101</v>
      </c>
      <c r="BR7" s="24" t="s">
        <v>101</v>
      </c>
      <c r="BS7" s="24" t="s">
        <v>101</v>
      </c>
      <c r="BT7" s="24" t="s">
        <v>101</v>
      </c>
      <c r="BU7" s="24">
        <v>81.73</v>
      </c>
      <c r="BV7" s="24" t="s">
        <v>101</v>
      </c>
      <c r="BW7" s="24" t="s">
        <v>101</v>
      </c>
      <c r="BX7" s="24" t="s">
        <v>101</v>
      </c>
      <c r="BY7" s="24" t="s">
        <v>101</v>
      </c>
      <c r="BZ7" s="24">
        <v>90.23</v>
      </c>
      <c r="CA7" s="24">
        <v>97.81</v>
      </c>
      <c r="CB7" s="24" t="s">
        <v>101</v>
      </c>
      <c r="CC7" s="24" t="s">
        <v>101</v>
      </c>
      <c r="CD7" s="24" t="s">
        <v>101</v>
      </c>
      <c r="CE7" s="24" t="s">
        <v>101</v>
      </c>
      <c r="CF7" s="24">
        <v>150</v>
      </c>
      <c r="CG7" s="24" t="s">
        <v>101</v>
      </c>
      <c r="CH7" s="24" t="s">
        <v>101</v>
      </c>
      <c r="CI7" s="24" t="s">
        <v>101</v>
      </c>
      <c r="CJ7" s="24" t="s">
        <v>101</v>
      </c>
      <c r="CK7" s="24">
        <v>170.2</v>
      </c>
      <c r="CL7" s="24">
        <v>138.75</v>
      </c>
      <c r="CM7" s="24" t="s">
        <v>101</v>
      </c>
      <c r="CN7" s="24" t="s">
        <v>101</v>
      </c>
      <c r="CO7" s="24" t="s">
        <v>101</v>
      </c>
      <c r="CP7" s="24" t="s">
        <v>101</v>
      </c>
      <c r="CQ7" s="24" t="s">
        <v>101</v>
      </c>
      <c r="CR7" s="24" t="s">
        <v>101</v>
      </c>
      <c r="CS7" s="24" t="s">
        <v>101</v>
      </c>
      <c r="CT7" s="24" t="s">
        <v>101</v>
      </c>
      <c r="CU7" s="24" t="s">
        <v>101</v>
      </c>
      <c r="CV7" s="24">
        <v>56.51</v>
      </c>
      <c r="CW7" s="24">
        <v>58.94</v>
      </c>
      <c r="CX7" s="24" t="s">
        <v>101</v>
      </c>
      <c r="CY7" s="24" t="s">
        <v>101</v>
      </c>
      <c r="CZ7" s="24" t="s">
        <v>101</v>
      </c>
      <c r="DA7" s="24" t="s">
        <v>101</v>
      </c>
      <c r="DB7" s="24">
        <v>98.46</v>
      </c>
      <c r="DC7" s="24" t="s">
        <v>101</v>
      </c>
      <c r="DD7" s="24" t="s">
        <v>101</v>
      </c>
      <c r="DE7" s="24" t="s">
        <v>101</v>
      </c>
      <c r="DF7" s="24" t="s">
        <v>101</v>
      </c>
      <c r="DG7" s="24">
        <v>90.62</v>
      </c>
      <c r="DH7" s="24">
        <v>95.91</v>
      </c>
      <c r="DI7" s="24" t="s">
        <v>101</v>
      </c>
      <c r="DJ7" s="24" t="s">
        <v>101</v>
      </c>
      <c r="DK7" s="24" t="s">
        <v>101</v>
      </c>
      <c r="DL7" s="24" t="s">
        <v>101</v>
      </c>
      <c r="DM7" s="24">
        <v>3.58</v>
      </c>
      <c r="DN7" s="24" t="s">
        <v>101</v>
      </c>
      <c r="DO7" s="24" t="s">
        <v>101</v>
      </c>
      <c r="DP7" s="24" t="s">
        <v>101</v>
      </c>
      <c r="DQ7" s="24" t="s">
        <v>101</v>
      </c>
      <c r="DR7" s="24">
        <v>26.9</v>
      </c>
      <c r="DS7" s="24">
        <v>41.09</v>
      </c>
      <c r="DT7" s="24" t="s">
        <v>101</v>
      </c>
      <c r="DU7" s="24" t="s">
        <v>101</v>
      </c>
      <c r="DV7" s="24" t="s">
        <v>101</v>
      </c>
      <c r="DW7" s="24" t="s">
        <v>101</v>
      </c>
      <c r="DX7" s="24">
        <v>0</v>
      </c>
      <c r="DY7" s="24" t="s">
        <v>101</v>
      </c>
      <c r="DZ7" s="24" t="s">
        <v>101</v>
      </c>
      <c r="EA7" s="24" t="s">
        <v>101</v>
      </c>
      <c r="EB7" s="24" t="s">
        <v>101</v>
      </c>
      <c r="EC7" s="24">
        <v>2.08</v>
      </c>
      <c r="ED7" s="24">
        <v>8.68</v>
      </c>
      <c r="EE7" s="24" t="s">
        <v>101</v>
      </c>
      <c r="EF7" s="24" t="s">
        <v>101</v>
      </c>
      <c r="EG7" s="24" t="s">
        <v>101</v>
      </c>
      <c r="EH7" s="24" t="s">
        <v>101</v>
      </c>
      <c r="EI7" s="24">
        <v>0</v>
      </c>
      <c r="EJ7" s="24" t="s">
        <v>101</v>
      </c>
      <c r="EK7" s="24" t="s">
        <v>101</v>
      </c>
      <c r="EL7" s="24" t="s">
        <v>101</v>
      </c>
      <c r="EM7" s="24" t="s">
        <v>101</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