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6_東員町\"/>
    </mc:Choice>
  </mc:AlternateContent>
  <xr:revisionPtr revIDLastSave="0" documentId="13_ncr:1_{2F305F28-53BF-4355-AD9C-BF46F993985D}" xr6:coauthVersionLast="47" xr6:coauthVersionMax="47" xr10:uidLastSave="{00000000-0000-0000-0000-000000000000}"/>
  <workbookProtection workbookAlgorithmName="SHA-512" workbookHashValue="0XZA4s6syN/4BrMMWAO0WVQPP0qeycdvXmMyiSdJUy22V7Nev48OXO96JxiVla24acVQEfLpyNu5lrGp5UdfKg==" workbookSaltValue="GHKSDFrXU+zAChhCBhYMT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AL10" i="4"/>
  <c r="B10" i="4"/>
  <c r="AD8" i="4"/>
  <c r="B8" i="4"/>
</calcChain>
</file>

<file path=xl/sharedStrings.xml><?xml version="1.0" encoding="utf-8"?>
<sst xmlns="http://schemas.openxmlformats.org/spreadsheetml/2006/main" count="320" uniqueCount="118">
  <si>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</si>
  <si>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</si>
  <si>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</si>
  <si>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</si>
  <si>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</si>
  <si>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</si>
  <si>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</si>
  <si>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</si>
  <si>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</si>
  <si>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</si>
  <si>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</si>
  <si>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</si>
  <si>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</si>
  <si>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</si>
  <si>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</si>
  <si>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</si>
  <si>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</si>
  <si>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</si>
  <si>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</si>
  <si>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</si>
  <si>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</si>
  <si>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</si>
  <si>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</si>
  <si>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</si>
  <si>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</si>
  <si>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</si>
  <si>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</si>
  <si>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</si>
  <si>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</si>
  <si>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</si>
  <si>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</si>
  <si>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</si>
  <si>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</si>
  <si>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</si>
  <si>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</si>
  <si>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</si>
  <si>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</si>
  <si>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</si>
  <si>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</si>
  <si>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</si>
  <si>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</si>
  <si>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</si>
  <si>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</si>
  <si>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</si>
  <si>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</si>
  <si>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</si>
  <si>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</si>
  <si>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</si>
  <si>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</si>
  <si>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</si>
  <si>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</si>
  <si>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</si>
  <si>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</si>
  <si>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</si>
  <si>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</si>
  <si>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</si>
  <si>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</si>
  <si>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</si>
  <si>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</si>
  <si>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</si>
  <si>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</si>
  <si>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</si>
  <si>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</si>
  <si>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</si>
  <si>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</si>
  <si>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</si>
  <si>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</si>
  <si>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</si>
  <si>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</si>
  <si>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</si>
  <si>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</si>
  <si>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</si>
  <si>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</si>
  <si>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</si>
  <si>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</si>
  <si>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</si>
  <si>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</si>
  <si>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</si>
  <si>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</si>
  <si>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</si>
  <si>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</si>
  <si>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</si>
  <si>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</si>
  <si>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</si>
  <si>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</si>
  <si>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</si>
  <si>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</si>
  <si>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</si>
  <si>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</si>
  <si>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</si>
  <si>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</si>
  <si>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</si>
  <si>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</si>
  <si>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</si>
  <si>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</si>
  <si>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</si>
  <si>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</si>
  <si>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</si>
  <si>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</si>
  <si>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</si>
  <si>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</si>
  <si>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</si>
  <si>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</si>
  <si>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</si>
  <si>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</si>
  <si>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</si>
  <si>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</si>
  <si>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</si>
  <si>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</si>
  <si>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</si>
  <si>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</si>
  <si>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</si>
  <si>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</si>
  <si>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</si>
  <si>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</si>
  <si>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③⑤今後、人口減少に伴い収入は減少していく見込みであり、施設更新にかかる費用を賄うための企業債も増加していく見込みである。なお、収益における下水道使用料の不足分は、一般会計からの基準外繰入金を財源に経費を賄っている状況である。今後は、さらに合理的な経営を行い、下水道使用料の見直し等を検討し、現金等の流動資産の状況にも留意する必要がある。
②令和5年度に特別会計から公営企業会計に移行しているため累積欠損金は発生していないが、引き続き健全経営を続けていけるように取り組んでいく。
④企業債残高の割合については、低い比率であり、拡張時期に借入を行ったものが償還済みになり近年は減少傾向である。今後は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⑧97％を超えて高い水準となっている。今後整備を進めていく区域においても確実に下水道へ接続するよう促進していくとともに未接続者の調査や処理区域の見直しを実施していく。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56" eb="257">
      <t>ヒク</t>
    </rPh>
    <rPh sb="258" eb="260">
      <t>ヒリツ</t>
    </rPh>
    <rPh sb="285" eb="287">
      <t>キンネン</t>
    </rPh>
    <rPh sb="288" eb="290">
      <t>ゲンショウ</t>
    </rPh>
    <rPh sb="290" eb="292">
      <t>ケイコウ</t>
    </rPh>
    <rPh sb="296" eb="298">
      <t>コンゴ</t>
    </rPh>
    <phoneticPr fontId="4"/>
  </si>
  <si>
    <t>①令和5年度に特別会計から公営企業会計に移行しているため低い水準であるが、老朽化が進んでいる資産も増加していることから、今後の推移については注視していく必要がある。
②平成2年度より整備し始めたため法定耐用年数が50年である下水道施設は比較的新しいものであるが、一斉に整備された管渠のため、今後急激に上昇していくことが見込まれる。管渠点検を状況を見て行っていく。
③管渠は現在、維持補修により機能を保持している状況である。現時点では早急な管渠の更新の必要性は少ないが、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管渠施設等の適切な維持管理や延命化を図り低コストで機能を保持していく必要がある。</t>
    <rPh sb="112" eb="115">
      <t>ゲスイドウ</t>
    </rPh>
    <rPh sb="115" eb="117">
      <t>シセツ</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</si>
  <si>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平成29年度に策定したストックマネジメント計画や平成30年度に策定した経営戦略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たことにより、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</si>
</sst>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A1-4FC8-AC14-AD2F15B17D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02A1-4FC8-AC14-AD2F15B17D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74-442A-A3D9-D4C15F20CA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C474-442A-A3D9-D4C15F20CA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97.58</c:v>
                </c:pt>
              </c:numCache>
            </c:numRef>
          </c:val>
          <c:extLst>
            <c:ext xmlns:c16="http://schemas.microsoft.com/office/drawing/2014/chart" uri="{C3380CC4-5D6E-409C-BE32-E72D297353CC}">
              <c16:uniqueId val="{00000000-590F-4B83-9073-ACAAF4CC41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590F-4B83-9073-ACAAF4CC41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102</c:v>
                </c:pt>
              </c:numCache>
            </c:numRef>
          </c:val>
          <c:extLst>
            <c:ext xmlns:c16="http://schemas.microsoft.com/office/drawing/2014/chart" uri="{C3380CC4-5D6E-409C-BE32-E72D297353CC}">
              <c16:uniqueId val="{00000000-AA1F-478F-B79C-78FADB7629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AA1F-478F-B79C-78FADB7629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3.05</c:v>
                </c:pt>
              </c:numCache>
            </c:numRef>
          </c:val>
          <c:extLst>
            <c:ext xmlns:c16="http://schemas.microsoft.com/office/drawing/2014/chart" uri="{C3380CC4-5D6E-409C-BE32-E72D297353CC}">
              <c16:uniqueId val="{00000000-C236-4287-8B26-02A84055FC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C236-4287-8B26-02A84055FC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B7-404C-BCC7-A6B3F0895B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CAB7-404C-BCC7-A6B3F0895B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7D-4022-88FD-277B3E2515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5A7D-4022-88FD-277B3E2515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137.07</c:v>
                </c:pt>
              </c:numCache>
            </c:numRef>
          </c:val>
          <c:extLst>
            <c:ext xmlns:c16="http://schemas.microsoft.com/office/drawing/2014/chart" uri="{C3380CC4-5D6E-409C-BE32-E72D297353CC}">
              <c16:uniqueId val="{00000000-D49E-4052-93F5-2AB0D0E202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D49E-4052-93F5-2AB0D0E202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563.73</c:v>
                </c:pt>
              </c:numCache>
            </c:numRef>
          </c:val>
          <c:extLst>
            <c:ext xmlns:c16="http://schemas.microsoft.com/office/drawing/2014/chart" uri="{C3380CC4-5D6E-409C-BE32-E72D297353CC}">
              <c16:uniqueId val="{00000000-DC50-4079-BC0E-9A105DBA9C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DC50-4079-BC0E-9A105DBA9C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53.92</c:v>
                </c:pt>
              </c:numCache>
            </c:numRef>
          </c:val>
          <c:extLst>
            <c:ext xmlns:c16="http://schemas.microsoft.com/office/drawing/2014/chart" uri="{C3380CC4-5D6E-409C-BE32-E72D297353CC}">
              <c16:uniqueId val="{00000000-D9A9-4E50-9004-A324A1FA04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D9A9-4E50-9004-A324A1FA04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201.51</c:v>
                </c:pt>
              </c:numCache>
            </c:numRef>
          </c:val>
          <c:extLst>
            <c:ext xmlns:c16="http://schemas.microsoft.com/office/drawing/2014/chart" uri="{C3380CC4-5D6E-409C-BE32-E72D297353CC}">
              <c16:uniqueId val="{00000000-CC6D-4366-8AA7-D3B75279EC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CC6D-4366-8AA7-D3B75279EC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東員町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25838</v>
      </c>
      <c r="AM8" s="41"/>
      <c r="AN8" s="41"/>
      <c r="AO8" s="41"/>
      <c r="AP8" s="41"/>
      <c r="AQ8" s="41"/>
      <c r="AR8" s="41"/>
      <c r="AS8" s="41"/>
      <c r="AT8" s="34">
        <f>データ!T6</f>
        <v>22.68</v>
      </c>
      <c r="AU8" s="34"/>
      <c r="AV8" s="34"/>
      <c r="AW8" s="34"/>
      <c r="AX8" s="34"/>
      <c r="AY8" s="34"/>
      <c r="AZ8" s="34"/>
      <c r="BA8" s="34"/>
      <c r="BB8" s="34">
        <f>データ!U6</f>
        <v>1139.24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59.52</v>
      </c>
      <c r="J10" s="34"/>
      <c r="K10" s="34"/>
      <c r="L10" s="34"/>
      <c r="M10" s="34"/>
      <c r="N10" s="34"/>
      <c r="O10" s="34"/>
      <c r="P10" s="34">
        <f>データ!P6</f>
        <v>32.450000000000003</v>
      </c>
      <c r="Q10" s="34"/>
      <c r="R10" s="34"/>
      <c r="S10" s="34"/>
      <c r="T10" s="34"/>
      <c r="U10" s="34"/>
      <c r="V10" s="34"/>
      <c r="W10" s="34">
        <f>データ!Q6</f>
        <v>86.28</v>
      </c>
      <c r="X10" s="34"/>
      <c r="Y10" s="34"/>
      <c r="Z10" s="34"/>
      <c r="AA10" s="34"/>
      <c r="AB10" s="34"/>
      <c r="AC10" s="34"/>
      <c r="AD10" s="41">
        <f>データ!R6</f>
        <v>1760</v>
      </c>
      <c r="AE10" s="41"/>
      <c r="AF10" s="41"/>
      <c r="AG10" s="41"/>
      <c r="AH10" s="41"/>
      <c r="AI10" s="41"/>
      <c r="AJ10" s="41"/>
      <c r="AK10" s="2"/>
      <c r="AL10" s="41">
        <f>データ!V6</f>
        <v>8376</v>
      </c>
      <c r="AM10" s="41"/>
      <c r="AN10" s="41"/>
      <c r="AO10" s="41"/>
      <c r="AP10" s="41"/>
      <c r="AQ10" s="41"/>
      <c r="AR10" s="41"/>
      <c r="AS10" s="41"/>
      <c r="AT10" s="34">
        <f>データ!W6</f>
        <v>2.98</v>
      </c>
      <c r="AU10" s="34"/>
      <c r="AV10" s="34"/>
      <c r="AW10" s="34"/>
      <c r="AX10" s="34"/>
      <c r="AY10" s="34"/>
      <c r="AZ10" s="34"/>
      <c r="BA10" s="34"/>
      <c r="BB10" s="34">
        <f>データ!X6</f>
        <v>2810.74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nQyUcUsgHNYXSWk9foLkgHiwrIwin6RI/uXz+Oh4YVPIGJlmjUGsOxV7LsfygXz3qRvW02+lD3CWhgdPHsoLRA==" saltValue="EKQ83O6p40h4ECyM+lbc8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243248</v>
      </c>
      <c r="D6" s="19">
        <f t="shared" si="3"/>
        <v>46</v>
      </c>
      <c r="E6" s="19">
        <f t="shared" si="3"/>
        <v>17</v>
      </c>
      <c r="F6" s="19">
        <f t="shared" si="3"/>
        <v>4</v>
      </c>
      <c r="G6" s="19">
        <f t="shared" si="3"/>
        <v>0</v>
      </c>
      <c r="H6" s="19" t="str">
        <f t="shared" si="3"/>
        <v>三重県　東員町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59.52</v>
      </c>
      <c r="P6" s="20">
        <f t="shared" si="3"/>
        <v>32.450000000000003</v>
      </c>
      <c r="Q6" s="20">
        <f t="shared" si="3"/>
        <v>86.28</v>
      </c>
      <c r="R6" s="20">
        <f t="shared" si="3"/>
        <v>1760</v>
      </c>
      <c r="S6" s="20">
        <f t="shared" si="3"/>
        <v>25838</v>
      </c>
      <c r="T6" s="20">
        <f t="shared" si="3"/>
        <v>22.68</v>
      </c>
      <c r="U6" s="20">
        <f t="shared" si="3"/>
        <v>1139.24</v>
      </c>
      <c r="V6" s="20">
        <f t="shared" si="3"/>
        <v>8376</v>
      </c>
      <c r="W6" s="20">
        <f t="shared" si="3"/>
        <v>2.98</v>
      </c>
      <c r="X6" s="20">
        <f t="shared" si="3"/>
        <v>2810.74</v>
      </c>
      <c r="Y6" s="21" t="str">
        <f>IF(Y7="",NA(),Y7)</f>
        <v>-</v>
      </c>
      <c r="Z6" s="21" t="str">
        <f t="shared" ref="Z6:AH6" si="4">IF(Z7="",NA(),Z7)</f>
        <v>-</v>
      </c>
      <c r="AA6" s="21" t="str">
        <f t="shared" si="4"/>
        <v>-</v>
      </c>
      <c r="AB6" s="21" t="str">
        <f t="shared" si="4"/>
        <v>-</v>
      </c>
      <c r="AC6" s="21">
        <f t="shared" si="4"/>
        <v>102</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137.07</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563.73</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53.92</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201.51</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97.58</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3.05</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243248</v>
      </c>
      <c r="D7" s="23">
        <v>46</v>
      </c>
      <c r="E7" s="23">
        <v>17</v>
      </c>
      <c r="F7" s="23">
        <v>4</v>
      </c>
      <c r="G7" s="23">
        <v>0</v>
      </c>
      <c r="H7" s="23" t="s">
        <v>96</v>
      </c>
      <c r="I7" s="23" t="s">
        <v>97</v>
      </c>
      <c r="J7" s="23" t="s">
        <v>98</v>
      </c>
      <c r="K7" s="23" t="s">
        <v>99</v>
      </c>
      <c r="L7" s="23" t="s">
        <v>100</v>
      </c>
      <c r="M7" s="23" t="s">
        <v>101</v>
      </c>
      <c r="N7" s="24" t="s">
        <v>102</v>
      </c>
      <c r="O7" s="24">
        <v>59.52</v>
      </c>
      <c r="P7" s="24">
        <v>32.450000000000003</v>
      </c>
      <c r="Q7" s="24">
        <v>86.28</v>
      </c>
      <c r="R7" s="24">
        <v>1760</v>
      </c>
      <c r="S7" s="24">
        <v>25838</v>
      </c>
      <c r="T7" s="24">
        <v>22.68</v>
      </c>
      <c r="U7" s="24">
        <v>1139.24</v>
      </c>
      <c r="V7" s="24">
        <v>8376</v>
      </c>
      <c r="W7" s="24">
        <v>2.98</v>
      </c>
      <c r="X7" s="24">
        <v>2810.74</v>
      </c>
      <c r="Y7" s="24" t="s">
        <v>102</v>
      </c>
      <c r="Z7" s="24" t="s">
        <v>102</v>
      </c>
      <c r="AA7" s="24" t="s">
        <v>102</v>
      </c>
      <c r="AB7" s="24" t="s">
        <v>102</v>
      </c>
      <c r="AC7" s="24">
        <v>102</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137.07</v>
      </c>
      <c r="AZ7" s="24" t="s">
        <v>102</v>
      </c>
      <c r="BA7" s="24" t="s">
        <v>102</v>
      </c>
      <c r="BB7" s="24" t="s">
        <v>102</v>
      </c>
      <c r="BC7" s="24" t="s">
        <v>102</v>
      </c>
      <c r="BD7" s="24">
        <v>50.63</v>
      </c>
      <c r="BE7" s="24">
        <v>48.91</v>
      </c>
      <c r="BF7" s="24" t="s">
        <v>102</v>
      </c>
      <c r="BG7" s="24" t="s">
        <v>102</v>
      </c>
      <c r="BH7" s="24" t="s">
        <v>102</v>
      </c>
      <c r="BI7" s="24" t="s">
        <v>102</v>
      </c>
      <c r="BJ7" s="24">
        <v>563.73</v>
      </c>
      <c r="BK7" s="24" t="s">
        <v>102</v>
      </c>
      <c r="BL7" s="24" t="s">
        <v>102</v>
      </c>
      <c r="BM7" s="24" t="s">
        <v>102</v>
      </c>
      <c r="BN7" s="24" t="s">
        <v>102</v>
      </c>
      <c r="BO7" s="24">
        <v>1168.69</v>
      </c>
      <c r="BP7" s="24">
        <v>1156.82</v>
      </c>
      <c r="BQ7" s="24" t="s">
        <v>102</v>
      </c>
      <c r="BR7" s="24" t="s">
        <v>102</v>
      </c>
      <c r="BS7" s="24" t="s">
        <v>102</v>
      </c>
      <c r="BT7" s="24" t="s">
        <v>102</v>
      </c>
      <c r="BU7" s="24">
        <v>53.92</v>
      </c>
      <c r="BV7" s="24" t="s">
        <v>102</v>
      </c>
      <c r="BW7" s="24" t="s">
        <v>102</v>
      </c>
      <c r="BX7" s="24" t="s">
        <v>102</v>
      </c>
      <c r="BY7" s="24" t="s">
        <v>102</v>
      </c>
      <c r="BZ7" s="24">
        <v>70.709999999999994</v>
      </c>
      <c r="CA7" s="24">
        <v>75.33</v>
      </c>
      <c r="CB7" s="24" t="s">
        <v>102</v>
      </c>
      <c r="CC7" s="24" t="s">
        <v>102</v>
      </c>
      <c r="CD7" s="24" t="s">
        <v>102</v>
      </c>
      <c r="CE7" s="24" t="s">
        <v>102</v>
      </c>
      <c r="CF7" s="24">
        <v>201.51</v>
      </c>
      <c r="CG7" s="24" t="s">
        <v>102</v>
      </c>
      <c r="CH7" s="24" t="s">
        <v>102</v>
      </c>
      <c r="CI7" s="24" t="s">
        <v>102</v>
      </c>
      <c r="CJ7" s="24" t="s">
        <v>102</v>
      </c>
      <c r="CK7" s="24">
        <v>233.15</v>
      </c>
      <c r="CL7" s="24">
        <v>215.73</v>
      </c>
      <c r="CM7" s="24" t="s">
        <v>102</v>
      </c>
      <c r="CN7" s="24" t="s">
        <v>102</v>
      </c>
      <c r="CO7" s="24" t="s">
        <v>102</v>
      </c>
      <c r="CP7" s="24" t="s">
        <v>102</v>
      </c>
      <c r="CQ7" s="24" t="s">
        <v>102</v>
      </c>
      <c r="CR7" s="24" t="s">
        <v>102</v>
      </c>
      <c r="CS7" s="24" t="s">
        <v>102</v>
      </c>
      <c r="CT7" s="24" t="s">
        <v>102</v>
      </c>
      <c r="CU7" s="24" t="s">
        <v>102</v>
      </c>
      <c r="CV7" s="24">
        <v>42.09</v>
      </c>
      <c r="CW7" s="24">
        <v>43.28</v>
      </c>
      <c r="CX7" s="24" t="s">
        <v>102</v>
      </c>
      <c r="CY7" s="24" t="s">
        <v>102</v>
      </c>
      <c r="CZ7" s="24" t="s">
        <v>102</v>
      </c>
      <c r="DA7" s="24" t="s">
        <v>102</v>
      </c>
      <c r="DB7" s="24">
        <v>97.58</v>
      </c>
      <c r="DC7" s="24" t="s">
        <v>102</v>
      </c>
      <c r="DD7" s="24" t="s">
        <v>102</v>
      </c>
      <c r="DE7" s="24" t="s">
        <v>102</v>
      </c>
      <c r="DF7" s="24" t="s">
        <v>102</v>
      </c>
      <c r="DG7" s="24">
        <v>84.73</v>
      </c>
      <c r="DH7" s="24">
        <v>86.21</v>
      </c>
      <c r="DI7" s="24" t="s">
        <v>102</v>
      </c>
      <c r="DJ7" s="24" t="s">
        <v>102</v>
      </c>
      <c r="DK7" s="24" t="s">
        <v>102</v>
      </c>
      <c r="DL7" s="24" t="s">
        <v>102</v>
      </c>
      <c r="DM7" s="24">
        <v>3.05</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