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07_名張市\"/>
    </mc:Choice>
  </mc:AlternateContent>
  <xr:revisionPtr revIDLastSave="0" documentId="13_ncr:1_{49A77440-8575-4C61-9CA0-2C4705114E15}" xr6:coauthVersionLast="47" xr6:coauthVersionMax="47" xr10:uidLastSave="{00000000-0000-0000-0000-000000000000}"/>
  <workbookProtection workbookAlgorithmName="SHA-512" workbookHashValue="EYHF1QXW5oMCUlxWzpPxNU73m5q3qV7jRrHeQiz3e2OgOvTdrG2HkDFL9clLP/eSjh/CsUyO7mNIxn6iRTJV4A==" workbookSaltValue="8vyXl7S2cH+dUDNAYFfPPQ==" workbookSpinCount="100000" lockStructure="1"/>
  <bookViews>
    <workbookView xWindow="-289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JV32" i="4" s="1"/>
  <c r="DP7" i="5"/>
  <c r="DO7" i="5"/>
  <c r="DN7" i="5"/>
  <c r="DM7" i="5"/>
  <c r="KO31" i="4" s="1"/>
  <c r="DL7" i="5"/>
  <c r="DK7" i="5"/>
  <c r="DI7" i="5"/>
  <c r="MI78" i="4" s="1"/>
  <c r="DH7" i="5"/>
  <c r="LT78" i="4" s="1"/>
  <c r="DG7" i="5"/>
  <c r="DF7" i="5"/>
  <c r="DE7" i="5"/>
  <c r="DD7" i="5"/>
  <c r="MI77" i="4" s="1"/>
  <c r="DC7" i="5"/>
  <c r="DB7" i="5"/>
  <c r="DA7" i="5"/>
  <c r="CZ7" i="5"/>
  <c r="KA77" i="4" s="1"/>
  <c r="CN7" i="5"/>
  <c r="CM7" i="5"/>
  <c r="CV67" i="4" s="1"/>
  <c r="BZ7" i="5"/>
  <c r="MA53" i="4" s="1"/>
  <c r="BY7" i="5"/>
  <c r="LH53" i="4" s="1"/>
  <c r="BX7" i="5"/>
  <c r="BW7" i="5"/>
  <c r="BV7" i="5"/>
  <c r="JC53" i="4" s="1"/>
  <c r="BU7" i="5"/>
  <c r="MA52" i="4" s="1"/>
  <c r="BT7" i="5"/>
  <c r="LH52" i="4" s="1"/>
  <c r="BS7" i="5"/>
  <c r="BR7" i="5"/>
  <c r="BQ7" i="5"/>
  <c r="BO7" i="5"/>
  <c r="HJ53" i="4" s="1"/>
  <c r="BN7" i="5"/>
  <c r="BM7" i="5"/>
  <c r="BL7" i="5"/>
  <c r="FE53" i="4" s="1"/>
  <c r="BK7" i="5"/>
  <c r="BJ7" i="5"/>
  <c r="HJ52" i="4" s="1"/>
  <c r="BI7" i="5"/>
  <c r="BH7" i="5"/>
  <c r="BG7" i="5"/>
  <c r="BF7" i="5"/>
  <c r="BD7" i="5"/>
  <c r="CS53" i="4" s="1"/>
  <c r="BC7" i="5"/>
  <c r="BB7" i="5"/>
  <c r="BG53" i="4" s="1"/>
  <c r="BA7" i="5"/>
  <c r="AZ7" i="5"/>
  <c r="U53" i="4" s="1"/>
  <c r="AY7" i="5"/>
  <c r="CS52" i="4" s="1"/>
  <c r="AX7" i="5"/>
  <c r="AW7" i="5"/>
  <c r="BG52" i="4" s="1"/>
  <c r="AV7" i="5"/>
  <c r="AN52" i="4" s="1"/>
  <c r="AU7" i="5"/>
  <c r="U52" i="4" s="1"/>
  <c r="AS7" i="5"/>
  <c r="HJ32" i="4" s="1"/>
  <c r="AR7" i="5"/>
  <c r="GQ32" i="4" s="1"/>
  <c r="AQ7" i="5"/>
  <c r="FX32" i="4" s="1"/>
  <c r="AP7" i="5"/>
  <c r="FE32" i="4" s="1"/>
  <c r="AO7" i="5"/>
  <c r="AN7" i="5"/>
  <c r="AM7" i="5"/>
  <c r="GQ31" i="4" s="1"/>
  <c r="AL7" i="5"/>
  <c r="FX31" i="4" s="1"/>
  <c r="AK7" i="5"/>
  <c r="FE31" i="4" s="1"/>
  <c r="AJ7" i="5"/>
  <c r="EL31" i="4" s="1"/>
  <c r="AH7" i="5"/>
  <c r="AG7" i="5"/>
  <c r="BZ32" i="4" s="1"/>
  <c r="AF7" i="5"/>
  <c r="AE7" i="5"/>
  <c r="AD7" i="5"/>
  <c r="AC7" i="5"/>
  <c r="AB7" i="5"/>
  <c r="BZ31" i="4" s="1"/>
  <c r="AA7" i="5"/>
  <c r="BG31" i="4" s="1"/>
  <c r="Z7" i="5"/>
  <c r="AN31" i="4" s="1"/>
  <c r="Y7" i="5"/>
  <c r="U31" i="4" s="1"/>
  <c r="X7" i="5"/>
  <c r="LJ10" i="4" s="1"/>
  <c r="W7" i="5"/>
  <c r="V7" i="5"/>
  <c r="HX10" i="4" s="1"/>
  <c r="U7" i="5"/>
  <c r="LJ8" i="4" s="1"/>
  <c r="T7" i="5"/>
  <c r="JQ8" i="4" s="1"/>
  <c r="S7" i="5"/>
  <c r="R7" i="5"/>
  <c r="Q7" i="5"/>
  <c r="P7" i="5"/>
  <c r="O7" i="5"/>
  <c r="B10" i="4" s="1"/>
  <c r="N7" i="5"/>
  <c r="FJ8" i="4" s="1"/>
  <c r="M7" i="5"/>
  <c r="DU8" i="4" s="1"/>
  <c r="L7" i="5"/>
  <c r="K7" i="5"/>
  <c r="AQ8" i="4" s="1"/>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KO53" i="4"/>
  <c r="JV53" i="4"/>
  <c r="GQ53" i="4"/>
  <c r="FX53" i="4"/>
  <c r="EL53" i="4"/>
  <c r="BZ53" i="4"/>
  <c r="AN53" i="4"/>
  <c r="KO52" i="4"/>
  <c r="JV52" i="4"/>
  <c r="JC52" i="4"/>
  <c r="GQ52" i="4"/>
  <c r="FX52" i="4"/>
  <c r="FE52" i="4"/>
  <c r="EL52" i="4"/>
  <c r="BZ52" i="4"/>
  <c r="MA32" i="4"/>
  <c r="LH32" i="4"/>
  <c r="KO32" i="4"/>
  <c r="JC32" i="4"/>
  <c r="EL32" i="4"/>
  <c r="CS32" i="4"/>
  <c r="BG32" i="4"/>
  <c r="AN32" i="4"/>
  <c r="U32" i="4"/>
  <c r="MA31" i="4"/>
  <c r="LH31" i="4"/>
  <c r="JV31" i="4"/>
  <c r="JC31" i="4"/>
  <c r="HJ31" i="4"/>
  <c r="CS31" i="4"/>
  <c r="JQ10" i="4"/>
  <c r="DU10" i="4"/>
  <c r="CF10" i="4"/>
  <c r="HX8" i="4"/>
  <c r="CF8" i="4"/>
  <c r="LT76" i="4" l="1"/>
  <c r="GQ51" i="4"/>
  <c r="LH30" i="4"/>
  <c r="IE76" i="4"/>
  <c r="BZ51" i="4"/>
  <c r="GQ30" i="4"/>
  <c r="BZ30" i="4"/>
  <c r="BK76" i="4"/>
  <c r="LH51" i="4"/>
  <c r="B11" i="5"/>
  <c r="F11" i="5"/>
  <c r="C11" i="5"/>
  <c r="D11" i="5"/>
  <c r="IT76" i="4" l="1"/>
  <c r="CS51" i="4"/>
  <c r="HJ30" i="4"/>
  <c r="CS30" i="4"/>
  <c r="BZ76" i="4"/>
  <c r="MA51" i="4"/>
  <c r="MI76" i="4"/>
  <c r="HJ51" i="4"/>
  <c r="MA30" i="4"/>
  <c r="GL76" i="4"/>
  <c r="U51" i="4"/>
  <c r="EL30" i="4"/>
  <c r="U30" i="4"/>
  <c r="R76" i="4"/>
  <c r="JC51" i="4"/>
  <c r="KA76" i="4"/>
  <c r="EL51" i="4"/>
  <c r="JC30" i="4"/>
  <c r="AV76" i="4"/>
  <c r="KO51" i="4"/>
  <c r="LE76" i="4"/>
  <c r="FX51" i="4"/>
  <c r="KO30" i="4"/>
  <c r="HP76" i="4"/>
  <c r="BG51" i="4"/>
  <c r="FX30" i="4"/>
  <c r="BG30" i="4"/>
  <c r="AN30" i="4"/>
  <c r="AG76" i="4"/>
  <c r="JV51" i="4"/>
  <c r="KP76" i="4"/>
  <c r="FE51" i="4"/>
  <c r="JV30" i="4"/>
  <c r="HA76" i="4"/>
  <c r="AN51" i="4"/>
  <c r="FE30" i="4"/>
</calcChain>
</file>

<file path=xl/sharedStrings.xml><?xml version="1.0" encoding="utf-8"?>
<sst xmlns="http://schemas.openxmlformats.org/spreadsheetml/2006/main" count="278" uniqueCount="142">
  <si>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</si>
  <si>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</si>
  <si>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</si>
  <si>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</si>
  <si>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</si>
  <si>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</si>
  <si>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</si>
  <si>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</si>
  <si>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</si>
  <si>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</si>
  <si>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</si>
  <si>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</si>
  <si>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</si>
  <si>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</si>
  <si>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</si>
  <si>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</si>
  <si>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</si>
  <si>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</si>
  <si>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</si>
  <si>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</si>
  <si>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</si>
  <si>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</si>
  <si>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</si>
  <si>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</si>
  <si>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</si>
  <si>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</si>
  <si>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</si>
  <si>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</si>
  <si>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</si>
  <si>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</si>
  <si>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</si>
  <si>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</si>
  <si>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</si>
  <si>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</si>
  <si>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</si>
  <si>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</si>
  <si>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</si>
  <si>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</si>
  <si>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</si>
  <si>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</si>
  <si>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</si>
  <si>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</si>
  <si>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</si>
  <si>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</si>
  <si>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</si>
  <si>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</si>
  <si>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</si>
  <si>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</si>
  <si>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</si>
  <si>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</si>
  <si>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</si>
  <si>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</si>
  <si>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</si>
  <si>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</si>
  <si>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</si>
  <si>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</si>
  <si>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</si>
  <si>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</si>
  <si>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</si>
  <si>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</si>
  <si>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</si>
  <si>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</si>
  <si>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</si>
  <si>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</si>
  <si>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</si>
  <si>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</si>
  <si>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</si>
  <si>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</si>
  <si>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</si>
  <si>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</si>
  <si>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</si>
  <si>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</si>
  <si>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</si>
  <si>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</si>
  <si>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</si>
  <si>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</si>
  <si>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</si>
  <si>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</si>
  <si>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</si>
  <si>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</si>
  <si>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</si>
  <si>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</si>
  <si>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</si>
  <si>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</si>
  <si>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</si>
  <si>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</si>
  <si>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</si>
  <si>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</si>
  <si>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</si>
  <si>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</si>
  <si>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</si>
  <si>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</si>
  <si>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</si>
  <si>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</si>
  <si>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</si>
  <si>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</si>
  <si>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</si>
  <si>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</si>
  <si>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</si>
  <si>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</si>
  <si>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</si>
  <si>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</si>
  <si>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</si>
  <si>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</si>
  <si>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当該値(N-2)</t>
    <phoneticPr fontId="5"/>
  </si>
  <si>
    <t>当該値(N-1)</t>
    <phoneticPr fontId="5"/>
  </si>
  <si>
    <t>当該値(N)</t>
    <phoneticPr fontId="5"/>
  </si>
  <si>
    <t>当該値(N-4)</t>
    <phoneticPr fontId="5"/>
  </si>
  <si>
    <t>当該値(N-4)</t>
    <phoneticPr fontId="5"/>
  </si>
  <si>
    <t>当該値(N-3)</t>
    <phoneticPr fontId="5"/>
  </si>
  <si>
    <t>当該値(N-1)</t>
    <phoneticPr fontId="5"/>
  </si>
  <si>
    <t>当該値(N-3)</t>
    <phoneticPr fontId="5"/>
  </si>
  <si>
    <t>当該値(N-1)</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</si>
  <si>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</si>
  <si>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</si>
  <si>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</si>
  <si>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</si>
  <si>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</si>
  <si>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</si>
  <si>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</si>
  <si>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</si>
  <si>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三重県　名張市</t>
  </si>
  <si>
    <t>市営栄町駐車場</t>
  </si>
  <si>
    <t>法非適用</t>
  </si>
  <si>
    <t>駐車場整備事業</t>
  </si>
  <si>
    <t>-</t>
  </si>
  <si>
    <t>Ａ３Ｂ１</t>
  </si>
  <si>
    <t>非設置</t>
  </si>
  <si>
    <t>該当数値なし</t>
  </si>
  <si>
    <t>その他駐車場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</si>
  <si>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</si>
  <si>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</si>
  <si>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</si>
  <si>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</si>
  <si>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</si>
  <si>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</si>
  <si>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</si>
  <si>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</si>
  <si>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新型コロナウイルス感染症の影響により、利用者数が減少していたが、令和４年度以降は増加傾向に転じ、当該年度についても収益が増加した。</t>
    <rPh sb="1" eb="3">
      <t>シンガタ</t>
    </rPh>
    <rPh sb="10" eb="13">
      <t>カンセンショウ</t>
    </rPh>
    <rPh sb="14" eb="16">
      <t>エイキョウ</t>
    </rPh>
    <rPh sb="20" eb="24">
      <t>リヨウシャスウ</t>
    </rPh>
    <rPh sb="25" eb="27">
      <t>ゲンショウ</t>
    </rPh>
    <rPh sb="33" eb="35">
      <t>レイワ</t>
    </rPh>
    <rPh sb="36" eb="37">
      <t>ネン</t>
    </rPh>
    <rPh sb="37" eb="38">
      <t>ド</t>
    </rPh>
    <rPh sb="38" eb="40">
      <t>イコウ</t>
    </rPh>
    <rPh sb="41" eb="43">
      <t>ゾウカ</t>
    </rPh>
    <rPh sb="43" eb="45">
      <t>ケイコウ</t>
    </rPh>
    <rPh sb="46" eb="47">
      <t>テン</t>
    </rPh>
    <rPh sb="49" eb="53">
      <t>トウガイネンド</t>
    </rPh>
    <rPh sb="58" eb="60">
      <t>シュウエキ</t>
    </rPh>
    <rPh sb="61" eb="63">
      <t>ゾウカ</t>
    </rPh>
    <phoneticPr fontId="5"/>
  </si>
  <si>
    <t>　施設機械を更新する際に２４時間営業としたことで利用者の利便性が向上した。
　令和４年度以降は、利用者数が増加傾向にあり収益が回復した。</t>
    <rPh sb="1" eb="3">
      <t>シセツ</t>
    </rPh>
    <rPh sb="3" eb="5">
      <t>キカイ</t>
    </rPh>
    <rPh sb="6" eb="8">
      <t>コウシン</t>
    </rPh>
    <rPh sb="10" eb="11">
      <t>サイ</t>
    </rPh>
    <rPh sb="14" eb="16">
      <t>ジカン</t>
    </rPh>
    <rPh sb="16" eb="18">
      <t>エイギョウ</t>
    </rPh>
    <rPh sb="24" eb="26">
      <t>リヨウ</t>
    </rPh>
    <rPh sb="26" eb="27">
      <t>シャ</t>
    </rPh>
    <rPh sb="28" eb="31">
      <t>リベンセイ</t>
    </rPh>
    <rPh sb="32" eb="34">
      <t>コウジョウ</t>
    </rPh>
    <rPh sb="39" eb="41">
      <t>レイワ</t>
    </rPh>
    <rPh sb="42" eb="43">
      <t>ネン</t>
    </rPh>
    <rPh sb="43" eb="44">
      <t>ド</t>
    </rPh>
    <rPh sb="44" eb="46">
      <t>イコウ</t>
    </rPh>
    <rPh sb="48" eb="52">
      <t>リヨウシャスウ</t>
    </rPh>
    <rPh sb="53" eb="57">
      <t>ゾウカケイコウ</t>
    </rPh>
    <rPh sb="60" eb="62">
      <t>シュウエキ</t>
    </rPh>
    <rPh sb="63" eb="65">
      <t>カイフク</t>
    </rPh>
    <phoneticPr fontId="5"/>
  </si>
  <si>
    <t>　令和４年度以降は、利用者数が増加傾向にあり収益が回復した。
　当施設の周辺駐車場の状況等も考慮しながら使用料等の検討を行い、適切な管理運営を行う。</t>
    <rPh sb="32" eb="35">
      <t>トウシセツ</t>
    </rPh>
    <rPh sb="36" eb="38">
      <t>シュウヘン</t>
    </rPh>
    <rPh sb="38" eb="41">
      <t>チュウシャジョウ</t>
    </rPh>
    <rPh sb="42" eb="44">
      <t>ジョウキョウ</t>
    </rPh>
    <rPh sb="44" eb="45">
      <t>トウ</t>
    </rPh>
    <rPh sb="46" eb="48">
      <t>コウリョ</t>
    </rPh>
    <rPh sb="52" eb="55">
      <t>シヨウリョウ</t>
    </rPh>
    <rPh sb="55" eb="56">
      <t>トウ</t>
    </rPh>
    <rPh sb="57" eb="59">
      <t>ケントウ</t>
    </rPh>
    <rPh sb="60" eb="61">
      <t>オコナ</t>
    </rPh>
    <rPh sb="63" eb="65">
      <t>テキセツ</t>
    </rPh>
    <rPh sb="66" eb="68">
      <t>カンリ</t>
    </rPh>
    <rPh sb="68" eb="70">
      <t>ウンエイ</t>
    </rPh>
    <rPh sb="71" eb="72">
      <t>オコナ</t>
    </rPh>
    <phoneticPr fontId="5"/>
  </si>
  <si>
    <t>　平成３０年度に施設機械を更新したことにより、修繕費用のみ計上している。</t>
    <rPh sb="1" eb="3">
      <t>ヘイセイ</t>
    </rPh>
    <rPh sb="5" eb="7">
      <t>ネンド</t>
    </rPh>
    <rPh sb="8" eb="10">
      <t>シセツ</t>
    </rPh>
    <rPh sb="10" eb="12">
      <t>キカイ</t>
    </rPh>
    <rPh sb="13" eb="15">
      <t>コウシン</t>
    </rPh>
    <rPh sb="23" eb="25">
      <t>シュウゼン</t>
    </rPh>
    <rPh sb="25" eb="27">
      <t>ヒヨウ</t>
    </rPh>
    <rPh sb="29" eb="31">
      <t>ケイジョウ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</si>
</sst>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190.6</c:v>
                </c:pt>
                <c:pt idx="1">
                  <c:v>100</c:v>
                </c:pt>
                <c:pt idx="2">
                  <c:v>100</c:v>
                </c:pt>
                <c:pt idx="3">
                  <c:v>153.69999999999999</c:v>
                </c:pt>
                <c:pt idx="4">
                  <c:v>168.2</c:v>
                </c:pt>
              </c:numCache>
            </c:numRef>
          </c:val>
          <c:extLst>
            <c:ext xmlns:c16="http://schemas.microsoft.com/office/drawing/2014/chart" uri="{C3380CC4-5D6E-409C-BE32-E72D297353CC}">
              <c16:uniqueId val="{00000000-7378-4052-A20D-4AA85C307103}"/>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754.2</c:v>
                </c:pt>
                <c:pt idx="1">
                  <c:v>383.4</c:v>
                </c:pt>
                <c:pt idx="2">
                  <c:v>338.4</c:v>
                </c:pt>
                <c:pt idx="3">
                  <c:v>1268.9000000000001</c:v>
                </c:pt>
                <c:pt idx="4">
                  <c:v>2085.8000000000002</c:v>
                </c:pt>
              </c:numCache>
            </c:numRef>
          </c:val>
          <c:smooth val="0"/>
          <c:extLst>
            <c:ext xmlns:c16="http://schemas.microsoft.com/office/drawing/2014/chart" uri="{C3380CC4-5D6E-409C-BE32-E72D297353CC}">
              <c16:uniqueId val="{00000001-7378-4052-A20D-4AA85C307103}"/>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E69-4DD5-B1D8-F31FEEC33A93}"/>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54.4</c:v>
                </c:pt>
                <c:pt idx="1">
                  <c:v>70.3</c:v>
                </c:pt>
                <c:pt idx="2">
                  <c:v>70</c:v>
                </c:pt>
                <c:pt idx="3">
                  <c:v>47.6</c:v>
                </c:pt>
                <c:pt idx="4">
                  <c:v>36.1</c:v>
                </c:pt>
              </c:numCache>
            </c:numRef>
          </c:val>
          <c:smooth val="0"/>
          <c:extLst>
            <c:ext xmlns:c16="http://schemas.microsoft.com/office/drawing/2014/chart" uri="{C3380CC4-5D6E-409C-BE32-E72D297353CC}">
              <c16:uniqueId val="{00000001-BE69-4DD5-B1D8-F31FEEC33A93}"/>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0D91-4E12-98D6-EA991BF8698D}"/>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D91-4E12-98D6-EA991BF8698D}"/>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28DC-4409-95D9-FC5400C04D71}"/>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8DC-4409-95D9-FC5400C04D71}"/>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41</c:v>
                </c:pt>
                <c:pt idx="2">
                  <c:v>33</c:v>
                </c:pt>
                <c:pt idx="3">
                  <c:v>0</c:v>
                </c:pt>
                <c:pt idx="4">
                  <c:v>0</c:v>
                </c:pt>
              </c:numCache>
            </c:numRef>
          </c:val>
          <c:extLst>
            <c:ext xmlns:c16="http://schemas.microsoft.com/office/drawing/2014/chart" uri="{C3380CC4-5D6E-409C-BE32-E72D297353CC}">
              <c16:uniqueId val="{00000000-95D7-422A-843C-0BECF6F9B7B7}"/>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c:v>
                </c:pt>
                <c:pt idx="1">
                  <c:v>10.199999999999999</c:v>
                </c:pt>
                <c:pt idx="2">
                  <c:v>5.0999999999999996</c:v>
                </c:pt>
                <c:pt idx="3">
                  <c:v>1.9</c:v>
                </c:pt>
                <c:pt idx="4">
                  <c:v>3</c:v>
                </c:pt>
              </c:numCache>
            </c:numRef>
          </c:val>
          <c:smooth val="0"/>
          <c:extLst>
            <c:ext xmlns:c16="http://schemas.microsoft.com/office/drawing/2014/chart" uri="{C3380CC4-5D6E-409C-BE32-E72D297353CC}">
              <c16:uniqueId val="{00000001-95D7-422A-843C-0BECF6F9B7B7}"/>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327</c:v>
                </c:pt>
                <c:pt idx="2">
                  <c:v>268</c:v>
                </c:pt>
                <c:pt idx="3">
                  <c:v>0</c:v>
                </c:pt>
                <c:pt idx="4">
                  <c:v>0</c:v>
                </c:pt>
              </c:numCache>
            </c:numRef>
          </c:val>
          <c:extLst>
            <c:ext xmlns:c16="http://schemas.microsoft.com/office/drawing/2014/chart" uri="{C3380CC4-5D6E-409C-BE32-E72D297353CC}">
              <c16:uniqueId val="{00000000-B56F-47E0-9256-FA5A8325D5E4}"/>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15</c:v>
                </c:pt>
                <c:pt idx="1">
                  <c:v>407</c:v>
                </c:pt>
                <c:pt idx="2">
                  <c:v>166</c:v>
                </c:pt>
                <c:pt idx="3">
                  <c:v>18</c:v>
                </c:pt>
                <c:pt idx="4">
                  <c:v>18</c:v>
                </c:pt>
              </c:numCache>
            </c:numRef>
          </c:val>
          <c:smooth val="0"/>
          <c:extLst>
            <c:ext xmlns:c16="http://schemas.microsoft.com/office/drawing/2014/chart" uri="{C3380CC4-5D6E-409C-BE32-E72D297353CC}">
              <c16:uniqueId val="{00000001-B56F-47E0-9256-FA5A8325D5E4}"/>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91.1</c:v>
                </c:pt>
                <c:pt idx="1">
                  <c:v>35.6</c:v>
                </c:pt>
                <c:pt idx="2">
                  <c:v>33.299999999999997</c:v>
                </c:pt>
                <c:pt idx="3">
                  <c:v>68.900000000000006</c:v>
                </c:pt>
                <c:pt idx="4">
                  <c:v>84.4</c:v>
                </c:pt>
              </c:numCache>
            </c:numRef>
          </c:val>
          <c:extLst>
            <c:ext xmlns:c16="http://schemas.microsoft.com/office/drawing/2014/chart" uri="{C3380CC4-5D6E-409C-BE32-E72D297353CC}">
              <c16:uniqueId val="{00000000-885C-4C7E-BF51-2C257F79F9FF}"/>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295.5</c:v>
                </c:pt>
                <c:pt idx="1">
                  <c:v>224.4</c:v>
                </c:pt>
                <c:pt idx="2">
                  <c:v>251.9</c:v>
                </c:pt>
                <c:pt idx="3">
                  <c:v>291.5</c:v>
                </c:pt>
                <c:pt idx="4">
                  <c:v>314.89999999999998</c:v>
                </c:pt>
              </c:numCache>
            </c:numRef>
          </c:val>
          <c:smooth val="0"/>
          <c:extLst>
            <c:ext xmlns:c16="http://schemas.microsoft.com/office/drawing/2014/chart" uri="{C3380CC4-5D6E-409C-BE32-E72D297353CC}">
              <c16:uniqueId val="{00000001-885C-4C7E-BF51-2C257F79F9FF}"/>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47.5</c:v>
                </c:pt>
                <c:pt idx="1">
                  <c:v>-69.599999999999994</c:v>
                </c:pt>
                <c:pt idx="2">
                  <c:v>-49.8</c:v>
                </c:pt>
                <c:pt idx="3">
                  <c:v>0</c:v>
                </c:pt>
                <c:pt idx="4">
                  <c:v>40.6</c:v>
                </c:pt>
              </c:numCache>
            </c:numRef>
          </c:val>
          <c:extLst>
            <c:ext xmlns:c16="http://schemas.microsoft.com/office/drawing/2014/chart" uri="{C3380CC4-5D6E-409C-BE32-E72D297353CC}">
              <c16:uniqueId val="{00000000-C823-402E-9D8D-CBF2934E3FFD}"/>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33.6</c:v>
                </c:pt>
                <c:pt idx="1">
                  <c:v>-122.5</c:v>
                </c:pt>
                <c:pt idx="2">
                  <c:v>8.5</c:v>
                </c:pt>
                <c:pt idx="3">
                  <c:v>26.6</c:v>
                </c:pt>
                <c:pt idx="4">
                  <c:v>36.5</c:v>
                </c:pt>
              </c:numCache>
            </c:numRef>
          </c:val>
          <c:smooth val="0"/>
          <c:extLst>
            <c:ext xmlns:c16="http://schemas.microsoft.com/office/drawing/2014/chart" uri="{C3380CC4-5D6E-409C-BE32-E72D297353CC}">
              <c16:uniqueId val="{00000001-C823-402E-9D8D-CBF2934E3FFD}"/>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4169</c:v>
                </c:pt>
                <c:pt idx="1">
                  <c:v>-1913</c:v>
                </c:pt>
                <c:pt idx="2">
                  <c:v>-1472</c:v>
                </c:pt>
                <c:pt idx="3">
                  <c:v>2211</c:v>
                </c:pt>
                <c:pt idx="4">
                  <c:v>3186</c:v>
                </c:pt>
              </c:numCache>
            </c:numRef>
          </c:val>
          <c:extLst>
            <c:ext xmlns:c16="http://schemas.microsoft.com/office/drawing/2014/chart" uri="{C3380CC4-5D6E-409C-BE32-E72D297353CC}">
              <c16:uniqueId val="{00000000-962E-4CF4-9101-997C03CBC1B6}"/>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7940</c:v>
                </c:pt>
                <c:pt idx="1">
                  <c:v>2576</c:v>
                </c:pt>
                <c:pt idx="2">
                  <c:v>4153</c:v>
                </c:pt>
                <c:pt idx="3">
                  <c:v>6140</c:v>
                </c:pt>
                <c:pt idx="4">
                  <c:v>9395</c:v>
                </c:pt>
              </c:numCache>
            </c:numRef>
          </c:val>
          <c:smooth val="0"/>
          <c:extLst>
            <c:ext xmlns:c16="http://schemas.microsoft.com/office/drawing/2014/chart" uri="{C3380CC4-5D6E-409C-BE32-E72D297353CC}">
              <c16:uniqueId val="{00000001-962E-4CF4-9101-997C03CBC1B6}"/>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85" zoomScaleNormal="85"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三重県名張市　市営栄町駐車場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1880</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129</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40</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45</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100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138</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R01</v>
      </c>
      <c r="V30" s="103"/>
      <c r="W30" s="103"/>
      <c r="X30" s="103"/>
      <c r="Y30" s="103"/>
      <c r="Z30" s="103"/>
      <c r="AA30" s="103"/>
      <c r="AB30" s="103"/>
      <c r="AC30" s="103"/>
      <c r="AD30" s="103"/>
      <c r="AE30" s="103"/>
      <c r="AF30" s="103"/>
      <c r="AG30" s="103"/>
      <c r="AH30" s="103"/>
      <c r="AI30" s="103"/>
      <c r="AJ30" s="103"/>
      <c r="AK30" s="103"/>
      <c r="AL30" s="103"/>
      <c r="AM30" s="103"/>
      <c r="AN30" s="103" t="str">
        <f>データ!$C$11</f>
        <v>R02</v>
      </c>
      <c r="AO30" s="103"/>
      <c r="AP30" s="103"/>
      <c r="AQ30" s="103"/>
      <c r="AR30" s="103"/>
      <c r="AS30" s="103"/>
      <c r="AT30" s="103"/>
      <c r="AU30" s="103"/>
      <c r="AV30" s="103"/>
      <c r="AW30" s="103"/>
      <c r="AX30" s="103"/>
      <c r="AY30" s="103"/>
      <c r="AZ30" s="103"/>
      <c r="BA30" s="103"/>
      <c r="BB30" s="103"/>
      <c r="BC30" s="103"/>
      <c r="BD30" s="103"/>
      <c r="BE30" s="103"/>
      <c r="BF30" s="103"/>
      <c r="BG30" s="103" t="str">
        <f>データ!$D$11</f>
        <v>R03</v>
      </c>
      <c r="BH30" s="103"/>
      <c r="BI30" s="103"/>
      <c r="BJ30" s="103"/>
      <c r="BK30" s="103"/>
      <c r="BL30" s="103"/>
      <c r="BM30" s="103"/>
      <c r="BN30" s="103"/>
      <c r="BO30" s="103"/>
      <c r="BP30" s="103"/>
      <c r="BQ30" s="103"/>
      <c r="BR30" s="103"/>
      <c r="BS30" s="103"/>
      <c r="BT30" s="103"/>
      <c r="BU30" s="103"/>
      <c r="BV30" s="103"/>
      <c r="BW30" s="103"/>
      <c r="BX30" s="103"/>
      <c r="BY30" s="103"/>
      <c r="BZ30" s="103" t="str">
        <f>データ!$E$11</f>
        <v>R04</v>
      </c>
      <c r="CA30" s="103"/>
      <c r="CB30" s="103"/>
      <c r="CC30" s="103"/>
      <c r="CD30" s="103"/>
      <c r="CE30" s="103"/>
      <c r="CF30" s="103"/>
      <c r="CG30" s="103"/>
      <c r="CH30" s="103"/>
      <c r="CI30" s="103"/>
      <c r="CJ30" s="103"/>
      <c r="CK30" s="103"/>
      <c r="CL30" s="103"/>
      <c r="CM30" s="103"/>
      <c r="CN30" s="103"/>
      <c r="CO30" s="103"/>
      <c r="CP30" s="103"/>
      <c r="CQ30" s="103"/>
      <c r="CR30" s="103"/>
      <c r="CS30" s="103" t="str">
        <f>データ!$F$11</f>
        <v>R05</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R01</v>
      </c>
      <c r="EM30" s="103"/>
      <c r="EN30" s="103"/>
      <c r="EO30" s="103"/>
      <c r="EP30" s="103"/>
      <c r="EQ30" s="103"/>
      <c r="ER30" s="103"/>
      <c r="ES30" s="103"/>
      <c r="ET30" s="103"/>
      <c r="EU30" s="103"/>
      <c r="EV30" s="103"/>
      <c r="EW30" s="103"/>
      <c r="EX30" s="103"/>
      <c r="EY30" s="103"/>
      <c r="EZ30" s="103"/>
      <c r="FA30" s="103"/>
      <c r="FB30" s="103"/>
      <c r="FC30" s="103"/>
      <c r="FD30" s="103"/>
      <c r="FE30" s="103" t="str">
        <f>データ!$C$11</f>
        <v>R02</v>
      </c>
      <c r="FF30" s="103"/>
      <c r="FG30" s="103"/>
      <c r="FH30" s="103"/>
      <c r="FI30" s="103"/>
      <c r="FJ30" s="103"/>
      <c r="FK30" s="103"/>
      <c r="FL30" s="103"/>
      <c r="FM30" s="103"/>
      <c r="FN30" s="103"/>
      <c r="FO30" s="103"/>
      <c r="FP30" s="103"/>
      <c r="FQ30" s="103"/>
      <c r="FR30" s="103"/>
      <c r="FS30" s="103"/>
      <c r="FT30" s="103"/>
      <c r="FU30" s="103"/>
      <c r="FV30" s="103"/>
      <c r="FW30" s="103"/>
      <c r="FX30" s="103" t="str">
        <f>データ!$D$11</f>
        <v>R03</v>
      </c>
      <c r="FY30" s="103"/>
      <c r="FZ30" s="103"/>
      <c r="GA30" s="103"/>
      <c r="GB30" s="103"/>
      <c r="GC30" s="103"/>
      <c r="GD30" s="103"/>
      <c r="GE30" s="103"/>
      <c r="GF30" s="103"/>
      <c r="GG30" s="103"/>
      <c r="GH30" s="103"/>
      <c r="GI30" s="103"/>
      <c r="GJ30" s="103"/>
      <c r="GK30" s="103"/>
      <c r="GL30" s="103"/>
      <c r="GM30" s="103"/>
      <c r="GN30" s="103"/>
      <c r="GO30" s="103"/>
      <c r="GP30" s="103"/>
      <c r="GQ30" s="103" t="str">
        <f>データ!$E$11</f>
        <v>R04</v>
      </c>
      <c r="GR30" s="103"/>
      <c r="GS30" s="103"/>
      <c r="GT30" s="103"/>
      <c r="GU30" s="103"/>
      <c r="GV30" s="103"/>
      <c r="GW30" s="103"/>
      <c r="GX30" s="103"/>
      <c r="GY30" s="103"/>
      <c r="GZ30" s="103"/>
      <c r="HA30" s="103"/>
      <c r="HB30" s="103"/>
      <c r="HC30" s="103"/>
      <c r="HD30" s="103"/>
      <c r="HE30" s="103"/>
      <c r="HF30" s="103"/>
      <c r="HG30" s="103"/>
      <c r="HH30" s="103"/>
      <c r="HI30" s="103"/>
      <c r="HJ30" s="103" t="str">
        <f>データ!$F$11</f>
        <v>R05</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R01</v>
      </c>
      <c r="JD30" s="103"/>
      <c r="JE30" s="103"/>
      <c r="JF30" s="103"/>
      <c r="JG30" s="103"/>
      <c r="JH30" s="103"/>
      <c r="JI30" s="103"/>
      <c r="JJ30" s="103"/>
      <c r="JK30" s="103"/>
      <c r="JL30" s="103"/>
      <c r="JM30" s="103"/>
      <c r="JN30" s="103"/>
      <c r="JO30" s="103"/>
      <c r="JP30" s="103"/>
      <c r="JQ30" s="103"/>
      <c r="JR30" s="103"/>
      <c r="JS30" s="103"/>
      <c r="JT30" s="103"/>
      <c r="JU30" s="103"/>
      <c r="JV30" s="103" t="str">
        <f>データ!$C$11</f>
        <v>R02</v>
      </c>
      <c r="JW30" s="103"/>
      <c r="JX30" s="103"/>
      <c r="JY30" s="103"/>
      <c r="JZ30" s="103"/>
      <c r="KA30" s="103"/>
      <c r="KB30" s="103"/>
      <c r="KC30" s="103"/>
      <c r="KD30" s="103"/>
      <c r="KE30" s="103"/>
      <c r="KF30" s="103"/>
      <c r="KG30" s="103"/>
      <c r="KH30" s="103"/>
      <c r="KI30" s="103"/>
      <c r="KJ30" s="103"/>
      <c r="KK30" s="103"/>
      <c r="KL30" s="103"/>
      <c r="KM30" s="103"/>
      <c r="KN30" s="103"/>
      <c r="KO30" s="103" t="str">
        <f>データ!$D$11</f>
        <v>R03</v>
      </c>
      <c r="KP30" s="103"/>
      <c r="KQ30" s="103"/>
      <c r="KR30" s="103"/>
      <c r="KS30" s="103"/>
      <c r="KT30" s="103"/>
      <c r="KU30" s="103"/>
      <c r="KV30" s="103"/>
      <c r="KW30" s="103"/>
      <c r="KX30" s="103"/>
      <c r="KY30" s="103"/>
      <c r="KZ30" s="103"/>
      <c r="LA30" s="103"/>
      <c r="LB30" s="103"/>
      <c r="LC30" s="103"/>
      <c r="LD30" s="103"/>
      <c r="LE30" s="103"/>
      <c r="LF30" s="103"/>
      <c r="LG30" s="103"/>
      <c r="LH30" s="103" t="str">
        <f>データ!$E$11</f>
        <v>R04</v>
      </c>
      <c r="LI30" s="103"/>
      <c r="LJ30" s="103"/>
      <c r="LK30" s="103"/>
      <c r="LL30" s="103"/>
      <c r="LM30" s="103"/>
      <c r="LN30" s="103"/>
      <c r="LO30" s="103"/>
      <c r="LP30" s="103"/>
      <c r="LQ30" s="103"/>
      <c r="LR30" s="103"/>
      <c r="LS30" s="103"/>
      <c r="LT30" s="103"/>
      <c r="LU30" s="103"/>
      <c r="LV30" s="103"/>
      <c r="LW30" s="103"/>
      <c r="LX30" s="103"/>
      <c r="LY30" s="103"/>
      <c r="LZ30" s="103"/>
      <c r="MA30" s="103" t="str">
        <f>データ!$F$11</f>
        <v>R05</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3" t="s">
        <v>27</v>
      </c>
      <c r="K31" s="114"/>
      <c r="L31" s="114"/>
      <c r="M31" s="114"/>
      <c r="N31" s="114"/>
      <c r="O31" s="114"/>
      <c r="P31" s="114"/>
      <c r="Q31" s="114"/>
      <c r="R31" s="114"/>
      <c r="S31" s="114"/>
      <c r="T31" s="115"/>
      <c r="U31" s="116">
        <f>データ!Y7</f>
        <v>190.6</v>
      </c>
      <c r="V31" s="116"/>
      <c r="W31" s="116"/>
      <c r="X31" s="116"/>
      <c r="Y31" s="116"/>
      <c r="Z31" s="116"/>
      <c r="AA31" s="116"/>
      <c r="AB31" s="116"/>
      <c r="AC31" s="116"/>
      <c r="AD31" s="116"/>
      <c r="AE31" s="116"/>
      <c r="AF31" s="116"/>
      <c r="AG31" s="116"/>
      <c r="AH31" s="116"/>
      <c r="AI31" s="116"/>
      <c r="AJ31" s="116"/>
      <c r="AK31" s="116"/>
      <c r="AL31" s="116"/>
      <c r="AM31" s="116"/>
      <c r="AN31" s="116">
        <f>データ!Z7</f>
        <v>100</v>
      </c>
      <c r="AO31" s="116"/>
      <c r="AP31" s="116"/>
      <c r="AQ31" s="116"/>
      <c r="AR31" s="116"/>
      <c r="AS31" s="116"/>
      <c r="AT31" s="116"/>
      <c r="AU31" s="116"/>
      <c r="AV31" s="116"/>
      <c r="AW31" s="116"/>
      <c r="AX31" s="116"/>
      <c r="AY31" s="116"/>
      <c r="AZ31" s="116"/>
      <c r="BA31" s="116"/>
      <c r="BB31" s="116"/>
      <c r="BC31" s="116"/>
      <c r="BD31" s="116"/>
      <c r="BE31" s="116"/>
      <c r="BF31" s="116"/>
      <c r="BG31" s="116">
        <f>データ!AA7</f>
        <v>100</v>
      </c>
      <c r="BH31" s="116"/>
      <c r="BI31" s="116"/>
      <c r="BJ31" s="116"/>
      <c r="BK31" s="116"/>
      <c r="BL31" s="116"/>
      <c r="BM31" s="116"/>
      <c r="BN31" s="116"/>
      <c r="BO31" s="116"/>
      <c r="BP31" s="116"/>
      <c r="BQ31" s="116"/>
      <c r="BR31" s="116"/>
      <c r="BS31" s="116"/>
      <c r="BT31" s="116"/>
      <c r="BU31" s="116"/>
      <c r="BV31" s="116"/>
      <c r="BW31" s="116"/>
      <c r="BX31" s="116"/>
      <c r="BY31" s="116"/>
      <c r="BZ31" s="116">
        <f>データ!AB7</f>
        <v>153.69999999999999</v>
      </c>
      <c r="CA31" s="116"/>
      <c r="CB31" s="116"/>
      <c r="CC31" s="116"/>
      <c r="CD31" s="116"/>
      <c r="CE31" s="116"/>
      <c r="CF31" s="116"/>
      <c r="CG31" s="116"/>
      <c r="CH31" s="116"/>
      <c r="CI31" s="116"/>
      <c r="CJ31" s="116"/>
      <c r="CK31" s="116"/>
      <c r="CL31" s="116"/>
      <c r="CM31" s="116"/>
      <c r="CN31" s="116"/>
      <c r="CO31" s="116"/>
      <c r="CP31" s="116"/>
      <c r="CQ31" s="116"/>
      <c r="CR31" s="116"/>
      <c r="CS31" s="116">
        <f>データ!AC7</f>
        <v>168.2</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41</v>
      </c>
      <c r="FF31" s="116"/>
      <c r="FG31" s="116"/>
      <c r="FH31" s="116"/>
      <c r="FI31" s="116"/>
      <c r="FJ31" s="116"/>
      <c r="FK31" s="116"/>
      <c r="FL31" s="116"/>
      <c r="FM31" s="116"/>
      <c r="FN31" s="116"/>
      <c r="FO31" s="116"/>
      <c r="FP31" s="116"/>
      <c r="FQ31" s="116"/>
      <c r="FR31" s="116"/>
      <c r="FS31" s="116"/>
      <c r="FT31" s="116"/>
      <c r="FU31" s="116"/>
      <c r="FV31" s="116"/>
      <c r="FW31" s="116"/>
      <c r="FX31" s="116">
        <f>データ!AL7</f>
        <v>33</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91.1</v>
      </c>
      <c r="JD31" s="111"/>
      <c r="JE31" s="111"/>
      <c r="JF31" s="111"/>
      <c r="JG31" s="111"/>
      <c r="JH31" s="111"/>
      <c r="JI31" s="111"/>
      <c r="JJ31" s="111"/>
      <c r="JK31" s="111"/>
      <c r="JL31" s="111"/>
      <c r="JM31" s="111"/>
      <c r="JN31" s="111"/>
      <c r="JO31" s="111"/>
      <c r="JP31" s="111"/>
      <c r="JQ31" s="111"/>
      <c r="JR31" s="111"/>
      <c r="JS31" s="111"/>
      <c r="JT31" s="111"/>
      <c r="JU31" s="112"/>
      <c r="JV31" s="110">
        <f>データ!DL7</f>
        <v>35.6</v>
      </c>
      <c r="JW31" s="111"/>
      <c r="JX31" s="111"/>
      <c r="JY31" s="111"/>
      <c r="JZ31" s="111"/>
      <c r="KA31" s="111"/>
      <c r="KB31" s="111"/>
      <c r="KC31" s="111"/>
      <c r="KD31" s="111"/>
      <c r="KE31" s="111"/>
      <c r="KF31" s="111"/>
      <c r="KG31" s="111"/>
      <c r="KH31" s="111"/>
      <c r="KI31" s="111"/>
      <c r="KJ31" s="111"/>
      <c r="KK31" s="111"/>
      <c r="KL31" s="111"/>
      <c r="KM31" s="111"/>
      <c r="KN31" s="112"/>
      <c r="KO31" s="110">
        <f>データ!DM7</f>
        <v>33.299999999999997</v>
      </c>
      <c r="KP31" s="111"/>
      <c r="KQ31" s="111"/>
      <c r="KR31" s="111"/>
      <c r="KS31" s="111"/>
      <c r="KT31" s="111"/>
      <c r="KU31" s="111"/>
      <c r="KV31" s="111"/>
      <c r="KW31" s="111"/>
      <c r="KX31" s="111"/>
      <c r="KY31" s="111"/>
      <c r="KZ31" s="111"/>
      <c r="LA31" s="111"/>
      <c r="LB31" s="111"/>
      <c r="LC31" s="111"/>
      <c r="LD31" s="111"/>
      <c r="LE31" s="111"/>
      <c r="LF31" s="111"/>
      <c r="LG31" s="112"/>
      <c r="LH31" s="110">
        <f>データ!DN7</f>
        <v>68.900000000000006</v>
      </c>
      <c r="LI31" s="111"/>
      <c r="LJ31" s="111"/>
      <c r="LK31" s="111"/>
      <c r="LL31" s="111"/>
      <c r="LM31" s="111"/>
      <c r="LN31" s="111"/>
      <c r="LO31" s="111"/>
      <c r="LP31" s="111"/>
      <c r="LQ31" s="111"/>
      <c r="LR31" s="111"/>
      <c r="LS31" s="111"/>
      <c r="LT31" s="111"/>
      <c r="LU31" s="111"/>
      <c r="LV31" s="111"/>
      <c r="LW31" s="111"/>
      <c r="LX31" s="111"/>
      <c r="LY31" s="111"/>
      <c r="LZ31" s="112"/>
      <c r="MA31" s="110">
        <f>データ!DO7</f>
        <v>84.4</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3" t="s">
        <v>29</v>
      </c>
      <c r="K32" s="114"/>
      <c r="L32" s="114"/>
      <c r="M32" s="114"/>
      <c r="N32" s="114"/>
      <c r="O32" s="114"/>
      <c r="P32" s="114"/>
      <c r="Q32" s="114"/>
      <c r="R32" s="114"/>
      <c r="S32" s="114"/>
      <c r="T32" s="115"/>
      <c r="U32" s="116">
        <f>データ!AD7</f>
        <v>754.2</v>
      </c>
      <c r="V32" s="116"/>
      <c r="W32" s="116"/>
      <c r="X32" s="116"/>
      <c r="Y32" s="116"/>
      <c r="Z32" s="116"/>
      <c r="AA32" s="116"/>
      <c r="AB32" s="116"/>
      <c r="AC32" s="116"/>
      <c r="AD32" s="116"/>
      <c r="AE32" s="116"/>
      <c r="AF32" s="116"/>
      <c r="AG32" s="116"/>
      <c r="AH32" s="116"/>
      <c r="AI32" s="116"/>
      <c r="AJ32" s="116"/>
      <c r="AK32" s="116"/>
      <c r="AL32" s="116"/>
      <c r="AM32" s="116"/>
      <c r="AN32" s="116">
        <f>データ!AE7</f>
        <v>383.4</v>
      </c>
      <c r="AO32" s="116"/>
      <c r="AP32" s="116"/>
      <c r="AQ32" s="116"/>
      <c r="AR32" s="116"/>
      <c r="AS32" s="116"/>
      <c r="AT32" s="116"/>
      <c r="AU32" s="116"/>
      <c r="AV32" s="116"/>
      <c r="AW32" s="116"/>
      <c r="AX32" s="116"/>
      <c r="AY32" s="116"/>
      <c r="AZ32" s="116"/>
      <c r="BA32" s="116"/>
      <c r="BB32" s="116"/>
      <c r="BC32" s="116"/>
      <c r="BD32" s="116"/>
      <c r="BE32" s="116"/>
      <c r="BF32" s="116"/>
      <c r="BG32" s="116">
        <f>データ!AF7</f>
        <v>338.4</v>
      </c>
      <c r="BH32" s="116"/>
      <c r="BI32" s="116"/>
      <c r="BJ32" s="116"/>
      <c r="BK32" s="116"/>
      <c r="BL32" s="116"/>
      <c r="BM32" s="116"/>
      <c r="BN32" s="116"/>
      <c r="BO32" s="116"/>
      <c r="BP32" s="116"/>
      <c r="BQ32" s="116"/>
      <c r="BR32" s="116"/>
      <c r="BS32" s="116"/>
      <c r="BT32" s="116"/>
      <c r="BU32" s="116"/>
      <c r="BV32" s="116"/>
      <c r="BW32" s="116"/>
      <c r="BX32" s="116"/>
      <c r="BY32" s="116"/>
      <c r="BZ32" s="116">
        <f>データ!AG7</f>
        <v>1268.9000000000001</v>
      </c>
      <c r="CA32" s="116"/>
      <c r="CB32" s="116"/>
      <c r="CC32" s="116"/>
      <c r="CD32" s="116"/>
      <c r="CE32" s="116"/>
      <c r="CF32" s="116"/>
      <c r="CG32" s="116"/>
      <c r="CH32" s="116"/>
      <c r="CI32" s="116"/>
      <c r="CJ32" s="116"/>
      <c r="CK32" s="116"/>
      <c r="CL32" s="116"/>
      <c r="CM32" s="116"/>
      <c r="CN32" s="116"/>
      <c r="CO32" s="116"/>
      <c r="CP32" s="116"/>
      <c r="CQ32" s="116"/>
      <c r="CR32" s="116"/>
      <c r="CS32" s="116">
        <f>データ!AH7</f>
        <v>2085.8000000000002</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2</v>
      </c>
      <c r="EM32" s="116"/>
      <c r="EN32" s="116"/>
      <c r="EO32" s="116"/>
      <c r="EP32" s="116"/>
      <c r="EQ32" s="116"/>
      <c r="ER32" s="116"/>
      <c r="ES32" s="116"/>
      <c r="ET32" s="116"/>
      <c r="EU32" s="116"/>
      <c r="EV32" s="116"/>
      <c r="EW32" s="116"/>
      <c r="EX32" s="116"/>
      <c r="EY32" s="116"/>
      <c r="EZ32" s="116"/>
      <c r="FA32" s="116"/>
      <c r="FB32" s="116"/>
      <c r="FC32" s="116"/>
      <c r="FD32" s="116"/>
      <c r="FE32" s="116">
        <f>データ!AP7</f>
        <v>10.199999999999999</v>
      </c>
      <c r="FF32" s="116"/>
      <c r="FG32" s="116"/>
      <c r="FH32" s="116"/>
      <c r="FI32" s="116"/>
      <c r="FJ32" s="116"/>
      <c r="FK32" s="116"/>
      <c r="FL32" s="116"/>
      <c r="FM32" s="116"/>
      <c r="FN32" s="116"/>
      <c r="FO32" s="116"/>
      <c r="FP32" s="116"/>
      <c r="FQ32" s="116"/>
      <c r="FR32" s="116"/>
      <c r="FS32" s="116"/>
      <c r="FT32" s="116"/>
      <c r="FU32" s="116"/>
      <c r="FV32" s="116"/>
      <c r="FW32" s="116"/>
      <c r="FX32" s="116">
        <f>データ!AQ7</f>
        <v>5.0999999999999996</v>
      </c>
      <c r="FY32" s="116"/>
      <c r="FZ32" s="116"/>
      <c r="GA32" s="116"/>
      <c r="GB32" s="116"/>
      <c r="GC32" s="116"/>
      <c r="GD32" s="116"/>
      <c r="GE32" s="116"/>
      <c r="GF32" s="116"/>
      <c r="GG32" s="116"/>
      <c r="GH32" s="116"/>
      <c r="GI32" s="116"/>
      <c r="GJ32" s="116"/>
      <c r="GK32" s="116"/>
      <c r="GL32" s="116"/>
      <c r="GM32" s="116"/>
      <c r="GN32" s="116"/>
      <c r="GO32" s="116"/>
      <c r="GP32" s="116"/>
      <c r="GQ32" s="116">
        <f>データ!AR7</f>
        <v>1.9</v>
      </c>
      <c r="GR32" s="116"/>
      <c r="GS32" s="116"/>
      <c r="GT32" s="116"/>
      <c r="GU32" s="116"/>
      <c r="GV32" s="116"/>
      <c r="GW32" s="116"/>
      <c r="GX32" s="116"/>
      <c r="GY32" s="116"/>
      <c r="GZ32" s="116"/>
      <c r="HA32" s="116"/>
      <c r="HB32" s="116"/>
      <c r="HC32" s="116"/>
      <c r="HD32" s="116"/>
      <c r="HE32" s="116"/>
      <c r="HF32" s="116"/>
      <c r="HG32" s="116"/>
      <c r="HH32" s="116"/>
      <c r="HI32" s="116"/>
      <c r="HJ32" s="116">
        <f>データ!AS7</f>
        <v>3</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295.5</v>
      </c>
      <c r="JD32" s="111"/>
      <c r="JE32" s="111"/>
      <c r="JF32" s="111"/>
      <c r="JG32" s="111"/>
      <c r="JH32" s="111"/>
      <c r="JI32" s="111"/>
      <c r="JJ32" s="111"/>
      <c r="JK32" s="111"/>
      <c r="JL32" s="111"/>
      <c r="JM32" s="111"/>
      <c r="JN32" s="111"/>
      <c r="JO32" s="111"/>
      <c r="JP32" s="111"/>
      <c r="JQ32" s="111"/>
      <c r="JR32" s="111"/>
      <c r="JS32" s="111"/>
      <c r="JT32" s="111"/>
      <c r="JU32" s="112"/>
      <c r="JV32" s="110">
        <f>データ!DQ7</f>
        <v>224.4</v>
      </c>
      <c r="JW32" s="111"/>
      <c r="JX32" s="111"/>
      <c r="JY32" s="111"/>
      <c r="JZ32" s="111"/>
      <c r="KA32" s="111"/>
      <c r="KB32" s="111"/>
      <c r="KC32" s="111"/>
      <c r="KD32" s="111"/>
      <c r="KE32" s="111"/>
      <c r="KF32" s="111"/>
      <c r="KG32" s="111"/>
      <c r="KH32" s="111"/>
      <c r="KI32" s="111"/>
      <c r="KJ32" s="111"/>
      <c r="KK32" s="111"/>
      <c r="KL32" s="111"/>
      <c r="KM32" s="111"/>
      <c r="KN32" s="112"/>
      <c r="KO32" s="110">
        <f>データ!DR7</f>
        <v>251.9</v>
      </c>
      <c r="KP32" s="111"/>
      <c r="KQ32" s="111"/>
      <c r="KR32" s="111"/>
      <c r="KS32" s="111"/>
      <c r="KT32" s="111"/>
      <c r="KU32" s="111"/>
      <c r="KV32" s="111"/>
      <c r="KW32" s="111"/>
      <c r="KX32" s="111"/>
      <c r="KY32" s="111"/>
      <c r="KZ32" s="111"/>
      <c r="LA32" s="111"/>
      <c r="LB32" s="111"/>
      <c r="LC32" s="111"/>
      <c r="LD32" s="111"/>
      <c r="LE32" s="111"/>
      <c r="LF32" s="111"/>
      <c r="LG32" s="112"/>
      <c r="LH32" s="110">
        <f>データ!DS7</f>
        <v>291.5</v>
      </c>
      <c r="LI32" s="111"/>
      <c r="LJ32" s="111"/>
      <c r="LK32" s="111"/>
      <c r="LL32" s="111"/>
      <c r="LM32" s="111"/>
      <c r="LN32" s="111"/>
      <c r="LO32" s="111"/>
      <c r="LP32" s="111"/>
      <c r="LQ32" s="111"/>
      <c r="LR32" s="111"/>
      <c r="LS32" s="111"/>
      <c r="LT32" s="111"/>
      <c r="LU32" s="111"/>
      <c r="LV32" s="111"/>
      <c r="LW32" s="111"/>
      <c r="LX32" s="111"/>
      <c r="LY32" s="111"/>
      <c r="LZ32" s="112"/>
      <c r="MA32" s="110">
        <f>データ!DT7</f>
        <v>314.89999999999998</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46" t="s">
        <v>141</v>
      </c>
      <c r="NE32" s="147"/>
      <c r="NF32" s="147"/>
      <c r="NG32" s="147"/>
      <c r="NH32" s="147"/>
      <c r="NI32" s="147"/>
      <c r="NJ32" s="147"/>
      <c r="NK32" s="147"/>
      <c r="NL32" s="147"/>
      <c r="NM32" s="147"/>
      <c r="NN32" s="147"/>
      <c r="NO32" s="147"/>
      <c r="NP32" s="147"/>
      <c r="NQ32" s="147"/>
      <c r="NR32" s="14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46"/>
      <c r="NE33" s="147"/>
      <c r="NF33" s="147"/>
      <c r="NG33" s="147"/>
      <c r="NH33" s="147"/>
      <c r="NI33" s="147"/>
      <c r="NJ33" s="147"/>
      <c r="NK33" s="147"/>
      <c r="NL33" s="147"/>
      <c r="NM33" s="147"/>
      <c r="NN33" s="147"/>
      <c r="NO33" s="147"/>
      <c r="NP33" s="147"/>
      <c r="NQ33" s="147"/>
      <c r="NR33" s="14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46"/>
      <c r="NE34" s="147"/>
      <c r="NF34" s="147"/>
      <c r="NG34" s="147"/>
      <c r="NH34" s="147"/>
      <c r="NI34" s="147"/>
      <c r="NJ34" s="147"/>
      <c r="NK34" s="147"/>
      <c r="NL34" s="147"/>
      <c r="NM34" s="147"/>
      <c r="NN34" s="147"/>
      <c r="NO34" s="147"/>
      <c r="NP34" s="147"/>
      <c r="NQ34" s="147"/>
      <c r="NR34" s="14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46"/>
      <c r="NE35" s="147"/>
      <c r="NF35" s="147"/>
      <c r="NG35" s="147"/>
      <c r="NH35" s="147"/>
      <c r="NI35" s="147"/>
      <c r="NJ35" s="147"/>
      <c r="NK35" s="147"/>
      <c r="NL35" s="147"/>
      <c r="NM35" s="147"/>
      <c r="NN35" s="147"/>
      <c r="NO35" s="147"/>
      <c r="NP35" s="147"/>
      <c r="NQ35" s="147"/>
      <c r="NR35" s="14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46"/>
      <c r="NE36" s="147"/>
      <c r="NF36" s="147"/>
      <c r="NG36" s="147"/>
      <c r="NH36" s="147"/>
      <c r="NI36" s="147"/>
      <c r="NJ36" s="147"/>
      <c r="NK36" s="147"/>
      <c r="NL36" s="147"/>
      <c r="NM36" s="147"/>
      <c r="NN36" s="147"/>
      <c r="NO36" s="147"/>
      <c r="NP36" s="147"/>
      <c r="NQ36" s="147"/>
      <c r="NR36" s="14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46"/>
      <c r="NE37" s="147"/>
      <c r="NF37" s="147"/>
      <c r="NG37" s="147"/>
      <c r="NH37" s="147"/>
      <c r="NI37" s="147"/>
      <c r="NJ37" s="147"/>
      <c r="NK37" s="147"/>
      <c r="NL37" s="147"/>
      <c r="NM37" s="147"/>
      <c r="NN37" s="147"/>
      <c r="NO37" s="147"/>
      <c r="NP37" s="147"/>
      <c r="NQ37" s="147"/>
      <c r="NR37" s="14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46"/>
      <c r="NE38" s="147"/>
      <c r="NF38" s="147"/>
      <c r="NG38" s="147"/>
      <c r="NH38" s="147"/>
      <c r="NI38" s="147"/>
      <c r="NJ38" s="147"/>
      <c r="NK38" s="147"/>
      <c r="NL38" s="147"/>
      <c r="NM38" s="147"/>
      <c r="NN38" s="147"/>
      <c r="NO38" s="147"/>
      <c r="NP38" s="147"/>
      <c r="NQ38" s="147"/>
      <c r="NR38" s="14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46"/>
      <c r="NE39" s="147"/>
      <c r="NF39" s="147"/>
      <c r="NG39" s="147"/>
      <c r="NH39" s="147"/>
      <c r="NI39" s="147"/>
      <c r="NJ39" s="147"/>
      <c r="NK39" s="147"/>
      <c r="NL39" s="147"/>
      <c r="NM39" s="147"/>
      <c r="NN39" s="147"/>
      <c r="NO39" s="147"/>
      <c r="NP39" s="147"/>
      <c r="NQ39" s="147"/>
      <c r="NR39" s="14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46"/>
      <c r="NE40" s="147"/>
      <c r="NF40" s="147"/>
      <c r="NG40" s="147"/>
      <c r="NH40" s="147"/>
      <c r="NI40" s="147"/>
      <c r="NJ40" s="147"/>
      <c r="NK40" s="147"/>
      <c r="NL40" s="147"/>
      <c r="NM40" s="147"/>
      <c r="NN40" s="147"/>
      <c r="NO40" s="147"/>
      <c r="NP40" s="147"/>
      <c r="NQ40" s="147"/>
      <c r="NR40" s="14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46"/>
      <c r="NE41" s="147"/>
      <c r="NF41" s="147"/>
      <c r="NG41" s="147"/>
      <c r="NH41" s="147"/>
      <c r="NI41" s="147"/>
      <c r="NJ41" s="147"/>
      <c r="NK41" s="147"/>
      <c r="NL41" s="147"/>
      <c r="NM41" s="147"/>
      <c r="NN41" s="147"/>
      <c r="NO41" s="147"/>
      <c r="NP41" s="147"/>
      <c r="NQ41" s="147"/>
      <c r="NR41" s="14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46"/>
      <c r="NE42" s="147"/>
      <c r="NF42" s="147"/>
      <c r="NG42" s="147"/>
      <c r="NH42" s="147"/>
      <c r="NI42" s="147"/>
      <c r="NJ42" s="147"/>
      <c r="NK42" s="147"/>
      <c r="NL42" s="147"/>
      <c r="NM42" s="147"/>
      <c r="NN42" s="147"/>
      <c r="NO42" s="147"/>
      <c r="NP42" s="147"/>
      <c r="NQ42" s="147"/>
      <c r="NR42" s="14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46"/>
      <c r="NE43" s="147"/>
      <c r="NF43" s="147"/>
      <c r="NG43" s="147"/>
      <c r="NH43" s="147"/>
      <c r="NI43" s="147"/>
      <c r="NJ43" s="147"/>
      <c r="NK43" s="147"/>
      <c r="NL43" s="147"/>
      <c r="NM43" s="147"/>
      <c r="NN43" s="147"/>
      <c r="NO43" s="147"/>
      <c r="NP43" s="147"/>
      <c r="NQ43" s="147"/>
      <c r="NR43" s="14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46"/>
      <c r="NE44" s="147"/>
      <c r="NF44" s="147"/>
      <c r="NG44" s="147"/>
      <c r="NH44" s="147"/>
      <c r="NI44" s="147"/>
      <c r="NJ44" s="147"/>
      <c r="NK44" s="147"/>
      <c r="NL44" s="147"/>
      <c r="NM44" s="147"/>
      <c r="NN44" s="147"/>
      <c r="NO44" s="147"/>
      <c r="NP44" s="147"/>
      <c r="NQ44" s="147"/>
      <c r="NR44" s="14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46"/>
      <c r="NE45" s="147"/>
      <c r="NF45" s="147"/>
      <c r="NG45" s="147"/>
      <c r="NH45" s="147"/>
      <c r="NI45" s="147"/>
      <c r="NJ45" s="147"/>
      <c r="NK45" s="147"/>
      <c r="NL45" s="147"/>
      <c r="NM45" s="147"/>
      <c r="NN45" s="147"/>
      <c r="NO45" s="147"/>
      <c r="NP45" s="147"/>
      <c r="NQ45" s="147"/>
      <c r="NR45" s="14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46"/>
      <c r="NE46" s="147"/>
      <c r="NF46" s="147"/>
      <c r="NG46" s="147"/>
      <c r="NH46" s="147"/>
      <c r="NI46" s="147"/>
      <c r="NJ46" s="147"/>
      <c r="NK46" s="147"/>
      <c r="NL46" s="147"/>
      <c r="NM46" s="147"/>
      <c r="NN46" s="147"/>
      <c r="NO46" s="147"/>
      <c r="NP46" s="147"/>
      <c r="NQ46" s="147"/>
      <c r="NR46" s="14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46"/>
      <c r="NE47" s="147"/>
      <c r="NF47" s="147"/>
      <c r="NG47" s="147"/>
      <c r="NH47" s="147"/>
      <c r="NI47" s="147"/>
      <c r="NJ47" s="147"/>
      <c r="NK47" s="147"/>
      <c r="NL47" s="147"/>
      <c r="NM47" s="147"/>
      <c r="NN47" s="147"/>
      <c r="NO47" s="147"/>
      <c r="NP47" s="147"/>
      <c r="NQ47" s="147"/>
      <c r="NR47" s="14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139</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R01</v>
      </c>
      <c r="V51" s="103"/>
      <c r="W51" s="103"/>
      <c r="X51" s="103"/>
      <c r="Y51" s="103"/>
      <c r="Z51" s="103"/>
      <c r="AA51" s="103"/>
      <c r="AB51" s="103"/>
      <c r="AC51" s="103"/>
      <c r="AD51" s="103"/>
      <c r="AE51" s="103"/>
      <c r="AF51" s="103"/>
      <c r="AG51" s="103"/>
      <c r="AH51" s="103"/>
      <c r="AI51" s="103"/>
      <c r="AJ51" s="103"/>
      <c r="AK51" s="103"/>
      <c r="AL51" s="103"/>
      <c r="AM51" s="103"/>
      <c r="AN51" s="103" t="str">
        <f>データ!$C$11</f>
        <v>R02</v>
      </c>
      <c r="AO51" s="103"/>
      <c r="AP51" s="103"/>
      <c r="AQ51" s="103"/>
      <c r="AR51" s="103"/>
      <c r="AS51" s="103"/>
      <c r="AT51" s="103"/>
      <c r="AU51" s="103"/>
      <c r="AV51" s="103"/>
      <c r="AW51" s="103"/>
      <c r="AX51" s="103"/>
      <c r="AY51" s="103"/>
      <c r="AZ51" s="103"/>
      <c r="BA51" s="103"/>
      <c r="BB51" s="103"/>
      <c r="BC51" s="103"/>
      <c r="BD51" s="103"/>
      <c r="BE51" s="103"/>
      <c r="BF51" s="103"/>
      <c r="BG51" s="103" t="str">
        <f>データ!$D$11</f>
        <v>R03</v>
      </c>
      <c r="BH51" s="103"/>
      <c r="BI51" s="103"/>
      <c r="BJ51" s="103"/>
      <c r="BK51" s="103"/>
      <c r="BL51" s="103"/>
      <c r="BM51" s="103"/>
      <c r="BN51" s="103"/>
      <c r="BO51" s="103"/>
      <c r="BP51" s="103"/>
      <c r="BQ51" s="103"/>
      <c r="BR51" s="103"/>
      <c r="BS51" s="103"/>
      <c r="BT51" s="103"/>
      <c r="BU51" s="103"/>
      <c r="BV51" s="103"/>
      <c r="BW51" s="103"/>
      <c r="BX51" s="103"/>
      <c r="BY51" s="103"/>
      <c r="BZ51" s="103" t="str">
        <f>データ!$E$11</f>
        <v>R04</v>
      </c>
      <c r="CA51" s="103"/>
      <c r="CB51" s="103"/>
      <c r="CC51" s="103"/>
      <c r="CD51" s="103"/>
      <c r="CE51" s="103"/>
      <c r="CF51" s="103"/>
      <c r="CG51" s="103"/>
      <c r="CH51" s="103"/>
      <c r="CI51" s="103"/>
      <c r="CJ51" s="103"/>
      <c r="CK51" s="103"/>
      <c r="CL51" s="103"/>
      <c r="CM51" s="103"/>
      <c r="CN51" s="103"/>
      <c r="CO51" s="103"/>
      <c r="CP51" s="103"/>
      <c r="CQ51" s="103"/>
      <c r="CR51" s="103"/>
      <c r="CS51" s="103" t="str">
        <f>データ!$F$11</f>
        <v>R05</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R01</v>
      </c>
      <c r="EM51" s="103"/>
      <c r="EN51" s="103"/>
      <c r="EO51" s="103"/>
      <c r="EP51" s="103"/>
      <c r="EQ51" s="103"/>
      <c r="ER51" s="103"/>
      <c r="ES51" s="103"/>
      <c r="ET51" s="103"/>
      <c r="EU51" s="103"/>
      <c r="EV51" s="103"/>
      <c r="EW51" s="103"/>
      <c r="EX51" s="103"/>
      <c r="EY51" s="103"/>
      <c r="EZ51" s="103"/>
      <c r="FA51" s="103"/>
      <c r="FB51" s="103"/>
      <c r="FC51" s="103"/>
      <c r="FD51" s="103"/>
      <c r="FE51" s="103" t="str">
        <f>データ!$C$11</f>
        <v>R02</v>
      </c>
      <c r="FF51" s="103"/>
      <c r="FG51" s="103"/>
      <c r="FH51" s="103"/>
      <c r="FI51" s="103"/>
      <c r="FJ51" s="103"/>
      <c r="FK51" s="103"/>
      <c r="FL51" s="103"/>
      <c r="FM51" s="103"/>
      <c r="FN51" s="103"/>
      <c r="FO51" s="103"/>
      <c r="FP51" s="103"/>
      <c r="FQ51" s="103"/>
      <c r="FR51" s="103"/>
      <c r="FS51" s="103"/>
      <c r="FT51" s="103"/>
      <c r="FU51" s="103"/>
      <c r="FV51" s="103"/>
      <c r="FW51" s="103"/>
      <c r="FX51" s="103" t="str">
        <f>データ!$D$11</f>
        <v>R03</v>
      </c>
      <c r="FY51" s="103"/>
      <c r="FZ51" s="103"/>
      <c r="GA51" s="103"/>
      <c r="GB51" s="103"/>
      <c r="GC51" s="103"/>
      <c r="GD51" s="103"/>
      <c r="GE51" s="103"/>
      <c r="GF51" s="103"/>
      <c r="GG51" s="103"/>
      <c r="GH51" s="103"/>
      <c r="GI51" s="103"/>
      <c r="GJ51" s="103"/>
      <c r="GK51" s="103"/>
      <c r="GL51" s="103"/>
      <c r="GM51" s="103"/>
      <c r="GN51" s="103"/>
      <c r="GO51" s="103"/>
      <c r="GP51" s="103"/>
      <c r="GQ51" s="103" t="str">
        <f>データ!$E$11</f>
        <v>R04</v>
      </c>
      <c r="GR51" s="103"/>
      <c r="GS51" s="103"/>
      <c r="GT51" s="103"/>
      <c r="GU51" s="103"/>
      <c r="GV51" s="103"/>
      <c r="GW51" s="103"/>
      <c r="GX51" s="103"/>
      <c r="GY51" s="103"/>
      <c r="GZ51" s="103"/>
      <c r="HA51" s="103"/>
      <c r="HB51" s="103"/>
      <c r="HC51" s="103"/>
      <c r="HD51" s="103"/>
      <c r="HE51" s="103"/>
      <c r="HF51" s="103"/>
      <c r="HG51" s="103"/>
      <c r="HH51" s="103"/>
      <c r="HI51" s="103"/>
      <c r="HJ51" s="103" t="str">
        <f>データ!$F$11</f>
        <v>R05</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R01</v>
      </c>
      <c r="JD51" s="103"/>
      <c r="JE51" s="103"/>
      <c r="JF51" s="103"/>
      <c r="JG51" s="103"/>
      <c r="JH51" s="103"/>
      <c r="JI51" s="103"/>
      <c r="JJ51" s="103"/>
      <c r="JK51" s="103"/>
      <c r="JL51" s="103"/>
      <c r="JM51" s="103"/>
      <c r="JN51" s="103"/>
      <c r="JO51" s="103"/>
      <c r="JP51" s="103"/>
      <c r="JQ51" s="103"/>
      <c r="JR51" s="103"/>
      <c r="JS51" s="103"/>
      <c r="JT51" s="103"/>
      <c r="JU51" s="103"/>
      <c r="JV51" s="103" t="str">
        <f>データ!$C$11</f>
        <v>R02</v>
      </c>
      <c r="JW51" s="103"/>
      <c r="JX51" s="103"/>
      <c r="JY51" s="103"/>
      <c r="JZ51" s="103"/>
      <c r="KA51" s="103"/>
      <c r="KB51" s="103"/>
      <c r="KC51" s="103"/>
      <c r="KD51" s="103"/>
      <c r="KE51" s="103"/>
      <c r="KF51" s="103"/>
      <c r="KG51" s="103"/>
      <c r="KH51" s="103"/>
      <c r="KI51" s="103"/>
      <c r="KJ51" s="103"/>
      <c r="KK51" s="103"/>
      <c r="KL51" s="103"/>
      <c r="KM51" s="103"/>
      <c r="KN51" s="103"/>
      <c r="KO51" s="103" t="str">
        <f>データ!$D$11</f>
        <v>R03</v>
      </c>
      <c r="KP51" s="103"/>
      <c r="KQ51" s="103"/>
      <c r="KR51" s="103"/>
      <c r="KS51" s="103"/>
      <c r="KT51" s="103"/>
      <c r="KU51" s="103"/>
      <c r="KV51" s="103"/>
      <c r="KW51" s="103"/>
      <c r="KX51" s="103"/>
      <c r="KY51" s="103"/>
      <c r="KZ51" s="103"/>
      <c r="LA51" s="103"/>
      <c r="LB51" s="103"/>
      <c r="LC51" s="103"/>
      <c r="LD51" s="103"/>
      <c r="LE51" s="103"/>
      <c r="LF51" s="103"/>
      <c r="LG51" s="103"/>
      <c r="LH51" s="103" t="str">
        <f>データ!$E$11</f>
        <v>R04</v>
      </c>
      <c r="LI51" s="103"/>
      <c r="LJ51" s="103"/>
      <c r="LK51" s="103"/>
      <c r="LL51" s="103"/>
      <c r="LM51" s="103"/>
      <c r="LN51" s="103"/>
      <c r="LO51" s="103"/>
      <c r="LP51" s="103"/>
      <c r="LQ51" s="103"/>
      <c r="LR51" s="103"/>
      <c r="LS51" s="103"/>
      <c r="LT51" s="103"/>
      <c r="LU51" s="103"/>
      <c r="LV51" s="103"/>
      <c r="LW51" s="103"/>
      <c r="LX51" s="103"/>
      <c r="LY51" s="103"/>
      <c r="LZ51" s="103"/>
      <c r="MA51" s="103" t="str">
        <f>データ!$F$11</f>
        <v>R05</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327</v>
      </c>
      <c r="AO52" s="120"/>
      <c r="AP52" s="120"/>
      <c r="AQ52" s="120"/>
      <c r="AR52" s="120"/>
      <c r="AS52" s="120"/>
      <c r="AT52" s="120"/>
      <c r="AU52" s="120"/>
      <c r="AV52" s="120"/>
      <c r="AW52" s="120"/>
      <c r="AX52" s="120"/>
      <c r="AY52" s="120"/>
      <c r="AZ52" s="120"/>
      <c r="BA52" s="120"/>
      <c r="BB52" s="120"/>
      <c r="BC52" s="120"/>
      <c r="BD52" s="120"/>
      <c r="BE52" s="120"/>
      <c r="BF52" s="120"/>
      <c r="BG52" s="120">
        <f>データ!AW7</f>
        <v>268</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47.5</v>
      </c>
      <c r="EM52" s="116"/>
      <c r="EN52" s="116"/>
      <c r="EO52" s="116"/>
      <c r="EP52" s="116"/>
      <c r="EQ52" s="116"/>
      <c r="ER52" s="116"/>
      <c r="ES52" s="116"/>
      <c r="ET52" s="116"/>
      <c r="EU52" s="116"/>
      <c r="EV52" s="116"/>
      <c r="EW52" s="116"/>
      <c r="EX52" s="116"/>
      <c r="EY52" s="116"/>
      <c r="EZ52" s="116"/>
      <c r="FA52" s="116"/>
      <c r="FB52" s="116"/>
      <c r="FC52" s="116"/>
      <c r="FD52" s="116"/>
      <c r="FE52" s="116">
        <f>データ!BG7</f>
        <v>-69.599999999999994</v>
      </c>
      <c r="FF52" s="116"/>
      <c r="FG52" s="116"/>
      <c r="FH52" s="116"/>
      <c r="FI52" s="116"/>
      <c r="FJ52" s="116"/>
      <c r="FK52" s="116"/>
      <c r="FL52" s="116"/>
      <c r="FM52" s="116"/>
      <c r="FN52" s="116"/>
      <c r="FO52" s="116"/>
      <c r="FP52" s="116"/>
      <c r="FQ52" s="116"/>
      <c r="FR52" s="116"/>
      <c r="FS52" s="116"/>
      <c r="FT52" s="116"/>
      <c r="FU52" s="116"/>
      <c r="FV52" s="116"/>
      <c r="FW52" s="116"/>
      <c r="FX52" s="116">
        <f>データ!BH7</f>
        <v>-49.8</v>
      </c>
      <c r="FY52" s="116"/>
      <c r="FZ52" s="116"/>
      <c r="GA52" s="116"/>
      <c r="GB52" s="116"/>
      <c r="GC52" s="116"/>
      <c r="GD52" s="116"/>
      <c r="GE52" s="116"/>
      <c r="GF52" s="116"/>
      <c r="GG52" s="116"/>
      <c r="GH52" s="116"/>
      <c r="GI52" s="116"/>
      <c r="GJ52" s="116"/>
      <c r="GK52" s="116"/>
      <c r="GL52" s="116"/>
      <c r="GM52" s="116"/>
      <c r="GN52" s="116"/>
      <c r="GO52" s="116"/>
      <c r="GP52" s="116"/>
      <c r="GQ52" s="116">
        <f>データ!BI7</f>
        <v>0</v>
      </c>
      <c r="GR52" s="116"/>
      <c r="GS52" s="116"/>
      <c r="GT52" s="116"/>
      <c r="GU52" s="116"/>
      <c r="GV52" s="116"/>
      <c r="GW52" s="116"/>
      <c r="GX52" s="116"/>
      <c r="GY52" s="116"/>
      <c r="GZ52" s="116"/>
      <c r="HA52" s="116"/>
      <c r="HB52" s="116"/>
      <c r="HC52" s="116"/>
      <c r="HD52" s="116"/>
      <c r="HE52" s="116"/>
      <c r="HF52" s="116"/>
      <c r="HG52" s="116"/>
      <c r="HH52" s="116"/>
      <c r="HI52" s="116"/>
      <c r="HJ52" s="116">
        <f>データ!BJ7</f>
        <v>40.6</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4169</v>
      </c>
      <c r="JD52" s="120"/>
      <c r="JE52" s="120"/>
      <c r="JF52" s="120"/>
      <c r="JG52" s="120"/>
      <c r="JH52" s="120"/>
      <c r="JI52" s="120"/>
      <c r="JJ52" s="120"/>
      <c r="JK52" s="120"/>
      <c r="JL52" s="120"/>
      <c r="JM52" s="120"/>
      <c r="JN52" s="120"/>
      <c r="JO52" s="120"/>
      <c r="JP52" s="120"/>
      <c r="JQ52" s="120"/>
      <c r="JR52" s="120"/>
      <c r="JS52" s="120"/>
      <c r="JT52" s="120"/>
      <c r="JU52" s="120"/>
      <c r="JV52" s="120">
        <f>データ!BR7</f>
        <v>-1913</v>
      </c>
      <c r="JW52" s="120"/>
      <c r="JX52" s="120"/>
      <c r="JY52" s="120"/>
      <c r="JZ52" s="120"/>
      <c r="KA52" s="120"/>
      <c r="KB52" s="120"/>
      <c r="KC52" s="120"/>
      <c r="KD52" s="120"/>
      <c r="KE52" s="120"/>
      <c r="KF52" s="120"/>
      <c r="KG52" s="120"/>
      <c r="KH52" s="120"/>
      <c r="KI52" s="120"/>
      <c r="KJ52" s="120"/>
      <c r="KK52" s="120"/>
      <c r="KL52" s="120"/>
      <c r="KM52" s="120"/>
      <c r="KN52" s="120"/>
      <c r="KO52" s="120">
        <f>データ!BS7</f>
        <v>-1472</v>
      </c>
      <c r="KP52" s="120"/>
      <c r="KQ52" s="120"/>
      <c r="KR52" s="120"/>
      <c r="KS52" s="120"/>
      <c r="KT52" s="120"/>
      <c r="KU52" s="120"/>
      <c r="KV52" s="120"/>
      <c r="KW52" s="120"/>
      <c r="KX52" s="120"/>
      <c r="KY52" s="120"/>
      <c r="KZ52" s="120"/>
      <c r="LA52" s="120"/>
      <c r="LB52" s="120"/>
      <c r="LC52" s="120"/>
      <c r="LD52" s="120"/>
      <c r="LE52" s="120"/>
      <c r="LF52" s="120"/>
      <c r="LG52" s="120"/>
      <c r="LH52" s="120">
        <f>データ!BT7</f>
        <v>2211</v>
      </c>
      <c r="LI52" s="120"/>
      <c r="LJ52" s="120"/>
      <c r="LK52" s="120"/>
      <c r="LL52" s="120"/>
      <c r="LM52" s="120"/>
      <c r="LN52" s="120"/>
      <c r="LO52" s="120"/>
      <c r="LP52" s="120"/>
      <c r="LQ52" s="120"/>
      <c r="LR52" s="120"/>
      <c r="LS52" s="120"/>
      <c r="LT52" s="120"/>
      <c r="LU52" s="120"/>
      <c r="LV52" s="120"/>
      <c r="LW52" s="120"/>
      <c r="LX52" s="120"/>
      <c r="LY52" s="120"/>
      <c r="LZ52" s="120"/>
      <c r="MA52" s="120">
        <f>データ!BU7</f>
        <v>3186</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3" t="s">
        <v>29</v>
      </c>
      <c r="K53" s="114"/>
      <c r="L53" s="114"/>
      <c r="M53" s="114"/>
      <c r="N53" s="114"/>
      <c r="O53" s="114"/>
      <c r="P53" s="114"/>
      <c r="Q53" s="114"/>
      <c r="R53" s="114"/>
      <c r="S53" s="114"/>
      <c r="T53" s="115"/>
      <c r="U53" s="120">
        <f>データ!AZ7</f>
        <v>15</v>
      </c>
      <c r="V53" s="120"/>
      <c r="W53" s="120"/>
      <c r="X53" s="120"/>
      <c r="Y53" s="120"/>
      <c r="Z53" s="120"/>
      <c r="AA53" s="120"/>
      <c r="AB53" s="120"/>
      <c r="AC53" s="120"/>
      <c r="AD53" s="120"/>
      <c r="AE53" s="120"/>
      <c r="AF53" s="120"/>
      <c r="AG53" s="120"/>
      <c r="AH53" s="120"/>
      <c r="AI53" s="120"/>
      <c r="AJ53" s="120"/>
      <c r="AK53" s="120"/>
      <c r="AL53" s="120"/>
      <c r="AM53" s="120"/>
      <c r="AN53" s="120">
        <f>データ!BA7</f>
        <v>407</v>
      </c>
      <c r="AO53" s="120"/>
      <c r="AP53" s="120"/>
      <c r="AQ53" s="120"/>
      <c r="AR53" s="120"/>
      <c r="AS53" s="120"/>
      <c r="AT53" s="120"/>
      <c r="AU53" s="120"/>
      <c r="AV53" s="120"/>
      <c r="AW53" s="120"/>
      <c r="AX53" s="120"/>
      <c r="AY53" s="120"/>
      <c r="AZ53" s="120"/>
      <c r="BA53" s="120"/>
      <c r="BB53" s="120"/>
      <c r="BC53" s="120"/>
      <c r="BD53" s="120"/>
      <c r="BE53" s="120"/>
      <c r="BF53" s="120"/>
      <c r="BG53" s="120">
        <f>データ!BB7</f>
        <v>166</v>
      </c>
      <c r="BH53" s="120"/>
      <c r="BI53" s="120"/>
      <c r="BJ53" s="120"/>
      <c r="BK53" s="120"/>
      <c r="BL53" s="120"/>
      <c r="BM53" s="120"/>
      <c r="BN53" s="120"/>
      <c r="BO53" s="120"/>
      <c r="BP53" s="120"/>
      <c r="BQ53" s="120"/>
      <c r="BR53" s="120"/>
      <c r="BS53" s="120"/>
      <c r="BT53" s="120"/>
      <c r="BU53" s="120"/>
      <c r="BV53" s="120"/>
      <c r="BW53" s="120"/>
      <c r="BX53" s="120"/>
      <c r="BY53" s="120"/>
      <c r="BZ53" s="120">
        <f>データ!BC7</f>
        <v>18</v>
      </c>
      <c r="CA53" s="120"/>
      <c r="CB53" s="120"/>
      <c r="CC53" s="120"/>
      <c r="CD53" s="120"/>
      <c r="CE53" s="120"/>
      <c r="CF53" s="120"/>
      <c r="CG53" s="120"/>
      <c r="CH53" s="120"/>
      <c r="CI53" s="120"/>
      <c r="CJ53" s="120"/>
      <c r="CK53" s="120"/>
      <c r="CL53" s="120"/>
      <c r="CM53" s="120"/>
      <c r="CN53" s="120"/>
      <c r="CO53" s="120"/>
      <c r="CP53" s="120"/>
      <c r="CQ53" s="120"/>
      <c r="CR53" s="120"/>
      <c r="CS53" s="120">
        <f>データ!BD7</f>
        <v>18</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33.6</v>
      </c>
      <c r="EM53" s="116"/>
      <c r="EN53" s="116"/>
      <c r="EO53" s="116"/>
      <c r="EP53" s="116"/>
      <c r="EQ53" s="116"/>
      <c r="ER53" s="116"/>
      <c r="ES53" s="116"/>
      <c r="ET53" s="116"/>
      <c r="EU53" s="116"/>
      <c r="EV53" s="116"/>
      <c r="EW53" s="116"/>
      <c r="EX53" s="116"/>
      <c r="EY53" s="116"/>
      <c r="EZ53" s="116"/>
      <c r="FA53" s="116"/>
      <c r="FB53" s="116"/>
      <c r="FC53" s="116"/>
      <c r="FD53" s="116"/>
      <c r="FE53" s="116">
        <f>データ!BL7</f>
        <v>-122.5</v>
      </c>
      <c r="FF53" s="116"/>
      <c r="FG53" s="116"/>
      <c r="FH53" s="116"/>
      <c r="FI53" s="116"/>
      <c r="FJ53" s="116"/>
      <c r="FK53" s="116"/>
      <c r="FL53" s="116"/>
      <c r="FM53" s="116"/>
      <c r="FN53" s="116"/>
      <c r="FO53" s="116"/>
      <c r="FP53" s="116"/>
      <c r="FQ53" s="116"/>
      <c r="FR53" s="116"/>
      <c r="FS53" s="116"/>
      <c r="FT53" s="116"/>
      <c r="FU53" s="116"/>
      <c r="FV53" s="116"/>
      <c r="FW53" s="116"/>
      <c r="FX53" s="116">
        <f>データ!BM7</f>
        <v>8.5</v>
      </c>
      <c r="FY53" s="116"/>
      <c r="FZ53" s="116"/>
      <c r="GA53" s="116"/>
      <c r="GB53" s="116"/>
      <c r="GC53" s="116"/>
      <c r="GD53" s="116"/>
      <c r="GE53" s="116"/>
      <c r="GF53" s="116"/>
      <c r="GG53" s="116"/>
      <c r="GH53" s="116"/>
      <c r="GI53" s="116"/>
      <c r="GJ53" s="116"/>
      <c r="GK53" s="116"/>
      <c r="GL53" s="116"/>
      <c r="GM53" s="116"/>
      <c r="GN53" s="116"/>
      <c r="GO53" s="116"/>
      <c r="GP53" s="116"/>
      <c r="GQ53" s="116">
        <f>データ!BN7</f>
        <v>26.6</v>
      </c>
      <c r="GR53" s="116"/>
      <c r="GS53" s="116"/>
      <c r="GT53" s="116"/>
      <c r="GU53" s="116"/>
      <c r="GV53" s="116"/>
      <c r="GW53" s="116"/>
      <c r="GX53" s="116"/>
      <c r="GY53" s="116"/>
      <c r="GZ53" s="116"/>
      <c r="HA53" s="116"/>
      <c r="HB53" s="116"/>
      <c r="HC53" s="116"/>
      <c r="HD53" s="116"/>
      <c r="HE53" s="116"/>
      <c r="HF53" s="116"/>
      <c r="HG53" s="116"/>
      <c r="HH53" s="116"/>
      <c r="HI53" s="116"/>
      <c r="HJ53" s="116">
        <f>データ!BO7</f>
        <v>36.5</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7940</v>
      </c>
      <c r="JD53" s="120"/>
      <c r="JE53" s="120"/>
      <c r="JF53" s="120"/>
      <c r="JG53" s="120"/>
      <c r="JH53" s="120"/>
      <c r="JI53" s="120"/>
      <c r="JJ53" s="120"/>
      <c r="JK53" s="120"/>
      <c r="JL53" s="120"/>
      <c r="JM53" s="120"/>
      <c r="JN53" s="120"/>
      <c r="JO53" s="120"/>
      <c r="JP53" s="120"/>
      <c r="JQ53" s="120"/>
      <c r="JR53" s="120"/>
      <c r="JS53" s="120"/>
      <c r="JT53" s="120"/>
      <c r="JU53" s="120"/>
      <c r="JV53" s="120">
        <f>データ!BW7</f>
        <v>2576</v>
      </c>
      <c r="JW53" s="120"/>
      <c r="JX53" s="120"/>
      <c r="JY53" s="120"/>
      <c r="JZ53" s="120"/>
      <c r="KA53" s="120"/>
      <c r="KB53" s="120"/>
      <c r="KC53" s="120"/>
      <c r="KD53" s="120"/>
      <c r="KE53" s="120"/>
      <c r="KF53" s="120"/>
      <c r="KG53" s="120"/>
      <c r="KH53" s="120"/>
      <c r="KI53" s="120"/>
      <c r="KJ53" s="120"/>
      <c r="KK53" s="120"/>
      <c r="KL53" s="120"/>
      <c r="KM53" s="120"/>
      <c r="KN53" s="120"/>
      <c r="KO53" s="120">
        <f>データ!BX7</f>
        <v>4153</v>
      </c>
      <c r="KP53" s="120"/>
      <c r="KQ53" s="120"/>
      <c r="KR53" s="120"/>
      <c r="KS53" s="120"/>
      <c r="KT53" s="120"/>
      <c r="KU53" s="120"/>
      <c r="KV53" s="120"/>
      <c r="KW53" s="120"/>
      <c r="KX53" s="120"/>
      <c r="KY53" s="120"/>
      <c r="KZ53" s="120"/>
      <c r="LA53" s="120"/>
      <c r="LB53" s="120"/>
      <c r="LC53" s="120"/>
      <c r="LD53" s="120"/>
      <c r="LE53" s="120"/>
      <c r="LF53" s="120"/>
      <c r="LG53" s="120"/>
      <c r="LH53" s="120">
        <f>データ!BY7</f>
        <v>6140</v>
      </c>
      <c r="LI53" s="120"/>
      <c r="LJ53" s="120"/>
      <c r="LK53" s="120"/>
      <c r="LL53" s="120"/>
      <c r="LM53" s="120"/>
      <c r="LN53" s="120"/>
      <c r="LO53" s="120"/>
      <c r="LP53" s="120"/>
      <c r="LQ53" s="120"/>
      <c r="LR53" s="120"/>
      <c r="LS53" s="120"/>
      <c r="LT53" s="120"/>
      <c r="LU53" s="120"/>
      <c r="LV53" s="120"/>
      <c r="LW53" s="120"/>
      <c r="LX53" s="120"/>
      <c r="LY53" s="120"/>
      <c r="LZ53" s="120"/>
      <c r="MA53" s="120">
        <f>データ!BZ7</f>
        <v>9395</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140</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29</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R01</v>
      </c>
      <c r="S76" s="132"/>
      <c r="T76" s="132"/>
      <c r="U76" s="132"/>
      <c r="V76" s="132"/>
      <c r="W76" s="132"/>
      <c r="X76" s="132"/>
      <c r="Y76" s="132"/>
      <c r="Z76" s="132"/>
      <c r="AA76" s="132"/>
      <c r="AB76" s="132"/>
      <c r="AC76" s="132"/>
      <c r="AD76" s="132"/>
      <c r="AE76" s="132"/>
      <c r="AF76" s="133"/>
      <c r="AG76" s="131" t="str">
        <f>データ!$C$11</f>
        <v>R02</v>
      </c>
      <c r="AH76" s="132"/>
      <c r="AI76" s="132"/>
      <c r="AJ76" s="132"/>
      <c r="AK76" s="132"/>
      <c r="AL76" s="132"/>
      <c r="AM76" s="132"/>
      <c r="AN76" s="132"/>
      <c r="AO76" s="132"/>
      <c r="AP76" s="132"/>
      <c r="AQ76" s="132"/>
      <c r="AR76" s="132"/>
      <c r="AS76" s="132"/>
      <c r="AT76" s="132"/>
      <c r="AU76" s="133"/>
      <c r="AV76" s="131" t="str">
        <f>データ!$D$11</f>
        <v>R03</v>
      </c>
      <c r="AW76" s="132"/>
      <c r="AX76" s="132"/>
      <c r="AY76" s="132"/>
      <c r="AZ76" s="132"/>
      <c r="BA76" s="132"/>
      <c r="BB76" s="132"/>
      <c r="BC76" s="132"/>
      <c r="BD76" s="132"/>
      <c r="BE76" s="132"/>
      <c r="BF76" s="132"/>
      <c r="BG76" s="132"/>
      <c r="BH76" s="132"/>
      <c r="BI76" s="132"/>
      <c r="BJ76" s="133"/>
      <c r="BK76" s="131" t="str">
        <f>データ!$E$11</f>
        <v>R04</v>
      </c>
      <c r="BL76" s="132"/>
      <c r="BM76" s="132"/>
      <c r="BN76" s="132"/>
      <c r="BO76" s="132"/>
      <c r="BP76" s="132"/>
      <c r="BQ76" s="132"/>
      <c r="BR76" s="132"/>
      <c r="BS76" s="132"/>
      <c r="BT76" s="132"/>
      <c r="BU76" s="132"/>
      <c r="BV76" s="132"/>
      <c r="BW76" s="132"/>
      <c r="BX76" s="132"/>
      <c r="BY76" s="133"/>
      <c r="BZ76" s="131" t="str">
        <f>データ!$F$11</f>
        <v>R05</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R01</v>
      </c>
      <c r="GM76" s="132"/>
      <c r="GN76" s="132"/>
      <c r="GO76" s="132"/>
      <c r="GP76" s="132"/>
      <c r="GQ76" s="132"/>
      <c r="GR76" s="132"/>
      <c r="GS76" s="132"/>
      <c r="GT76" s="132"/>
      <c r="GU76" s="132"/>
      <c r="GV76" s="132"/>
      <c r="GW76" s="132"/>
      <c r="GX76" s="132"/>
      <c r="GY76" s="132"/>
      <c r="GZ76" s="133"/>
      <c r="HA76" s="131" t="str">
        <f>データ!$C$11</f>
        <v>R02</v>
      </c>
      <c r="HB76" s="132"/>
      <c r="HC76" s="132"/>
      <c r="HD76" s="132"/>
      <c r="HE76" s="132"/>
      <c r="HF76" s="132"/>
      <c r="HG76" s="132"/>
      <c r="HH76" s="132"/>
      <c r="HI76" s="132"/>
      <c r="HJ76" s="132"/>
      <c r="HK76" s="132"/>
      <c r="HL76" s="132"/>
      <c r="HM76" s="132"/>
      <c r="HN76" s="132"/>
      <c r="HO76" s="133"/>
      <c r="HP76" s="131" t="str">
        <f>データ!$D$11</f>
        <v>R03</v>
      </c>
      <c r="HQ76" s="132"/>
      <c r="HR76" s="132"/>
      <c r="HS76" s="132"/>
      <c r="HT76" s="132"/>
      <c r="HU76" s="132"/>
      <c r="HV76" s="132"/>
      <c r="HW76" s="132"/>
      <c r="HX76" s="132"/>
      <c r="HY76" s="132"/>
      <c r="HZ76" s="132"/>
      <c r="IA76" s="132"/>
      <c r="IB76" s="132"/>
      <c r="IC76" s="132"/>
      <c r="ID76" s="133"/>
      <c r="IE76" s="131" t="str">
        <f>データ!$E$11</f>
        <v>R04</v>
      </c>
      <c r="IF76" s="132"/>
      <c r="IG76" s="132"/>
      <c r="IH76" s="132"/>
      <c r="II76" s="132"/>
      <c r="IJ76" s="132"/>
      <c r="IK76" s="132"/>
      <c r="IL76" s="132"/>
      <c r="IM76" s="132"/>
      <c r="IN76" s="132"/>
      <c r="IO76" s="132"/>
      <c r="IP76" s="132"/>
      <c r="IQ76" s="132"/>
      <c r="IR76" s="132"/>
      <c r="IS76" s="133"/>
      <c r="IT76" s="131" t="str">
        <f>データ!$F$11</f>
        <v>R05</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R01</v>
      </c>
      <c r="KB76" s="132"/>
      <c r="KC76" s="132"/>
      <c r="KD76" s="132"/>
      <c r="KE76" s="132"/>
      <c r="KF76" s="132"/>
      <c r="KG76" s="132"/>
      <c r="KH76" s="132"/>
      <c r="KI76" s="132"/>
      <c r="KJ76" s="132"/>
      <c r="KK76" s="132"/>
      <c r="KL76" s="132"/>
      <c r="KM76" s="132"/>
      <c r="KN76" s="132"/>
      <c r="KO76" s="133"/>
      <c r="KP76" s="131" t="str">
        <f>データ!$C$11</f>
        <v>R02</v>
      </c>
      <c r="KQ76" s="132"/>
      <c r="KR76" s="132"/>
      <c r="KS76" s="132"/>
      <c r="KT76" s="132"/>
      <c r="KU76" s="132"/>
      <c r="KV76" s="132"/>
      <c r="KW76" s="132"/>
      <c r="KX76" s="132"/>
      <c r="KY76" s="132"/>
      <c r="KZ76" s="132"/>
      <c r="LA76" s="132"/>
      <c r="LB76" s="132"/>
      <c r="LC76" s="132"/>
      <c r="LD76" s="133"/>
      <c r="LE76" s="131" t="str">
        <f>データ!$D$11</f>
        <v>R03</v>
      </c>
      <c r="LF76" s="132"/>
      <c r="LG76" s="132"/>
      <c r="LH76" s="132"/>
      <c r="LI76" s="132"/>
      <c r="LJ76" s="132"/>
      <c r="LK76" s="132"/>
      <c r="LL76" s="132"/>
      <c r="LM76" s="132"/>
      <c r="LN76" s="132"/>
      <c r="LO76" s="132"/>
      <c r="LP76" s="132"/>
      <c r="LQ76" s="132"/>
      <c r="LR76" s="132"/>
      <c r="LS76" s="133"/>
      <c r="LT76" s="131" t="str">
        <f>データ!$E$11</f>
        <v>R04</v>
      </c>
      <c r="LU76" s="132"/>
      <c r="LV76" s="132"/>
      <c r="LW76" s="132"/>
      <c r="LX76" s="132"/>
      <c r="LY76" s="132"/>
      <c r="LZ76" s="132"/>
      <c r="MA76" s="132"/>
      <c r="MB76" s="132"/>
      <c r="MC76" s="132"/>
      <c r="MD76" s="132"/>
      <c r="ME76" s="132"/>
      <c r="MF76" s="132"/>
      <c r="MG76" s="132"/>
      <c r="MH76" s="133"/>
      <c r="MI76" s="131" t="str">
        <f>データ!$F$11</f>
        <v>R05</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54.4</v>
      </c>
      <c r="KB78" s="111"/>
      <c r="KC78" s="111"/>
      <c r="KD78" s="111"/>
      <c r="KE78" s="111"/>
      <c r="KF78" s="111"/>
      <c r="KG78" s="111"/>
      <c r="KH78" s="111"/>
      <c r="KI78" s="111"/>
      <c r="KJ78" s="111"/>
      <c r="KK78" s="111"/>
      <c r="KL78" s="111"/>
      <c r="KM78" s="111"/>
      <c r="KN78" s="111"/>
      <c r="KO78" s="112"/>
      <c r="KP78" s="110">
        <f>データ!DF7</f>
        <v>70.3</v>
      </c>
      <c r="KQ78" s="111"/>
      <c r="KR78" s="111"/>
      <c r="KS78" s="111"/>
      <c r="KT78" s="111"/>
      <c r="KU78" s="111"/>
      <c r="KV78" s="111"/>
      <c r="KW78" s="111"/>
      <c r="KX78" s="111"/>
      <c r="KY78" s="111"/>
      <c r="KZ78" s="111"/>
      <c r="LA78" s="111"/>
      <c r="LB78" s="111"/>
      <c r="LC78" s="111"/>
      <c r="LD78" s="112"/>
      <c r="LE78" s="110">
        <f>データ!DG7</f>
        <v>70</v>
      </c>
      <c r="LF78" s="111"/>
      <c r="LG78" s="111"/>
      <c r="LH78" s="111"/>
      <c r="LI78" s="111"/>
      <c r="LJ78" s="111"/>
      <c r="LK78" s="111"/>
      <c r="LL78" s="111"/>
      <c r="LM78" s="111"/>
      <c r="LN78" s="111"/>
      <c r="LO78" s="111"/>
      <c r="LP78" s="111"/>
      <c r="LQ78" s="111"/>
      <c r="LR78" s="111"/>
      <c r="LS78" s="112"/>
      <c r="LT78" s="110">
        <f>データ!DH7</f>
        <v>47.6</v>
      </c>
      <c r="LU78" s="111"/>
      <c r="LV78" s="111"/>
      <c r="LW78" s="111"/>
      <c r="LX78" s="111"/>
      <c r="LY78" s="111"/>
      <c r="LZ78" s="111"/>
      <c r="MA78" s="111"/>
      <c r="MB78" s="111"/>
      <c r="MC78" s="111"/>
      <c r="MD78" s="111"/>
      <c r="ME78" s="111"/>
      <c r="MF78" s="111"/>
      <c r="MG78" s="111"/>
      <c r="MH78" s="112"/>
      <c r="MI78" s="110">
        <f>データ!DI7</f>
        <v>36.1</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eCFOZe9Ro1KWusgQCCqk+r8e78P7s0T9Gy8NsHXQL16Q/Hk/Z63L9GsXmj/3brKlCGvnta0WejjaXtgcd9G0Gw==" saltValue="E2N7XLT0UFtFCPKS2Q3lh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100</v>
      </c>
      <c r="AL5" s="47" t="s">
        <v>101</v>
      </c>
      <c r="AM5" s="47" t="s">
        <v>102</v>
      </c>
      <c r="AN5" s="47" t="s">
        <v>103</v>
      </c>
      <c r="AO5" s="47" t="s">
        <v>93</v>
      </c>
      <c r="AP5" s="47" t="s">
        <v>94</v>
      </c>
      <c r="AQ5" s="47" t="s">
        <v>95</v>
      </c>
      <c r="AR5" s="47" t="s">
        <v>96</v>
      </c>
      <c r="AS5" s="47" t="s">
        <v>97</v>
      </c>
      <c r="AT5" s="47" t="s">
        <v>98</v>
      </c>
      <c r="AU5" s="47" t="s">
        <v>99</v>
      </c>
      <c r="AV5" s="47" t="s">
        <v>89</v>
      </c>
      <c r="AW5" s="47" t="s">
        <v>104</v>
      </c>
      <c r="AX5" s="47" t="s">
        <v>91</v>
      </c>
      <c r="AY5" s="47" t="s">
        <v>92</v>
      </c>
      <c r="AZ5" s="47" t="s">
        <v>93</v>
      </c>
      <c r="BA5" s="47" t="s">
        <v>94</v>
      </c>
      <c r="BB5" s="47" t="s">
        <v>95</v>
      </c>
      <c r="BC5" s="47" t="s">
        <v>96</v>
      </c>
      <c r="BD5" s="47" t="s">
        <v>97</v>
      </c>
      <c r="BE5" s="47" t="s">
        <v>98</v>
      </c>
      <c r="BF5" s="47" t="s">
        <v>99</v>
      </c>
      <c r="BG5" s="47" t="s">
        <v>89</v>
      </c>
      <c r="BH5" s="47" t="s">
        <v>90</v>
      </c>
      <c r="BI5" s="47" t="s">
        <v>105</v>
      </c>
      <c r="BJ5" s="47" t="s">
        <v>106</v>
      </c>
      <c r="BK5" s="47" t="s">
        <v>93</v>
      </c>
      <c r="BL5" s="47" t="s">
        <v>94</v>
      </c>
      <c r="BM5" s="47" t="s">
        <v>95</v>
      </c>
      <c r="BN5" s="47" t="s">
        <v>96</v>
      </c>
      <c r="BO5" s="47" t="s">
        <v>97</v>
      </c>
      <c r="BP5" s="47" t="s">
        <v>98</v>
      </c>
      <c r="BQ5" s="47" t="s">
        <v>107</v>
      </c>
      <c r="BR5" s="47" t="s">
        <v>100</v>
      </c>
      <c r="BS5" s="47" t="s">
        <v>104</v>
      </c>
      <c r="BT5" s="47" t="s">
        <v>105</v>
      </c>
      <c r="BU5" s="47" t="s">
        <v>106</v>
      </c>
      <c r="BV5" s="47" t="s">
        <v>93</v>
      </c>
      <c r="BW5" s="47" t="s">
        <v>94</v>
      </c>
      <c r="BX5" s="47" t="s">
        <v>95</v>
      </c>
      <c r="BY5" s="47" t="s">
        <v>96</v>
      </c>
      <c r="BZ5" s="47" t="s">
        <v>97</v>
      </c>
      <c r="CA5" s="47" t="s">
        <v>98</v>
      </c>
      <c r="CB5" s="47" t="s">
        <v>108</v>
      </c>
      <c r="CC5" s="47" t="s">
        <v>109</v>
      </c>
      <c r="CD5" s="47" t="s">
        <v>104</v>
      </c>
      <c r="CE5" s="47" t="s">
        <v>110</v>
      </c>
      <c r="CF5" s="47" t="s">
        <v>92</v>
      </c>
      <c r="CG5" s="47" t="s">
        <v>93</v>
      </c>
      <c r="CH5" s="47" t="s">
        <v>94</v>
      </c>
      <c r="CI5" s="47" t="s">
        <v>95</v>
      </c>
      <c r="CJ5" s="47" t="s">
        <v>96</v>
      </c>
      <c r="CK5" s="47" t="s">
        <v>97</v>
      </c>
      <c r="CL5" s="47" t="s">
        <v>98</v>
      </c>
      <c r="CM5" s="145"/>
      <c r="CN5" s="145"/>
      <c r="CO5" s="47" t="s">
        <v>99</v>
      </c>
      <c r="CP5" s="47" t="s">
        <v>111</v>
      </c>
      <c r="CQ5" s="47" t="s">
        <v>104</v>
      </c>
      <c r="CR5" s="47" t="s">
        <v>112</v>
      </c>
      <c r="CS5" s="47" t="s">
        <v>106</v>
      </c>
      <c r="CT5" s="47" t="s">
        <v>93</v>
      </c>
      <c r="CU5" s="47" t="s">
        <v>94</v>
      </c>
      <c r="CV5" s="47" t="s">
        <v>95</v>
      </c>
      <c r="CW5" s="47" t="s">
        <v>96</v>
      </c>
      <c r="CX5" s="47" t="s">
        <v>97</v>
      </c>
      <c r="CY5" s="47" t="s">
        <v>98</v>
      </c>
      <c r="CZ5" s="47" t="s">
        <v>99</v>
      </c>
      <c r="DA5" s="47" t="s">
        <v>111</v>
      </c>
      <c r="DB5" s="47" t="s">
        <v>104</v>
      </c>
      <c r="DC5" s="47" t="s">
        <v>105</v>
      </c>
      <c r="DD5" s="47" t="s">
        <v>113</v>
      </c>
      <c r="DE5" s="47" t="s">
        <v>93</v>
      </c>
      <c r="DF5" s="47" t="s">
        <v>94</v>
      </c>
      <c r="DG5" s="47" t="s">
        <v>95</v>
      </c>
      <c r="DH5" s="47" t="s">
        <v>96</v>
      </c>
      <c r="DI5" s="47" t="s">
        <v>97</v>
      </c>
      <c r="DJ5" s="47" t="s">
        <v>35</v>
      </c>
      <c r="DK5" s="47" t="s">
        <v>99</v>
      </c>
      <c r="DL5" s="47" t="s">
        <v>111</v>
      </c>
      <c r="DM5" s="47" t="s">
        <v>104</v>
      </c>
      <c r="DN5" s="47" t="s">
        <v>110</v>
      </c>
      <c r="DO5" s="47" t="s">
        <v>103</v>
      </c>
      <c r="DP5" s="47" t="s">
        <v>93</v>
      </c>
      <c r="DQ5" s="47" t="s">
        <v>94</v>
      </c>
      <c r="DR5" s="47" t="s">
        <v>95</v>
      </c>
      <c r="DS5" s="47" t="s">
        <v>96</v>
      </c>
      <c r="DT5" s="47" t="s">
        <v>97</v>
      </c>
      <c r="DU5" s="47" t="s">
        <v>98</v>
      </c>
    </row>
    <row r="6" spans="1:125" s="54" customFormat="1" x14ac:dyDescent="0.2">
      <c r="A6" s="37" t="s">
        <v>114</v>
      </c>
      <c r="B6" s="48">
        <f>B8</f>
        <v>2023</v>
      </c>
      <c r="C6" s="48">
        <f t="shared" ref="C6:X6" si="1">C8</f>
        <v>242080</v>
      </c>
      <c r="D6" s="48">
        <f t="shared" si="1"/>
        <v>47</v>
      </c>
      <c r="E6" s="48">
        <f t="shared" si="1"/>
        <v>14</v>
      </c>
      <c r="F6" s="48">
        <f t="shared" si="1"/>
        <v>0</v>
      </c>
      <c r="G6" s="48">
        <f t="shared" si="1"/>
        <v>1</v>
      </c>
      <c r="H6" s="48" t="str">
        <f>SUBSTITUTE(H8,"　","")</f>
        <v>三重県名張市</v>
      </c>
      <c r="I6" s="48" t="str">
        <f t="shared" si="1"/>
        <v>市営栄町駐車場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40</v>
      </c>
      <c r="S6" s="50" t="str">
        <f t="shared" si="1"/>
        <v>駅</v>
      </c>
      <c r="T6" s="50" t="str">
        <f t="shared" si="1"/>
        <v>無</v>
      </c>
      <c r="U6" s="51">
        <f t="shared" si="1"/>
        <v>1880</v>
      </c>
      <c r="V6" s="51">
        <f t="shared" si="1"/>
        <v>45</v>
      </c>
      <c r="W6" s="51">
        <f t="shared" si="1"/>
        <v>100</v>
      </c>
      <c r="X6" s="50" t="str">
        <f t="shared" si="1"/>
        <v>無</v>
      </c>
      <c r="Y6" s="52">
        <f>IF(Y8="-",NA(),Y8)</f>
        <v>190.6</v>
      </c>
      <c r="Z6" s="52">
        <f t="shared" ref="Z6:AH6" si="2">IF(Z8="-",NA(),Z8)</f>
        <v>100</v>
      </c>
      <c r="AA6" s="52">
        <f t="shared" si="2"/>
        <v>100</v>
      </c>
      <c r="AB6" s="52">
        <f t="shared" si="2"/>
        <v>153.69999999999999</v>
      </c>
      <c r="AC6" s="52">
        <f t="shared" si="2"/>
        <v>168.2</v>
      </c>
      <c r="AD6" s="52">
        <f t="shared" si="2"/>
        <v>754.2</v>
      </c>
      <c r="AE6" s="52">
        <f t="shared" si="2"/>
        <v>383.4</v>
      </c>
      <c r="AF6" s="52">
        <f t="shared" si="2"/>
        <v>338.4</v>
      </c>
      <c r="AG6" s="52">
        <f t="shared" si="2"/>
        <v>1268.9000000000001</v>
      </c>
      <c r="AH6" s="52">
        <f t="shared" si="2"/>
        <v>2085.8000000000002</v>
      </c>
      <c r="AI6" s="49" t="str">
        <f>IF(AI8="-","",IF(AI8="-","【-】","【"&amp;SUBSTITUTE(TEXT(AI8,"#,##0.0"),"-","△")&amp;"】"))</f>
        <v>【1,905.8】</v>
      </c>
      <c r="AJ6" s="52">
        <f>IF(AJ8="-",NA(),AJ8)</f>
        <v>0</v>
      </c>
      <c r="AK6" s="52">
        <f t="shared" ref="AK6:AS6" si="3">IF(AK8="-",NA(),AK8)</f>
        <v>41</v>
      </c>
      <c r="AL6" s="52">
        <f t="shared" si="3"/>
        <v>33</v>
      </c>
      <c r="AM6" s="52">
        <f t="shared" si="3"/>
        <v>0</v>
      </c>
      <c r="AN6" s="52">
        <f t="shared" si="3"/>
        <v>0</v>
      </c>
      <c r="AO6" s="52">
        <f t="shared" si="3"/>
        <v>2</v>
      </c>
      <c r="AP6" s="52">
        <f t="shared" si="3"/>
        <v>10.199999999999999</v>
      </c>
      <c r="AQ6" s="52">
        <f t="shared" si="3"/>
        <v>5.0999999999999996</v>
      </c>
      <c r="AR6" s="52">
        <f t="shared" si="3"/>
        <v>1.9</v>
      </c>
      <c r="AS6" s="52">
        <f t="shared" si="3"/>
        <v>3</v>
      </c>
      <c r="AT6" s="49" t="str">
        <f>IF(AT8="-","",IF(AT8="-","【-】","【"&amp;SUBSTITUTE(TEXT(AT8,"#,##0.0"),"-","△")&amp;"】"))</f>
        <v>【3.9】</v>
      </c>
      <c r="AU6" s="53">
        <f>IF(AU8="-",NA(),AU8)</f>
        <v>0</v>
      </c>
      <c r="AV6" s="53">
        <f t="shared" ref="AV6:BD6" si="4">IF(AV8="-",NA(),AV8)</f>
        <v>327</v>
      </c>
      <c r="AW6" s="53">
        <f t="shared" si="4"/>
        <v>268</v>
      </c>
      <c r="AX6" s="53">
        <f t="shared" si="4"/>
        <v>0</v>
      </c>
      <c r="AY6" s="53">
        <f t="shared" si="4"/>
        <v>0</v>
      </c>
      <c r="AZ6" s="53">
        <f t="shared" si="4"/>
        <v>15</v>
      </c>
      <c r="BA6" s="53">
        <f t="shared" si="4"/>
        <v>407</v>
      </c>
      <c r="BB6" s="53">
        <f t="shared" si="4"/>
        <v>166</v>
      </c>
      <c r="BC6" s="53">
        <f t="shared" si="4"/>
        <v>18</v>
      </c>
      <c r="BD6" s="53">
        <f t="shared" si="4"/>
        <v>18</v>
      </c>
      <c r="BE6" s="51" t="str">
        <f>IF(BE8="-","",IF(BE8="-","【-】","【"&amp;SUBSTITUTE(TEXT(BE8,"#,##0"),"-","△")&amp;"】"))</f>
        <v>【127】</v>
      </c>
      <c r="BF6" s="52">
        <f>IF(BF8="-",NA(),BF8)</f>
        <v>47.5</v>
      </c>
      <c r="BG6" s="52">
        <f t="shared" ref="BG6:BO6" si="5">IF(BG8="-",NA(),BG8)</f>
        <v>-69.599999999999994</v>
      </c>
      <c r="BH6" s="52">
        <f t="shared" si="5"/>
        <v>-49.8</v>
      </c>
      <c r="BI6" s="52">
        <f t="shared" si="5"/>
        <v>0</v>
      </c>
      <c r="BJ6" s="52">
        <f t="shared" si="5"/>
        <v>40.6</v>
      </c>
      <c r="BK6" s="52">
        <f t="shared" si="5"/>
        <v>33.6</v>
      </c>
      <c r="BL6" s="52">
        <f t="shared" si="5"/>
        <v>-122.5</v>
      </c>
      <c r="BM6" s="52">
        <f t="shared" si="5"/>
        <v>8.5</v>
      </c>
      <c r="BN6" s="52">
        <f t="shared" si="5"/>
        <v>26.6</v>
      </c>
      <c r="BO6" s="52">
        <f t="shared" si="5"/>
        <v>36.5</v>
      </c>
      <c r="BP6" s="49" t="str">
        <f>IF(BP8="-","",IF(BP8="-","【-】","【"&amp;SUBSTITUTE(TEXT(BP8,"#,##0.0"),"-","△")&amp;"】"))</f>
        <v>【△55.6】</v>
      </c>
      <c r="BQ6" s="53">
        <f>IF(BQ8="-",NA(),BQ8)</f>
        <v>4169</v>
      </c>
      <c r="BR6" s="53">
        <f t="shared" ref="BR6:BZ6" si="6">IF(BR8="-",NA(),BR8)</f>
        <v>-1913</v>
      </c>
      <c r="BS6" s="53">
        <f t="shared" si="6"/>
        <v>-1472</v>
      </c>
      <c r="BT6" s="53">
        <f t="shared" si="6"/>
        <v>2211</v>
      </c>
      <c r="BU6" s="53">
        <f t="shared" si="6"/>
        <v>3186</v>
      </c>
      <c r="BV6" s="53">
        <f t="shared" si="6"/>
        <v>7940</v>
      </c>
      <c r="BW6" s="53">
        <f t="shared" si="6"/>
        <v>2576</v>
      </c>
      <c r="BX6" s="53">
        <f t="shared" si="6"/>
        <v>4153</v>
      </c>
      <c r="BY6" s="53">
        <f t="shared" si="6"/>
        <v>6140</v>
      </c>
      <c r="BZ6" s="53">
        <f t="shared" si="6"/>
        <v>9395</v>
      </c>
      <c r="CA6" s="51" t="str">
        <f>IF(CA8="-","",IF(CA8="-","【-】","【"&amp;SUBSTITUTE(TEXT(CA8,"#,##0"),"-","△")&amp;"】"))</f>
        <v>【12,639】</v>
      </c>
      <c r="CB6" s="52"/>
      <c r="CC6" s="52"/>
      <c r="CD6" s="52"/>
      <c r="CE6" s="52"/>
      <c r="CF6" s="52"/>
      <c r="CG6" s="52"/>
      <c r="CH6" s="52"/>
      <c r="CI6" s="52"/>
      <c r="CJ6" s="52"/>
      <c r="CK6" s="52"/>
      <c r="CL6" s="49" t="s">
        <v>115</v>
      </c>
      <c r="CM6" s="51">
        <f t="shared" ref="CM6:CN6" si="7">CM8</f>
        <v>29</v>
      </c>
      <c r="CN6" s="51">
        <f t="shared" si="7"/>
        <v>0</v>
      </c>
      <c r="CO6" s="52"/>
      <c r="CP6" s="52"/>
      <c r="CQ6" s="52"/>
      <c r="CR6" s="52"/>
      <c r="CS6" s="52"/>
      <c r="CT6" s="52"/>
      <c r="CU6" s="52"/>
      <c r="CV6" s="52"/>
      <c r="CW6" s="52"/>
      <c r="CX6" s="52"/>
      <c r="CY6" s="49" t="s">
        <v>116</v>
      </c>
      <c r="CZ6" s="52">
        <f>IF(CZ8="-",NA(),CZ8)</f>
        <v>0</v>
      </c>
      <c r="DA6" s="52">
        <f t="shared" ref="DA6:DI6" si="8">IF(DA8="-",NA(),DA8)</f>
        <v>0</v>
      </c>
      <c r="DB6" s="52">
        <f t="shared" si="8"/>
        <v>0</v>
      </c>
      <c r="DC6" s="52">
        <f t="shared" si="8"/>
        <v>0</v>
      </c>
      <c r="DD6" s="52">
        <f t="shared" si="8"/>
        <v>0</v>
      </c>
      <c r="DE6" s="52">
        <f t="shared" si="8"/>
        <v>54.4</v>
      </c>
      <c r="DF6" s="52">
        <f t="shared" si="8"/>
        <v>70.3</v>
      </c>
      <c r="DG6" s="52">
        <f t="shared" si="8"/>
        <v>70</v>
      </c>
      <c r="DH6" s="52">
        <f t="shared" si="8"/>
        <v>47.6</v>
      </c>
      <c r="DI6" s="52">
        <f t="shared" si="8"/>
        <v>36.1</v>
      </c>
      <c r="DJ6" s="49" t="str">
        <f>IF(DJ8="-","",IF(DJ8="-","【-】","【"&amp;SUBSTITUTE(TEXT(DJ8,"#,##0.0"),"-","△")&amp;"】"))</f>
        <v>【79.0】</v>
      </c>
      <c r="DK6" s="52">
        <f>IF(DK8="-",NA(),DK8)</f>
        <v>91.1</v>
      </c>
      <c r="DL6" s="52">
        <f t="shared" ref="DL6:DT6" si="9">IF(DL8="-",NA(),DL8)</f>
        <v>35.6</v>
      </c>
      <c r="DM6" s="52">
        <f t="shared" si="9"/>
        <v>33.299999999999997</v>
      </c>
      <c r="DN6" s="52">
        <f t="shared" si="9"/>
        <v>68.900000000000006</v>
      </c>
      <c r="DO6" s="52">
        <f t="shared" si="9"/>
        <v>84.4</v>
      </c>
      <c r="DP6" s="52">
        <f t="shared" si="9"/>
        <v>295.5</v>
      </c>
      <c r="DQ6" s="52">
        <f t="shared" si="9"/>
        <v>224.4</v>
      </c>
      <c r="DR6" s="52">
        <f t="shared" si="9"/>
        <v>251.9</v>
      </c>
      <c r="DS6" s="52">
        <f t="shared" si="9"/>
        <v>291.5</v>
      </c>
      <c r="DT6" s="52">
        <f t="shared" si="9"/>
        <v>314.89999999999998</v>
      </c>
      <c r="DU6" s="49" t="str">
        <f>IF(DU8="-","",IF(DU8="-","【-】","【"&amp;SUBSTITUTE(TEXT(DU8,"#,##0.0"),"-","△")&amp;"】"))</f>
        <v>【210.9】</v>
      </c>
    </row>
    <row r="7" spans="1:125" s="54" customFormat="1" x14ac:dyDescent="0.2">
      <c r="A7" s="37" t="s">
        <v>117</v>
      </c>
      <c r="B7" s="48">
        <f t="shared" ref="B7:X7" si="10">B8</f>
        <v>2023</v>
      </c>
      <c r="C7" s="48">
        <f t="shared" si="10"/>
        <v>242080</v>
      </c>
      <c r="D7" s="48">
        <f t="shared" si="10"/>
        <v>47</v>
      </c>
      <c r="E7" s="48">
        <f t="shared" si="10"/>
        <v>14</v>
      </c>
      <c r="F7" s="48">
        <f t="shared" si="10"/>
        <v>0</v>
      </c>
      <c r="G7" s="48">
        <f t="shared" si="10"/>
        <v>1</v>
      </c>
      <c r="H7" s="48" t="str">
        <f t="shared" si="10"/>
        <v>三重県　名張市</v>
      </c>
      <c r="I7" s="48" t="str">
        <f t="shared" si="10"/>
        <v>市営栄町駐車場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40</v>
      </c>
      <c r="S7" s="50" t="str">
        <f t="shared" si="10"/>
        <v>駅</v>
      </c>
      <c r="T7" s="50" t="str">
        <f t="shared" si="10"/>
        <v>無</v>
      </c>
      <c r="U7" s="51">
        <f t="shared" si="10"/>
        <v>1880</v>
      </c>
      <c r="V7" s="51">
        <f t="shared" si="10"/>
        <v>45</v>
      </c>
      <c r="W7" s="51">
        <f t="shared" si="10"/>
        <v>100</v>
      </c>
      <c r="X7" s="50" t="str">
        <f t="shared" si="10"/>
        <v>無</v>
      </c>
      <c r="Y7" s="52">
        <f>Y8</f>
        <v>190.6</v>
      </c>
      <c r="Z7" s="52">
        <f t="shared" ref="Z7:AH7" si="11">Z8</f>
        <v>100</v>
      </c>
      <c r="AA7" s="52">
        <f t="shared" si="11"/>
        <v>100</v>
      </c>
      <c r="AB7" s="52">
        <f t="shared" si="11"/>
        <v>153.69999999999999</v>
      </c>
      <c r="AC7" s="52">
        <f t="shared" si="11"/>
        <v>168.2</v>
      </c>
      <c r="AD7" s="52">
        <f t="shared" si="11"/>
        <v>754.2</v>
      </c>
      <c r="AE7" s="52">
        <f t="shared" si="11"/>
        <v>383.4</v>
      </c>
      <c r="AF7" s="52">
        <f t="shared" si="11"/>
        <v>338.4</v>
      </c>
      <c r="AG7" s="52">
        <f t="shared" si="11"/>
        <v>1268.9000000000001</v>
      </c>
      <c r="AH7" s="52">
        <f t="shared" si="11"/>
        <v>2085.8000000000002</v>
      </c>
      <c r="AI7" s="49"/>
      <c r="AJ7" s="52">
        <f>AJ8</f>
        <v>0</v>
      </c>
      <c r="AK7" s="52">
        <f t="shared" ref="AK7:AS7" si="12">AK8</f>
        <v>41</v>
      </c>
      <c r="AL7" s="52">
        <f t="shared" si="12"/>
        <v>33</v>
      </c>
      <c r="AM7" s="52">
        <f t="shared" si="12"/>
        <v>0</v>
      </c>
      <c r="AN7" s="52">
        <f t="shared" si="12"/>
        <v>0</v>
      </c>
      <c r="AO7" s="52">
        <f t="shared" si="12"/>
        <v>2</v>
      </c>
      <c r="AP7" s="52">
        <f t="shared" si="12"/>
        <v>10.199999999999999</v>
      </c>
      <c r="AQ7" s="52">
        <f t="shared" si="12"/>
        <v>5.0999999999999996</v>
      </c>
      <c r="AR7" s="52">
        <f t="shared" si="12"/>
        <v>1.9</v>
      </c>
      <c r="AS7" s="52">
        <f t="shared" si="12"/>
        <v>3</v>
      </c>
      <c r="AT7" s="49"/>
      <c r="AU7" s="53">
        <f>AU8</f>
        <v>0</v>
      </c>
      <c r="AV7" s="53">
        <f t="shared" ref="AV7:BD7" si="13">AV8</f>
        <v>327</v>
      </c>
      <c r="AW7" s="53">
        <f t="shared" si="13"/>
        <v>268</v>
      </c>
      <c r="AX7" s="53">
        <f t="shared" si="13"/>
        <v>0</v>
      </c>
      <c r="AY7" s="53">
        <f t="shared" si="13"/>
        <v>0</v>
      </c>
      <c r="AZ7" s="53">
        <f t="shared" si="13"/>
        <v>15</v>
      </c>
      <c r="BA7" s="53">
        <f t="shared" si="13"/>
        <v>407</v>
      </c>
      <c r="BB7" s="53">
        <f t="shared" si="13"/>
        <v>166</v>
      </c>
      <c r="BC7" s="53">
        <f t="shared" si="13"/>
        <v>18</v>
      </c>
      <c r="BD7" s="53">
        <f t="shared" si="13"/>
        <v>18</v>
      </c>
      <c r="BE7" s="51"/>
      <c r="BF7" s="52">
        <f>BF8</f>
        <v>47.5</v>
      </c>
      <c r="BG7" s="52">
        <f t="shared" ref="BG7:BO7" si="14">BG8</f>
        <v>-69.599999999999994</v>
      </c>
      <c r="BH7" s="52">
        <f t="shared" si="14"/>
        <v>-49.8</v>
      </c>
      <c r="BI7" s="52">
        <f t="shared" si="14"/>
        <v>0</v>
      </c>
      <c r="BJ7" s="52">
        <f t="shared" si="14"/>
        <v>40.6</v>
      </c>
      <c r="BK7" s="52">
        <f t="shared" si="14"/>
        <v>33.6</v>
      </c>
      <c r="BL7" s="52">
        <f t="shared" si="14"/>
        <v>-122.5</v>
      </c>
      <c r="BM7" s="52">
        <f t="shared" si="14"/>
        <v>8.5</v>
      </c>
      <c r="BN7" s="52">
        <f t="shared" si="14"/>
        <v>26.6</v>
      </c>
      <c r="BO7" s="52">
        <f t="shared" si="14"/>
        <v>36.5</v>
      </c>
      <c r="BP7" s="49"/>
      <c r="BQ7" s="53">
        <f>BQ8</f>
        <v>4169</v>
      </c>
      <c r="BR7" s="53">
        <f t="shared" ref="BR7:BZ7" si="15">BR8</f>
        <v>-1913</v>
      </c>
      <c r="BS7" s="53">
        <f t="shared" si="15"/>
        <v>-1472</v>
      </c>
      <c r="BT7" s="53">
        <f t="shared" si="15"/>
        <v>2211</v>
      </c>
      <c r="BU7" s="53">
        <f t="shared" si="15"/>
        <v>3186</v>
      </c>
      <c r="BV7" s="53">
        <f t="shared" si="15"/>
        <v>7940</v>
      </c>
      <c r="BW7" s="53">
        <f t="shared" si="15"/>
        <v>2576</v>
      </c>
      <c r="BX7" s="53">
        <f t="shared" si="15"/>
        <v>4153</v>
      </c>
      <c r="BY7" s="53">
        <f t="shared" si="15"/>
        <v>6140</v>
      </c>
      <c r="BZ7" s="53">
        <f t="shared" si="15"/>
        <v>9395</v>
      </c>
      <c r="CA7" s="51"/>
      <c r="CB7" s="52" t="s">
        <v>118</v>
      </c>
      <c r="CC7" s="52" t="s">
        <v>118</v>
      </c>
      <c r="CD7" s="52" t="s">
        <v>118</v>
      </c>
      <c r="CE7" s="52" t="s">
        <v>118</v>
      </c>
      <c r="CF7" s="52" t="s">
        <v>118</v>
      </c>
      <c r="CG7" s="52" t="s">
        <v>118</v>
      </c>
      <c r="CH7" s="52" t="s">
        <v>118</v>
      </c>
      <c r="CI7" s="52" t="s">
        <v>118</v>
      </c>
      <c r="CJ7" s="52" t="s">
        <v>118</v>
      </c>
      <c r="CK7" s="52" t="s">
        <v>119</v>
      </c>
      <c r="CL7" s="49"/>
      <c r="CM7" s="51">
        <f>CM8</f>
        <v>29</v>
      </c>
      <c r="CN7" s="51">
        <f>CN8</f>
        <v>0</v>
      </c>
      <c r="CO7" s="52" t="s">
        <v>118</v>
      </c>
      <c r="CP7" s="52" t="s">
        <v>118</v>
      </c>
      <c r="CQ7" s="52" t="s">
        <v>118</v>
      </c>
      <c r="CR7" s="52" t="s">
        <v>118</v>
      </c>
      <c r="CS7" s="52" t="s">
        <v>118</v>
      </c>
      <c r="CT7" s="52" t="s">
        <v>118</v>
      </c>
      <c r="CU7" s="52" t="s">
        <v>118</v>
      </c>
      <c r="CV7" s="52" t="s">
        <v>118</v>
      </c>
      <c r="CW7" s="52" t="s">
        <v>118</v>
      </c>
      <c r="CX7" s="52" t="s">
        <v>120</v>
      </c>
      <c r="CY7" s="49"/>
      <c r="CZ7" s="52">
        <f>CZ8</f>
        <v>0</v>
      </c>
      <c r="DA7" s="52">
        <f t="shared" ref="DA7:DI7" si="16">DA8</f>
        <v>0</v>
      </c>
      <c r="DB7" s="52">
        <f t="shared" si="16"/>
        <v>0</v>
      </c>
      <c r="DC7" s="52">
        <f t="shared" si="16"/>
        <v>0</v>
      </c>
      <c r="DD7" s="52">
        <f t="shared" si="16"/>
        <v>0</v>
      </c>
      <c r="DE7" s="52">
        <f t="shared" si="16"/>
        <v>54.4</v>
      </c>
      <c r="DF7" s="52">
        <f t="shared" si="16"/>
        <v>70.3</v>
      </c>
      <c r="DG7" s="52">
        <f t="shared" si="16"/>
        <v>70</v>
      </c>
      <c r="DH7" s="52">
        <f t="shared" si="16"/>
        <v>47.6</v>
      </c>
      <c r="DI7" s="52">
        <f t="shared" si="16"/>
        <v>36.1</v>
      </c>
      <c r="DJ7" s="49"/>
      <c r="DK7" s="52">
        <f>DK8</f>
        <v>91.1</v>
      </c>
      <c r="DL7" s="52">
        <f t="shared" ref="DL7:DT7" si="17">DL8</f>
        <v>35.6</v>
      </c>
      <c r="DM7" s="52">
        <f t="shared" si="17"/>
        <v>33.299999999999997</v>
      </c>
      <c r="DN7" s="52">
        <f t="shared" si="17"/>
        <v>68.900000000000006</v>
      </c>
      <c r="DO7" s="52">
        <f t="shared" si="17"/>
        <v>84.4</v>
      </c>
      <c r="DP7" s="52">
        <f t="shared" si="17"/>
        <v>295.5</v>
      </c>
      <c r="DQ7" s="52">
        <f t="shared" si="17"/>
        <v>224.4</v>
      </c>
      <c r="DR7" s="52">
        <f t="shared" si="17"/>
        <v>251.9</v>
      </c>
      <c r="DS7" s="52">
        <f t="shared" si="17"/>
        <v>291.5</v>
      </c>
      <c r="DT7" s="52">
        <f t="shared" si="17"/>
        <v>314.89999999999998</v>
      </c>
      <c r="DU7" s="49"/>
    </row>
    <row r="8" spans="1:125" s="54" customFormat="1" x14ac:dyDescent="0.2">
      <c r="A8" s="37"/>
      <c r="B8" s="55">
        <v>2023</v>
      </c>
      <c r="C8" s="55">
        <v>242080</v>
      </c>
      <c r="D8" s="55">
        <v>47</v>
      </c>
      <c r="E8" s="55">
        <v>14</v>
      </c>
      <c r="F8" s="55">
        <v>0</v>
      </c>
      <c r="G8" s="55">
        <v>1</v>
      </c>
      <c r="H8" s="55" t="s">
        <v>121</v>
      </c>
      <c r="I8" s="55" t="s">
        <v>122</v>
      </c>
      <c r="J8" s="55" t="s">
        <v>123</v>
      </c>
      <c r="K8" s="55" t="s">
        <v>124</v>
      </c>
      <c r="L8" s="55" t="s">
        <v>125</v>
      </c>
      <c r="M8" s="55" t="s">
        <v>126</v>
      </c>
      <c r="N8" s="55" t="s">
        <v>127</v>
      </c>
      <c r="O8" s="56" t="s">
        <v>128</v>
      </c>
      <c r="P8" s="57" t="s">
        <v>129</v>
      </c>
      <c r="Q8" s="57" t="s">
        <v>130</v>
      </c>
      <c r="R8" s="58">
        <v>40</v>
      </c>
      <c r="S8" s="57" t="s">
        <v>131</v>
      </c>
      <c r="T8" s="57" t="s">
        <v>132</v>
      </c>
      <c r="U8" s="58">
        <v>1880</v>
      </c>
      <c r="V8" s="58">
        <v>45</v>
      </c>
      <c r="W8" s="58">
        <v>100</v>
      </c>
      <c r="X8" s="57" t="s">
        <v>132</v>
      </c>
      <c r="Y8" s="59">
        <v>190.6</v>
      </c>
      <c r="Z8" s="59">
        <v>100</v>
      </c>
      <c r="AA8" s="59">
        <v>100</v>
      </c>
      <c r="AB8" s="59">
        <v>153.69999999999999</v>
      </c>
      <c r="AC8" s="59">
        <v>168.2</v>
      </c>
      <c r="AD8" s="59">
        <v>754.2</v>
      </c>
      <c r="AE8" s="59">
        <v>383.4</v>
      </c>
      <c r="AF8" s="59">
        <v>338.4</v>
      </c>
      <c r="AG8" s="59">
        <v>1268.9000000000001</v>
      </c>
      <c r="AH8" s="59">
        <v>2085.8000000000002</v>
      </c>
      <c r="AI8" s="56">
        <v>1905.8</v>
      </c>
      <c r="AJ8" s="59">
        <v>0</v>
      </c>
      <c r="AK8" s="59">
        <v>41</v>
      </c>
      <c r="AL8" s="59">
        <v>33</v>
      </c>
      <c r="AM8" s="59">
        <v>0</v>
      </c>
      <c r="AN8" s="59">
        <v>0</v>
      </c>
      <c r="AO8" s="59">
        <v>2</v>
      </c>
      <c r="AP8" s="59">
        <v>10.199999999999999</v>
      </c>
      <c r="AQ8" s="59">
        <v>5.0999999999999996</v>
      </c>
      <c r="AR8" s="59">
        <v>1.9</v>
      </c>
      <c r="AS8" s="59">
        <v>3</v>
      </c>
      <c r="AT8" s="56">
        <v>3.9</v>
      </c>
      <c r="AU8" s="60">
        <v>0</v>
      </c>
      <c r="AV8" s="60">
        <v>327</v>
      </c>
      <c r="AW8" s="60">
        <v>268</v>
      </c>
      <c r="AX8" s="60">
        <v>0</v>
      </c>
      <c r="AY8" s="60">
        <v>0</v>
      </c>
      <c r="AZ8" s="60">
        <v>15</v>
      </c>
      <c r="BA8" s="60">
        <v>407</v>
      </c>
      <c r="BB8" s="60">
        <v>166</v>
      </c>
      <c r="BC8" s="60">
        <v>18</v>
      </c>
      <c r="BD8" s="60">
        <v>18</v>
      </c>
      <c r="BE8" s="60">
        <v>127</v>
      </c>
      <c r="BF8" s="59">
        <v>47.5</v>
      </c>
      <c r="BG8" s="59">
        <v>-69.599999999999994</v>
      </c>
      <c r="BH8" s="59">
        <v>-49.8</v>
      </c>
      <c r="BI8" s="59">
        <v>0</v>
      </c>
      <c r="BJ8" s="59">
        <v>40.6</v>
      </c>
      <c r="BK8" s="59">
        <v>33.6</v>
      </c>
      <c r="BL8" s="59">
        <v>-122.5</v>
      </c>
      <c r="BM8" s="59">
        <v>8.5</v>
      </c>
      <c r="BN8" s="59">
        <v>26.6</v>
      </c>
      <c r="BO8" s="59">
        <v>36.5</v>
      </c>
      <c r="BP8" s="56">
        <v>-55.6</v>
      </c>
      <c r="BQ8" s="60">
        <v>4169</v>
      </c>
      <c r="BR8" s="60">
        <v>-1913</v>
      </c>
      <c r="BS8" s="60">
        <v>-1472</v>
      </c>
      <c r="BT8" s="61">
        <v>2211</v>
      </c>
      <c r="BU8" s="61">
        <v>3186</v>
      </c>
      <c r="BV8" s="60">
        <v>7940</v>
      </c>
      <c r="BW8" s="60">
        <v>2576</v>
      </c>
      <c r="BX8" s="60">
        <v>4153</v>
      </c>
      <c r="BY8" s="60">
        <v>6140</v>
      </c>
      <c r="BZ8" s="60">
        <v>9395</v>
      </c>
      <c r="CA8" s="58">
        <v>12639</v>
      </c>
      <c r="CB8" s="59" t="s">
        <v>125</v>
      </c>
      <c r="CC8" s="59" t="s">
        <v>125</v>
      </c>
      <c r="CD8" s="59" t="s">
        <v>125</v>
      </c>
      <c r="CE8" s="59" t="s">
        <v>125</v>
      </c>
      <c r="CF8" s="59" t="s">
        <v>125</v>
      </c>
      <c r="CG8" s="59" t="s">
        <v>125</v>
      </c>
      <c r="CH8" s="59" t="s">
        <v>125</v>
      </c>
      <c r="CI8" s="59" t="s">
        <v>125</v>
      </c>
      <c r="CJ8" s="59" t="s">
        <v>125</v>
      </c>
      <c r="CK8" s="59" t="s">
        <v>125</v>
      </c>
      <c r="CL8" s="56" t="s">
        <v>125</v>
      </c>
      <c r="CM8" s="58">
        <v>29</v>
      </c>
      <c r="CN8" s="58">
        <v>0</v>
      </c>
      <c r="CO8" s="59" t="s">
        <v>125</v>
      </c>
      <c r="CP8" s="59" t="s">
        <v>125</v>
      </c>
      <c r="CQ8" s="59" t="s">
        <v>125</v>
      </c>
      <c r="CR8" s="59" t="s">
        <v>125</v>
      </c>
      <c r="CS8" s="59" t="s">
        <v>125</v>
      </c>
      <c r="CT8" s="59" t="s">
        <v>125</v>
      </c>
      <c r="CU8" s="59" t="s">
        <v>125</v>
      </c>
      <c r="CV8" s="59" t="s">
        <v>125</v>
      </c>
      <c r="CW8" s="59" t="s">
        <v>125</v>
      </c>
      <c r="CX8" s="59" t="s">
        <v>125</v>
      </c>
      <c r="CY8" s="56" t="s">
        <v>125</v>
      </c>
      <c r="CZ8" s="59">
        <v>0</v>
      </c>
      <c r="DA8" s="59">
        <v>0</v>
      </c>
      <c r="DB8" s="59">
        <v>0</v>
      </c>
      <c r="DC8" s="59">
        <v>0</v>
      </c>
      <c r="DD8" s="59">
        <v>0</v>
      </c>
      <c r="DE8" s="59">
        <v>54.4</v>
      </c>
      <c r="DF8" s="59">
        <v>70.3</v>
      </c>
      <c r="DG8" s="59">
        <v>70</v>
      </c>
      <c r="DH8" s="59">
        <v>47.6</v>
      </c>
      <c r="DI8" s="59">
        <v>36.1</v>
      </c>
      <c r="DJ8" s="56">
        <v>79</v>
      </c>
      <c r="DK8" s="59">
        <v>91.1</v>
      </c>
      <c r="DL8" s="59">
        <v>35.6</v>
      </c>
      <c r="DM8" s="59">
        <v>33.299999999999997</v>
      </c>
      <c r="DN8" s="59">
        <v>68.900000000000006</v>
      </c>
      <c r="DO8" s="59">
        <v>84.4</v>
      </c>
      <c r="DP8" s="59">
        <v>295.5</v>
      </c>
      <c r="DQ8" s="59">
        <v>224.4</v>
      </c>
      <c r="DR8" s="59">
        <v>251.9</v>
      </c>
      <c r="DS8" s="59">
        <v>291.5</v>
      </c>
      <c r="DT8" s="59">
        <v>314.89999999999998</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133</v>
      </c>
      <c r="C10" s="64" t="s">
        <v>134</v>
      </c>
      <c r="D10" s="64" t="s">
        <v>135</v>
      </c>
      <c r="E10" s="64" t="s">
        <v>136</v>
      </c>
      <c r="F10" s="64" t="s">
        <v>137</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