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image/x-wmf" Extension="wmf"/>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openxmlformats-officedocument.drawingml.chart+xml" PartName="/xl/charts/chart1.xml"/>
  <Override ContentType="application/vnd.openxmlformats-officedocument.drawingml.chart+xml" PartName="/xl/charts/chart2.xml"/>
  <Override ContentType="application/vnd.openxmlformats-officedocument.drawingml.chart+xml" PartName="/xl/charts/chart3.xml"/>
  <Override ContentType="application/vnd.openxmlformats-officedocument.drawingml.chart+xml" PartName="/xl/charts/chart4.xml"/>
  <Override ContentType="application/vnd.openxmlformats-officedocument.drawingml.chart+xml" PartName="/xl/charts/chart5.xml"/>
  <Override ContentType="application/vnd.openxmlformats-officedocument.drawingml.chart+xml" PartName="/xl/charts/chart6.xml"/>
  <Override ContentType="application/vnd.openxmlformats-officedocument.drawingml.chart+xml" PartName="/xl/charts/chart7.xml"/>
  <Override ContentType="application/vnd.openxmlformats-officedocument.drawingml.chart+xml" PartName="/xl/charts/chart8.xml"/>
  <Override ContentType="application/vnd.openxmlformats-officedocument.drawingml.chart+xml" PartName="/xl/charts/chart9.xml"/>
  <Override ContentType="application/vnd.openxmlformats-officedocument.drawingml.chart+xml" PartName="/xl/charts/chart10.xml"/>
  <Override ContentType="application/vnd.openxmlformats-officedocument.drawingml.chart+xml" PartName="/xl/charts/chart11.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thumbnail.wmf" Type="http://schemas.openxmlformats.org/package/2006/relationships/metadata/thumbnail"/><Relationship Id="rId3" Target="docProps/core.xml" Type="http://schemas.openxmlformats.org/package/2006/relationships/metadata/core-properties"/><Relationship Id="rId4"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mc:AlternateContent xmlns:mc="http://schemas.openxmlformats.org/markup-compatibility/2006">
    <mc:Choice Requires="x15">
      <x15ac:absPath xmlns:x15ac="http://schemas.microsoft.com/office/spreadsheetml/2010/11/ac" url="\\ss210078\e財政第２班\22_公営企業決算\R05公営企業決算統計\11_経営比較分析表\06_HP公開用\06_鈴鹿市\"/>
    </mc:Choice>
  </mc:AlternateContent>
  <xr:revisionPtr revIDLastSave="0" documentId="13_ncr:1_{FF6432CD-9112-47FA-84CC-6E23F8801797}" xr6:coauthVersionLast="47" xr6:coauthVersionMax="47" xr10:uidLastSave="{00000000-0000-0000-0000-000000000000}"/>
  <workbookProtection workbookAlgorithmName="SHA-512" workbookHashValue="u8La9XKAB94NMaad/08KDY8RdhSlT6l7m4aJGsP50wii6vy7PVVfhNftqZy5j/tgmN2QE6V9QEOytSj5KuCaNw==" workbookSaltValue="/rarUp+78fAiTppiYvrxKg==" workbookSpinCount="100000" lockStructure="1"/>
  <bookViews>
    <workbookView xWindow="-28920" yWindow="-120" windowWidth="29040" windowHeight="15720" xr2:uid="{00000000-000D-0000-FFFF-FFFF00000000}"/>
  </bookViews>
  <sheets>
    <sheet name="法適用_下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10" i="5" l="1"/>
  <c r="E10" i="5"/>
  <c r="D10" i="5"/>
  <c r="C10" i="5"/>
  <c r="B10" i="5"/>
  <c r="EO6" i="5"/>
  <c r="O85" i="4" s="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5" i="4" s="1"/>
  <c r="CV6" i="5"/>
  <c r="CU6" i="5"/>
  <c r="CT6" i="5"/>
  <c r="CS6" i="5"/>
  <c r="CR6" i="5"/>
  <c r="CQ6" i="5"/>
  <c r="CP6" i="5"/>
  <c r="CO6" i="5"/>
  <c r="CN6" i="5"/>
  <c r="CM6" i="5"/>
  <c r="CL6" i="5"/>
  <c r="J85" i="4" s="1"/>
  <c r="CK6" i="5"/>
  <c r="CJ6" i="5"/>
  <c r="CI6" i="5"/>
  <c r="CH6" i="5"/>
  <c r="CG6" i="5"/>
  <c r="CF6" i="5"/>
  <c r="CE6" i="5"/>
  <c r="CD6" i="5"/>
  <c r="CC6" i="5"/>
  <c r="CB6" i="5"/>
  <c r="CA6" i="5"/>
  <c r="I85" i="4" s="1"/>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E85" i="4" s="1"/>
  <c r="AH6" i="5"/>
  <c r="AG6" i="5"/>
  <c r="AF6" i="5"/>
  <c r="AE6" i="5"/>
  <c r="AD6" i="5"/>
  <c r="AC6" i="5"/>
  <c r="AB6" i="5"/>
  <c r="AA6" i="5"/>
  <c r="Z6" i="5"/>
  <c r="Y6" i="5"/>
  <c r="X6" i="5"/>
  <c r="BB10" i="4" s="1"/>
  <c r="W6" i="5"/>
  <c r="V6" i="5"/>
  <c r="AL10" i="4" s="1"/>
  <c r="U6" i="5"/>
  <c r="BB8" i="4" s="1"/>
  <c r="T6" i="5"/>
  <c r="AT8" i="4" s="1"/>
  <c r="S6" i="5"/>
  <c r="AL8" i="4" s="1"/>
  <c r="R6" i="5"/>
  <c r="AD10" i="4" s="1"/>
  <c r="Q6" i="5"/>
  <c r="W10" i="4" s="1"/>
  <c r="P6" i="5"/>
  <c r="P10" i="4" s="1"/>
  <c r="O6" i="5"/>
  <c r="N6" i="5"/>
  <c r="M6" i="5"/>
  <c r="AD8" i="4" s="1"/>
  <c r="L6" i="5"/>
  <c r="W8" i="4" s="1"/>
  <c r="K6" i="5"/>
  <c r="J6" i="5"/>
  <c r="I6" i="5"/>
  <c r="B8" i="4" s="1"/>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N85" i="4"/>
  <c r="M85" i="4"/>
  <c r="L85" i="4"/>
  <c r="G85" i="4"/>
  <c r="F85" i="4"/>
  <c r="AT10" i="4"/>
  <c r="I10" i="4"/>
  <c r="B10" i="4"/>
  <c r="P8" i="4"/>
  <c r="I8" i="4"/>
</calcChain>
</file>

<file path=xl/sharedStrings.xml><?xml version="1.0" encoding="utf-8"?>
<sst xmlns="http://schemas.openxmlformats.org/spreadsheetml/2006/main" count="241" uniqueCount="115">
  <si>
    <t>経営比較分析表（令和5年度決算）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</si>
  <si>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</si>
  <si>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</si>
  <si>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</si>
  <si>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</si>
  <si>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</si>
  <si>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</si>
  <si>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</si>
  <si>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</si>
  <si>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</si>
  <si>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</si>
  <si>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</si>
  <si>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</si>
  <si>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</si>
  <si>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</si>
  <si>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</si>
  <si>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</si>
  <si>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</si>
  <si>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</si>
  <si>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</si>
  <si>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</si>
  <si>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</si>
  <si>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</si>
  <si>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令和5年度全国平均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</si>
  <si>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</si>
  <si>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</si>
  <si>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</si>
  <si>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</si>
  <si>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</si>
  <si>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</si>
  <si>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</si>
  <si>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</si>
  <si>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</si>
  <si>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</si>
  <si>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</si>
  <si>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</si>
  <si>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</si>
  <si>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</si>
  <si>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</si>
  <si>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</si>
  <si>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</si>
  <si>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</si>
  <si>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</si>
  <si>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</si>
  <si>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</si>
  <si>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</si>
  <si>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</si>
  <si>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</si>
  <si>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</si>
  <si>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</si>
  <si>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</si>
  <si>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</si>
  <si>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</si>
  <si>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</si>
  <si>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</si>
  <si>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</si>
  <si>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</si>
  <si>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</si>
  <si>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</si>
  <si>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</si>
  <si>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</si>
  <si>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</si>
  <si>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</si>
  <si>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</si>
  <si>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</si>
  <si>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</si>
  <si>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</si>
  <si>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</si>
  <si>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</si>
  <si>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</si>
  <si>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</si>
  <si>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</si>
  <si>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</si>
  <si>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</si>
  <si>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</si>
  <si>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</si>
  <si>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</si>
  <si>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</si>
  <si>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</si>
  <si>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</si>
  <si>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</si>
  <si>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</si>
  <si>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</si>
  <si>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</si>
  <si>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</si>
  <si>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</si>
  <si>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</si>
  <si>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</si>
  <si>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</si>
  <si>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</si>
  <si>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</si>
  <si>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</si>
  <si>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</si>
  <si>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</si>
  <si>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</si>
  <si>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</si>
  <si>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三重県　鈴鹿市</t>
  </si>
  <si>
    <t>法適用</t>
  </si>
  <si>
    <t>下水道事業</t>
  </si>
  <si>
    <t>公共下水道</t>
  </si>
  <si>
    <t>Ac2</t>
  </si>
  <si>
    <t>自治体職員</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</si>
  <si>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</si>
  <si>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</si>
  <si>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</si>
  <si>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</si>
  <si>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</si>
  <si>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</si>
  <si>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</si>
  <si>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</si>
  <si>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</si>
  <si>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</si>
  <si>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公共下水道の供用開始時期が、平成８年１月であるため、管渠施設等は法定耐用年数の半分にも満たないものが多く、老朽化は進んでいない状況である。</t>
    <phoneticPr fontId="4"/>
  </si>
  <si>
    <t>　当市の公共下水道事業は、令和８年度の完了に向けて整備を進めており、それまでは普及率とともに使用料収入も増加する見込みであるが、人口減少の加速といった社会情勢の影響を大きく受け、経営環境はますます厳しくなると予想される。
　そのため、経営の基本計画である鈴鹿市上下水道事業経営戦略を令和４年度に改定し、投資計画の見直しや整備手法の最適化等の検討を行った。
　今後も、この経営戦略の進捗管理を適切に行うことで、効率的に安定した経営を継続するよう取り組んでいく。</t>
    <phoneticPr fontId="4"/>
  </si>
  <si>
    <t>　経常収支比率は、前年度に比べ1.56ポイント減少したが、100％を上回っていることから黒字を示している。また、累積欠損金が発生していないため、経営の健全性は保たれている。
  流動比率は、100％を下回っていることから支払能力の改善が必要である。流動負債の大半は建設改良企業債であり、この財源により整備した汚水区域からの使用料収入が増加するよう普及率の向上に努めている。
　企業債残高対事業費規模比率は、前年度に比べ44.22ポイント減少しているが、令和８年度に整備が完了するまでは投資費用が必要なことから、適切な投資規模を分析した企業債の借入れが必要である。
　経費回収率は、100％を下回っていることから使用料収入だけでは汚水処理費全額を賄うことができていない状況であり、一般会計からの繰入金に依存する経営となっている。
　汚水処理原価は、前年度に比べ6.56円増加しているが、これは維持管理費の増加によるところが主な要因である。
　水洗化率は、前年度に比べ0.58ポイント増加しているが、100％を下回っていることから今後も未接続世帯の解消に努めていく必要がある。</t>
    <rPh sb="203" eb="206">
      <t>ゼンネンド</t>
    </rPh>
    <rPh sb="207" eb="208">
      <t>クラ</t>
    </rPh>
    <rPh sb="218" eb="220">
      <t>ゲンショウ</t>
    </rPh>
    <rPh sb="384" eb="386">
      <t>ゾウカ</t>
    </rPh>
    <rPh sb="401" eb="403">
      <t>ゾウカ</t>
    </rPh>
    <rPh sb="453" eb="455">
      <t>シタマワ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</si>
</sst>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5" fillId="0" borderId="4" xfId="0" applyFont="1" applyBorder="1" applyAlignment="1">
      <alignment horizontal="left" vertical="center"/>
    </xf>
    <xf numFmtId="176" fontId="5" fillId="0" borderId="2" xfId="0" applyNumberFormat="1" applyFont="1" applyBorder="1" applyAlignment="1" applyProtection="1">
      <alignment horizontal="center" vertical="center"/>
      <protection hidden="1"/>
    </xf>
    <xf numFmtId="177" fontId="5" fillId="0" borderId="2" xfId="0" applyNumberFormat="1" applyFont="1" applyBorder="1" applyAlignment="1" applyProtection="1">
      <alignment horizontal="center" vertical="center"/>
      <protection hidden="1"/>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worksheets/sheet2.xml" Type="http://schemas.openxmlformats.org/officeDocument/2006/relationships/worksheet"/><Relationship Id="rId3" Target="theme/theme1.xml" Type="http://schemas.openxmlformats.org/officeDocument/2006/relationships/theme"/><Relationship Id="rId4" Target="styles.xml" Type="http://schemas.openxmlformats.org/officeDocument/2006/relationships/styles"/><Relationship Id="rId5" Target="sharedStrings.xml" Type="http://schemas.openxmlformats.org/officeDocument/2006/relationships/sharedStrings"/><Relationship Id="rId6" Target="calcChain.xml" Type="http://schemas.openxmlformats.org/officeDocument/2006/relationships/calcChain"/></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D6A9-470C-88BF-801CC3F0E9CE}"/>
            </c:ext>
          </c:extLst>
        </c:ser>
        <c:dLbls>
          <c:showLegendKey val="0"/>
          <c:showVal val="0"/>
          <c:showCatName val="0"/>
          <c:showSerName val="0"/>
          <c:showPercent val="0"/>
          <c:showBubbleSize val="0"/>
        </c:dLbls>
        <c:gapWidth val="150"/>
        <c:axId val="133287480"/>
        <c:axId val="1332878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0.03</c:v>
                </c:pt>
                <c:pt idx="1">
                  <c:v>7.0000000000000007E-2</c:v>
                </c:pt>
                <c:pt idx="2" formatCode="#,##0.00;&quot;△&quot;#,##0.00">
                  <c:v>0</c:v>
                </c:pt>
                <c:pt idx="3" formatCode="#,##0.00;&quot;△&quot;#,##0.00">
                  <c:v>0</c:v>
                </c:pt>
                <c:pt idx="4" formatCode="#,##0.00;&quot;△&quot;#,##0.00">
                  <c:v>0</c:v>
                </c:pt>
              </c:numCache>
            </c:numRef>
          </c:val>
          <c:smooth val="0"/>
          <c:extLst>
            <c:ext xmlns:c16="http://schemas.microsoft.com/office/drawing/2014/chart" uri="{C3380CC4-5D6E-409C-BE32-E72D297353CC}">
              <c16:uniqueId val="{00000001-D6A9-470C-88BF-801CC3F0E9CE}"/>
            </c:ext>
          </c:extLst>
        </c:ser>
        <c:dLbls>
          <c:showLegendKey val="0"/>
          <c:showVal val="0"/>
          <c:showCatName val="0"/>
          <c:showSerName val="0"/>
          <c:showPercent val="0"/>
          <c:showBubbleSize val="0"/>
        </c:dLbls>
        <c:marker val="1"/>
        <c:smooth val="0"/>
        <c:axId val="133287480"/>
        <c:axId val="133287864"/>
      </c:lineChart>
      <c:dateAx>
        <c:axId val="133287480"/>
        <c:scaling>
          <c:orientation val="minMax"/>
        </c:scaling>
        <c:delete val="1"/>
        <c:axPos val="b"/>
        <c:numFmt formatCode="&quot;R&quot;yy" sourceLinked="1"/>
        <c:majorTickMark val="none"/>
        <c:minorTickMark val="none"/>
        <c:tickLblPos val="none"/>
        <c:crossAx val="133287864"/>
        <c:crosses val="autoZero"/>
        <c:auto val="1"/>
        <c:lblOffset val="100"/>
        <c:baseTimeUnit val="years"/>
      </c:dateAx>
      <c:valAx>
        <c:axId val="1332878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287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データ!$CM$6:$CQ$6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7D8-4FC2-B28D-70913203AC48}"/>
            </c:ext>
          </c:extLst>
        </c:ser>
        <c:dLbls>
          <c:showLegendKey val="0"/>
          <c:showVal val="0"/>
          <c:showCatName val="0"/>
          <c:showSerName val="0"/>
          <c:showPercent val="0"/>
          <c:showBubbleSize val="0"/>
        </c:dLbls>
        <c:gapWidth val="150"/>
        <c:axId val="133691848"/>
        <c:axId val="133697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27D8-4FC2-B28D-70913203AC48}"/>
            </c:ext>
          </c:extLst>
        </c:ser>
        <c:dLbls>
          <c:showLegendKey val="0"/>
          <c:showVal val="0"/>
          <c:showCatName val="0"/>
          <c:showSerName val="0"/>
          <c:showPercent val="0"/>
          <c:showBubbleSize val="0"/>
        </c:dLbls>
        <c:marker val="1"/>
        <c:smooth val="0"/>
        <c:axId val="133691848"/>
        <c:axId val="133697728"/>
      </c:lineChart>
      <c:dateAx>
        <c:axId val="133691848"/>
        <c:scaling>
          <c:orientation val="minMax"/>
        </c:scaling>
        <c:delete val="1"/>
        <c:axPos val="b"/>
        <c:numFmt formatCode="&quot;R&quot;yy" sourceLinked="1"/>
        <c:majorTickMark val="none"/>
        <c:minorTickMark val="none"/>
        <c:tickLblPos val="none"/>
        <c:crossAx val="133697728"/>
        <c:crosses val="autoZero"/>
        <c:auto val="1"/>
        <c:lblOffset val="100"/>
        <c:baseTimeUnit val="years"/>
      </c:dateAx>
      <c:valAx>
        <c:axId val="133697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918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データ!$CX$6:$DB$6</c:f>
              <c:numCache>
                <c:formatCode>#,##0.00;"△"#,##0.00;"-"</c:formatCode>
                <c:ptCount val="5"/>
                <c:pt idx="0">
                  <c:v>87.35</c:v>
                </c:pt>
                <c:pt idx="1">
                  <c:v>87.13</c:v>
                </c:pt>
                <c:pt idx="2">
                  <c:v>87.38</c:v>
                </c:pt>
                <c:pt idx="3">
                  <c:v>88.27</c:v>
                </c:pt>
                <c:pt idx="4">
                  <c:v>88.85</c:v>
                </c:pt>
              </c:numCache>
            </c:numRef>
          </c:val>
          <c:extLst>
            <c:ext xmlns:c16="http://schemas.microsoft.com/office/drawing/2014/chart" uri="{C3380CC4-5D6E-409C-BE32-E72D297353CC}">
              <c16:uniqueId val="{00000000-03FB-4D7A-BC01-1439108BBC7F}"/>
            </c:ext>
          </c:extLst>
        </c:ser>
        <c:dLbls>
          <c:showLegendKey val="0"/>
          <c:showVal val="0"/>
          <c:showCatName val="0"/>
          <c:showSerName val="0"/>
          <c:showPercent val="0"/>
          <c:showBubbleSize val="0"/>
        </c:dLbls>
        <c:gapWidth val="150"/>
        <c:axId val="133691064"/>
        <c:axId val="133691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89.07</c:v>
                </c:pt>
                <c:pt idx="1">
                  <c:v>89.18</c:v>
                </c:pt>
                <c:pt idx="2">
                  <c:v>90.61</c:v>
                </c:pt>
                <c:pt idx="3">
                  <c:v>90.93</c:v>
                </c:pt>
                <c:pt idx="4">
                  <c:v>88.85</c:v>
                </c:pt>
              </c:numCache>
            </c:numRef>
          </c:val>
          <c:smooth val="0"/>
          <c:extLst>
            <c:ext xmlns:c16="http://schemas.microsoft.com/office/drawing/2014/chart" uri="{C3380CC4-5D6E-409C-BE32-E72D297353CC}">
              <c16:uniqueId val="{00000001-03FB-4D7A-BC01-1439108BBC7F}"/>
            </c:ext>
          </c:extLst>
        </c:ser>
        <c:dLbls>
          <c:showLegendKey val="0"/>
          <c:showVal val="0"/>
          <c:showCatName val="0"/>
          <c:showSerName val="0"/>
          <c:showPercent val="0"/>
          <c:showBubbleSize val="0"/>
        </c:dLbls>
        <c:marker val="1"/>
        <c:smooth val="0"/>
        <c:axId val="133691064"/>
        <c:axId val="133691456"/>
      </c:lineChart>
      <c:dateAx>
        <c:axId val="133691064"/>
        <c:scaling>
          <c:orientation val="minMax"/>
        </c:scaling>
        <c:delete val="1"/>
        <c:axPos val="b"/>
        <c:numFmt formatCode="&quot;R&quot;yy" sourceLinked="1"/>
        <c:majorTickMark val="none"/>
        <c:minorTickMark val="none"/>
        <c:tickLblPos val="none"/>
        <c:crossAx val="133691456"/>
        <c:crosses val="autoZero"/>
        <c:auto val="1"/>
        <c:lblOffset val="100"/>
        <c:baseTimeUnit val="years"/>
      </c:dateAx>
      <c:valAx>
        <c:axId val="133691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91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データ!$Y$6:$AC$6</c:f>
              <c:numCache>
                <c:formatCode>#,##0.00;"△"#,##0.00;"-"</c:formatCode>
                <c:ptCount val="5"/>
                <c:pt idx="0">
                  <c:v>111.47</c:v>
                </c:pt>
                <c:pt idx="1">
                  <c:v>110.65</c:v>
                </c:pt>
                <c:pt idx="2">
                  <c:v>109.58</c:v>
                </c:pt>
                <c:pt idx="3">
                  <c:v>104.66</c:v>
                </c:pt>
                <c:pt idx="4">
                  <c:v>103.1</c:v>
                </c:pt>
              </c:numCache>
            </c:numRef>
          </c:val>
          <c:extLst>
            <c:ext xmlns:c16="http://schemas.microsoft.com/office/drawing/2014/chart" uri="{C3380CC4-5D6E-409C-BE32-E72D297353CC}">
              <c16:uniqueId val="{00000000-9020-4300-BD7E-55CB362447B8}"/>
            </c:ext>
          </c:extLst>
        </c:ser>
        <c:dLbls>
          <c:showLegendKey val="0"/>
          <c:showVal val="0"/>
          <c:showCatName val="0"/>
          <c:showSerName val="0"/>
          <c:showPercent val="0"/>
          <c:showBubbleSize val="0"/>
        </c:dLbls>
        <c:gapWidth val="150"/>
        <c:axId val="133353256"/>
        <c:axId val="133353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104.34</c:v>
                </c:pt>
                <c:pt idx="1">
                  <c:v>105.1</c:v>
                </c:pt>
                <c:pt idx="2">
                  <c:v>105.99</c:v>
                </c:pt>
                <c:pt idx="3">
                  <c:v>101.43</c:v>
                </c:pt>
                <c:pt idx="4">
                  <c:v>103.1</c:v>
                </c:pt>
              </c:numCache>
            </c:numRef>
          </c:val>
          <c:smooth val="0"/>
          <c:extLst>
            <c:ext xmlns:c16="http://schemas.microsoft.com/office/drawing/2014/chart" uri="{C3380CC4-5D6E-409C-BE32-E72D297353CC}">
              <c16:uniqueId val="{00000001-9020-4300-BD7E-55CB362447B8}"/>
            </c:ext>
          </c:extLst>
        </c:ser>
        <c:dLbls>
          <c:showLegendKey val="0"/>
          <c:showVal val="0"/>
          <c:showCatName val="0"/>
          <c:showSerName val="0"/>
          <c:showPercent val="0"/>
          <c:showBubbleSize val="0"/>
        </c:dLbls>
        <c:marker val="1"/>
        <c:smooth val="0"/>
        <c:axId val="133353256"/>
        <c:axId val="133353640"/>
      </c:lineChart>
      <c:dateAx>
        <c:axId val="133353256"/>
        <c:scaling>
          <c:orientation val="minMax"/>
        </c:scaling>
        <c:delete val="1"/>
        <c:axPos val="b"/>
        <c:numFmt formatCode="&quot;R&quot;yy" sourceLinked="1"/>
        <c:majorTickMark val="none"/>
        <c:minorTickMark val="none"/>
        <c:tickLblPos val="none"/>
        <c:crossAx val="133353640"/>
        <c:crosses val="autoZero"/>
        <c:auto val="1"/>
        <c:lblOffset val="100"/>
        <c:baseTimeUnit val="years"/>
      </c:dateAx>
      <c:valAx>
        <c:axId val="133353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532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データ!$DI$6:$DM$6</c:f>
              <c:numCache>
                <c:formatCode>#,##0.00;"△"#,##0.00;"-"</c:formatCode>
                <c:ptCount val="5"/>
                <c:pt idx="0">
                  <c:v>25.54</c:v>
                </c:pt>
                <c:pt idx="1">
                  <c:v>18.850000000000001</c:v>
                </c:pt>
                <c:pt idx="2">
                  <c:v>20.420000000000002</c:v>
                </c:pt>
                <c:pt idx="3">
                  <c:v>22.28</c:v>
                </c:pt>
                <c:pt idx="4">
                  <c:v>23.9</c:v>
                </c:pt>
              </c:numCache>
            </c:numRef>
          </c:val>
          <c:extLst>
            <c:ext xmlns:c16="http://schemas.microsoft.com/office/drawing/2014/chart" uri="{C3380CC4-5D6E-409C-BE32-E72D297353CC}">
              <c16:uniqueId val="{00000000-1CA9-417E-A981-D6349810DE79}"/>
            </c:ext>
          </c:extLst>
        </c:ser>
        <c:dLbls>
          <c:showLegendKey val="0"/>
          <c:showVal val="0"/>
          <c:showCatName val="0"/>
          <c:showSerName val="0"/>
          <c:showPercent val="0"/>
          <c:showBubbleSize val="0"/>
        </c:dLbls>
        <c:gapWidth val="150"/>
        <c:axId val="133415784"/>
        <c:axId val="1334161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14.98</c:v>
                </c:pt>
                <c:pt idx="1">
                  <c:v>15.11</c:v>
                </c:pt>
                <c:pt idx="2">
                  <c:v>16.440000000000001</c:v>
                </c:pt>
                <c:pt idx="3">
                  <c:v>18.53</c:v>
                </c:pt>
                <c:pt idx="4">
                  <c:v>23.9</c:v>
                </c:pt>
              </c:numCache>
            </c:numRef>
          </c:val>
          <c:smooth val="0"/>
          <c:extLst>
            <c:ext xmlns:c16="http://schemas.microsoft.com/office/drawing/2014/chart" uri="{C3380CC4-5D6E-409C-BE32-E72D297353CC}">
              <c16:uniqueId val="{00000001-1CA9-417E-A981-D6349810DE79}"/>
            </c:ext>
          </c:extLst>
        </c:ser>
        <c:dLbls>
          <c:showLegendKey val="0"/>
          <c:showVal val="0"/>
          <c:showCatName val="0"/>
          <c:showSerName val="0"/>
          <c:showPercent val="0"/>
          <c:showBubbleSize val="0"/>
        </c:dLbls>
        <c:marker val="1"/>
        <c:smooth val="0"/>
        <c:axId val="133415784"/>
        <c:axId val="133416168"/>
      </c:lineChart>
      <c:dateAx>
        <c:axId val="133415784"/>
        <c:scaling>
          <c:orientation val="minMax"/>
        </c:scaling>
        <c:delete val="1"/>
        <c:axPos val="b"/>
        <c:numFmt formatCode="&quot;R&quot;yy" sourceLinked="1"/>
        <c:majorTickMark val="none"/>
        <c:minorTickMark val="none"/>
        <c:tickLblPos val="none"/>
        <c:crossAx val="133416168"/>
        <c:crosses val="autoZero"/>
        <c:auto val="1"/>
        <c:lblOffset val="100"/>
        <c:baseTimeUnit val="years"/>
      </c:dateAx>
      <c:valAx>
        <c:axId val="1334161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157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0DF0-47B0-9256-5812F21EF5A7}"/>
            </c:ext>
          </c:extLst>
        </c:ser>
        <c:dLbls>
          <c:showLegendKey val="0"/>
          <c:showVal val="0"/>
          <c:showCatName val="0"/>
          <c:showSerName val="0"/>
          <c:showPercent val="0"/>
          <c:showBubbleSize val="0"/>
        </c:dLbls>
        <c:gapWidth val="150"/>
        <c:axId val="133323736"/>
        <c:axId val="1334654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0DF0-47B0-9256-5812F21EF5A7}"/>
            </c:ext>
          </c:extLst>
        </c:ser>
        <c:dLbls>
          <c:showLegendKey val="0"/>
          <c:showVal val="0"/>
          <c:showCatName val="0"/>
          <c:showSerName val="0"/>
          <c:showPercent val="0"/>
          <c:showBubbleSize val="0"/>
        </c:dLbls>
        <c:marker val="1"/>
        <c:smooth val="0"/>
        <c:axId val="133323736"/>
        <c:axId val="133465464"/>
      </c:lineChart>
      <c:dateAx>
        <c:axId val="133323736"/>
        <c:scaling>
          <c:orientation val="minMax"/>
        </c:scaling>
        <c:delete val="1"/>
        <c:axPos val="b"/>
        <c:numFmt formatCode="&quot;R&quot;yy" sourceLinked="1"/>
        <c:majorTickMark val="none"/>
        <c:minorTickMark val="none"/>
        <c:tickLblPos val="none"/>
        <c:crossAx val="133465464"/>
        <c:crosses val="autoZero"/>
        <c:auto val="1"/>
        <c:lblOffset val="100"/>
        <c:baseTimeUnit val="years"/>
      </c:dateAx>
      <c:valAx>
        <c:axId val="1334654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323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B39D-4976-856B-5F6EFB6B2D9D}"/>
            </c:ext>
          </c:extLst>
        </c:ser>
        <c:dLbls>
          <c:showLegendKey val="0"/>
          <c:showVal val="0"/>
          <c:showCatName val="0"/>
          <c:showSerName val="0"/>
          <c:showPercent val="0"/>
          <c:showBubbleSize val="0"/>
        </c:dLbls>
        <c:gapWidth val="150"/>
        <c:axId val="133466640"/>
        <c:axId val="1334631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0</c:v>
                </c:pt>
                <c:pt idx="3">
                  <c:v>0</c:v>
                </c:pt>
                <c:pt idx="4">
                  <c:v>0</c:v>
                </c:pt>
              </c:numCache>
            </c:numRef>
          </c:val>
          <c:smooth val="0"/>
          <c:extLst>
            <c:ext xmlns:c16="http://schemas.microsoft.com/office/drawing/2014/chart" uri="{C3380CC4-5D6E-409C-BE32-E72D297353CC}">
              <c16:uniqueId val="{00000001-B39D-4976-856B-5F6EFB6B2D9D}"/>
            </c:ext>
          </c:extLst>
        </c:ser>
        <c:dLbls>
          <c:showLegendKey val="0"/>
          <c:showVal val="0"/>
          <c:showCatName val="0"/>
          <c:showSerName val="0"/>
          <c:showPercent val="0"/>
          <c:showBubbleSize val="0"/>
        </c:dLbls>
        <c:marker val="1"/>
        <c:smooth val="0"/>
        <c:axId val="133466640"/>
        <c:axId val="133463112"/>
      </c:lineChart>
      <c:dateAx>
        <c:axId val="133466640"/>
        <c:scaling>
          <c:orientation val="minMax"/>
        </c:scaling>
        <c:delete val="1"/>
        <c:axPos val="b"/>
        <c:numFmt formatCode="&quot;R&quot;yy" sourceLinked="1"/>
        <c:majorTickMark val="none"/>
        <c:minorTickMark val="none"/>
        <c:tickLblPos val="none"/>
        <c:crossAx val="133463112"/>
        <c:crosses val="autoZero"/>
        <c:auto val="1"/>
        <c:lblOffset val="100"/>
        <c:baseTimeUnit val="years"/>
      </c:dateAx>
      <c:valAx>
        <c:axId val="1334631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666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データ!$AU$6:$AY$6</c:f>
              <c:numCache>
                <c:formatCode>#,##0.00;"△"#,##0.00;"-"</c:formatCode>
                <c:ptCount val="5"/>
                <c:pt idx="0">
                  <c:v>45.01</c:v>
                </c:pt>
                <c:pt idx="1">
                  <c:v>48.73</c:v>
                </c:pt>
                <c:pt idx="2">
                  <c:v>48.77</c:v>
                </c:pt>
                <c:pt idx="3">
                  <c:v>51.56</c:v>
                </c:pt>
                <c:pt idx="4">
                  <c:v>62.35</c:v>
                </c:pt>
              </c:numCache>
            </c:numRef>
          </c:val>
          <c:extLst>
            <c:ext xmlns:c16="http://schemas.microsoft.com/office/drawing/2014/chart" uri="{C3380CC4-5D6E-409C-BE32-E72D297353CC}">
              <c16:uniqueId val="{00000000-4616-4759-AC17-2158DE896E53}"/>
            </c:ext>
          </c:extLst>
        </c:ser>
        <c:dLbls>
          <c:showLegendKey val="0"/>
          <c:showVal val="0"/>
          <c:showCatName val="0"/>
          <c:showSerName val="0"/>
          <c:showPercent val="0"/>
          <c:showBubbleSize val="0"/>
        </c:dLbls>
        <c:gapWidth val="150"/>
        <c:axId val="133465856"/>
        <c:axId val="1334646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38.15</c:v>
                </c:pt>
                <c:pt idx="1">
                  <c:v>41.15</c:v>
                </c:pt>
                <c:pt idx="2">
                  <c:v>47.34</c:v>
                </c:pt>
                <c:pt idx="3">
                  <c:v>52.1</c:v>
                </c:pt>
                <c:pt idx="4">
                  <c:v>62.35</c:v>
                </c:pt>
              </c:numCache>
            </c:numRef>
          </c:val>
          <c:smooth val="0"/>
          <c:extLst>
            <c:ext xmlns:c16="http://schemas.microsoft.com/office/drawing/2014/chart" uri="{C3380CC4-5D6E-409C-BE32-E72D297353CC}">
              <c16:uniqueId val="{00000001-4616-4759-AC17-2158DE896E53}"/>
            </c:ext>
          </c:extLst>
        </c:ser>
        <c:dLbls>
          <c:showLegendKey val="0"/>
          <c:showVal val="0"/>
          <c:showCatName val="0"/>
          <c:showSerName val="0"/>
          <c:showPercent val="0"/>
          <c:showBubbleSize val="0"/>
        </c:dLbls>
        <c:marker val="1"/>
        <c:smooth val="0"/>
        <c:axId val="133465856"/>
        <c:axId val="133464680"/>
      </c:lineChart>
      <c:dateAx>
        <c:axId val="133465856"/>
        <c:scaling>
          <c:orientation val="minMax"/>
        </c:scaling>
        <c:delete val="1"/>
        <c:axPos val="b"/>
        <c:numFmt formatCode="&quot;R&quot;yy" sourceLinked="1"/>
        <c:majorTickMark val="none"/>
        <c:minorTickMark val="none"/>
        <c:tickLblPos val="none"/>
        <c:crossAx val="133464680"/>
        <c:crosses val="autoZero"/>
        <c:auto val="1"/>
        <c:lblOffset val="100"/>
        <c:baseTimeUnit val="years"/>
      </c:dateAx>
      <c:valAx>
        <c:axId val="1334646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465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データ!$BF$6:$BJ$6</c:f>
              <c:numCache>
                <c:formatCode>#,##0.00;"△"#,##0.00;"-"</c:formatCode>
                <c:ptCount val="5"/>
                <c:pt idx="0">
                  <c:v>711.02</c:v>
                </c:pt>
                <c:pt idx="1">
                  <c:v>838.14</c:v>
                </c:pt>
                <c:pt idx="2">
                  <c:v>968.61</c:v>
                </c:pt>
                <c:pt idx="3">
                  <c:v>1033.99</c:v>
                </c:pt>
                <c:pt idx="4">
                  <c:v>989.77</c:v>
                </c:pt>
              </c:numCache>
            </c:numRef>
          </c:val>
          <c:extLst>
            <c:ext xmlns:c16="http://schemas.microsoft.com/office/drawing/2014/chart" uri="{C3380CC4-5D6E-409C-BE32-E72D297353CC}">
              <c16:uniqueId val="{00000000-A6C5-47A9-8AC6-7AE2F934FCC7}"/>
            </c:ext>
          </c:extLst>
        </c:ser>
        <c:dLbls>
          <c:showLegendKey val="0"/>
          <c:showVal val="0"/>
          <c:showCatName val="0"/>
          <c:showSerName val="0"/>
          <c:showPercent val="0"/>
          <c:showBubbleSize val="0"/>
        </c:dLbls>
        <c:gapWidth val="150"/>
        <c:axId val="133694200"/>
        <c:axId val="133693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610.94000000000005</c:v>
                </c:pt>
                <c:pt idx="1">
                  <c:v>648.28</c:v>
                </c:pt>
                <c:pt idx="2">
                  <c:v>736.08</c:v>
                </c:pt>
                <c:pt idx="3">
                  <c:v>841.63</c:v>
                </c:pt>
                <c:pt idx="4">
                  <c:v>989.77</c:v>
                </c:pt>
              </c:numCache>
            </c:numRef>
          </c:val>
          <c:smooth val="0"/>
          <c:extLst>
            <c:ext xmlns:c16="http://schemas.microsoft.com/office/drawing/2014/chart" uri="{C3380CC4-5D6E-409C-BE32-E72D297353CC}">
              <c16:uniqueId val="{00000001-A6C5-47A9-8AC6-7AE2F934FCC7}"/>
            </c:ext>
          </c:extLst>
        </c:ser>
        <c:dLbls>
          <c:showLegendKey val="0"/>
          <c:showVal val="0"/>
          <c:showCatName val="0"/>
          <c:showSerName val="0"/>
          <c:showPercent val="0"/>
          <c:showBubbleSize val="0"/>
        </c:dLbls>
        <c:marker val="1"/>
        <c:smooth val="0"/>
        <c:axId val="133694200"/>
        <c:axId val="133693024"/>
      </c:lineChart>
      <c:dateAx>
        <c:axId val="133694200"/>
        <c:scaling>
          <c:orientation val="minMax"/>
        </c:scaling>
        <c:delete val="1"/>
        <c:axPos val="b"/>
        <c:numFmt formatCode="&quot;R&quot;yy" sourceLinked="1"/>
        <c:majorTickMark val="none"/>
        <c:minorTickMark val="none"/>
        <c:tickLblPos val="none"/>
        <c:crossAx val="133693024"/>
        <c:crosses val="autoZero"/>
        <c:auto val="1"/>
        <c:lblOffset val="100"/>
        <c:baseTimeUnit val="years"/>
      </c:dateAx>
      <c:valAx>
        <c:axId val="133693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942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データ!$BQ$6:$BU$6</c:f>
              <c:numCache>
                <c:formatCode>#,##0.00;"△"#,##0.00;"-"</c:formatCode>
                <c:ptCount val="5"/>
                <c:pt idx="0">
                  <c:v>99.02</c:v>
                </c:pt>
                <c:pt idx="1">
                  <c:v>89.14</c:v>
                </c:pt>
                <c:pt idx="2">
                  <c:v>90.47</c:v>
                </c:pt>
                <c:pt idx="3">
                  <c:v>90.36</c:v>
                </c:pt>
                <c:pt idx="4">
                  <c:v>87.83</c:v>
                </c:pt>
              </c:numCache>
            </c:numRef>
          </c:val>
          <c:extLst>
            <c:ext xmlns:c16="http://schemas.microsoft.com/office/drawing/2014/chart" uri="{C3380CC4-5D6E-409C-BE32-E72D297353CC}">
              <c16:uniqueId val="{00000000-37FF-4B76-B8B5-96E3AEFD09EB}"/>
            </c:ext>
          </c:extLst>
        </c:ser>
        <c:dLbls>
          <c:showLegendKey val="0"/>
          <c:showVal val="0"/>
          <c:showCatName val="0"/>
          <c:showSerName val="0"/>
          <c:showPercent val="0"/>
          <c:showBubbleSize val="0"/>
        </c:dLbls>
        <c:gapWidth val="150"/>
        <c:axId val="133694592"/>
        <c:axId val="1336934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81.86</c:v>
                </c:pt>
                <c:pt idx="1">
                  <c:v>79.3</c:v>
                </c:pt>
                <c:pt idx="2">
                  <c:v>80.33</c:v>
                </c:pt>
                <c:pt idx="3">
                  <c:v>78.239999999999995</c:v>
                </c:pt>
                <c:pt idx="4">
                  <c:v>87.83</c:v>
                </c:pt>
              </c:numCache>
            </c:numRef>
          </c:val>
          <c:smooth val="0"/>
          <c:extLst>
            <c:ext xmlns:c16="http://schemas.microsoft.com/office/drawing/2014/chart" uri="{C3380CC4-5D6E-409C-BE32-E72D297353CC}">
              <c16:uniqueId val="{00000001-37FF-4B76-B8B5-96E3AEFD09EB}"/>
            </c:ext>
          </c:extLst>
        </c:ser>
        <c:dLbls>
          <c:showLegendKey val="0"/>
          <c:showVal val="0"/>
          <c:showCatName val="0"/>
          <c:showSerName val="0"/>
          <c:showPercent val="0"/>
          <c:showBubbleSize val="0"/>
        </c:dLbls>
        <c:marker val="1"/>
        <c:smooth val="0"/>
        <c:axId val="133694592"/>
        <c:axId val="133693416"/>
      </c:lineChart>
      <c:dateAx>
        <c:axId val="133694592"/>
        <c:scaling>
          <c:orientation val="minMax"/>
        </c:scaling>
        <c:delete val="1"/>
        <c:axPos val="b"/>
        <c:numFmt formatCode="&quot;R&quot;yy" sourceLinked="1"/>
        <c:majorTickMark val="none"/>
        <c:minorTickMark val="none"/>
        <c:tickLblPos val="none"/>
        <c:crossAx val="133693416"/>
        <c:crosses val="autoZero"/>
        <c:auto val="1"/>
        <c:lblOffset val="100"/>
        <c:baseTimeUnit val="years"/>
      </c:dateAx>
      <c:valAx>
        <c:axId val="1336934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94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36892</c:v>
                </c:pt>
                <c:pt idx="1">
                  <c:v>37257</c:v>
                </c:pt>
                <c:pt idx="2">
                  <c:v>37623</c:v>
                </c:pt>
                <c:pt idx="3">
                  <c:v>37989</c:v>
                </c:pt>
                <c:pt idx="4">
                  <c:v>38356</c:v>
                </c:pt>
              </c:numCache>
            </c:numRef>
          </c:cat>
          <c:val>
            <c:numRef>
              <c:f>データ!$CB$6:$CF$6</c:f>
              <c:numCache>
                <c:formatCode>#,##0.00;"△"#,##0.00;"-"</c:formatCode>
                <c:ptCount val="5"/>
                <c:pt idx="0">
                  <c:v>173.88</c:v>
                </c:pt>
                <c:pt idx="1">
                  <c:v>189.86</c:v>
                </c:pt>
                <c:pt idx="2">
                  <c:v>188.33</c:v>
                </c:pt>
                <c:pt idx="3">
                  <c:v>189.66</c:v>
                </c:pt>
                <c:pt idx="4">
                  <c:v>196.22</c:v>
                </c:pt>
              </c:numCache>
            </c:numRef>
          </c:val>
          <c:extLst>
            <c:ext xmlns:c16="http://schemas.microsoft.com/office/drawing/2014/chart" uri="{C3380CC4-5D6E-409C-BE32-E72D297353CC}">
              <c16:uniqueId val="{00000000-E2F1-402E-91FE-59F2CA808B4F}"/>
            </c:ext>
          </c:extLst>
        </c:ser>
        <c:dLbls>
          <c:showLegendKey val="0"/>
          <c:showVal val="0"/>
          <c:showCatName val="0"/>
          <c:showSerName val="0"/>
          <c:showPercent val="0"/>
          <c:showBubbleSize val="0"/>
        </c:dLbls>
        <c:gapWidth val="150"/>
        <c:axId val="133696944"/>
        <c:axId val="1336938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154.66</c:v>
                </c:pt>
                <c:pt idx="1">
                  <c:v>157.05000000000001</c:v>
                </c:pt>
                <c:pt idx="2">
                  <c:v>160.01</c:v>
                </c:pt>
                <c:pt idx="3">
                  <c:v>165.77</c:v>
                </c:pt>
                <c:pt idx="4">
                  <c:v>196.22</c:v>
                </c:pt>
              </c:numCache>
            </c:numRef>
          </c:val>
          <c:smooth val="0"/>
          <c:extLst>
            <c:ext xmlns:c16="http://schemas.microsoft.com/office/drawing/2014/chart" uri="{C3380CC4-5D6E-409C-BE32-E72D297353CC}">
              <c16:uniqueId val="{00000001-E2F1-402E-91FE-59F2CA808B4F}"/>
            </c:ext>
          </c:extLst>
        </c:ser>
        <c:dLbls>
          <c:showLegendKey val="0"/>
          <c:showVal val="0"/>
          <c:showCatName val="0"/>
          <c:showSerName val="0"/>
          <c:showPercent val="0"/>
          <c:showBubbleSize val="0"/>
        </c:dLbls>
        <c:marker val="1"/>
        <c:smooth val="0"/>
        <c:axId val="133696944"/>
        <c:axId val="133693808"/>
      </c:lineChart>
      <c:dateAx>
        <c:axId val="133696944"/>
        <c:scaling>
          <c:orientation val="minMax"/>
        </c:scaling>
        <c:delete val="1"/>
        <c:axPos val="b"/>
        <c:numFmt formatCode="&quot;R&quot;yy" sourceLinked="1"/>
        <c:majorTickMark val="none"/>
        <c:minorTickMark val="none"/>
        <c:tickLblPos val="none"/>
        <c:crossAx val="133693808"/>
        <c:crosses val="autoZero"/>
        <c:auto val="1"/>
        <c:lblOffset val="100"/>
        <c:baseTimeUnit val="years"/>
      </c:dateAx>
      <c:valAx>
        <c:axId val="1336938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36969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Relationships xmlns="http://schemas.openxmlformats.org/package/2006/relationships"><Relationship Id="rId1" Target="../charts/chart1.xml" Type="http://schemas.openxmlformats.org/officeDocument/2006/relationships/chart"/><Relationship Id="rId10" Target="../charts/chart10.xml" Type="http://schemas.openxmlformats.org/officeDocument/2006/relationships/chart"/><Relationship Id="rId11" Target="../charts/chart11.xml" Type="http://schemas.openxmlformats.org/officeDocument/2006/relationships/chart"/><Relationship Id="rId2" Target="../charts/chart2.xml" Type="http://schemas.openxmlformats.org/officeDocument/2006/relationships/chart"/><Relationship Id="rId3" Target="../charts/chart3.xml" Type="http://schemas.openxmlformats.org/officeDocument/2006/relationships/chart"/><Relationship Id="rId4" Target="../charts/chart4.xml" Type="http://schemas.openxmlformats.org/officeDocument/2006/relationships/chart"/><Relationship Id="rId5" Target="../charts/chart5.xml" Type="http://schemas.openxmlformats.org/officeDocument/2006/relationships/chart"/><Relationship Id="rId6" Target="../charts/chart6.xml" Type="http://schemas.openxmlformats.org/officeDocument/2006/relationships/chart"/><Relationship Id="rId7" Target="../charts/chart7.xml" Type="http://schemas.openxmlformats.org/officeDocument/2006/relationships/chart"/><Relationship Id="rId8" Target="../charts/chart8.xml" Type="http://schemas.openxmlformats.org/officeDocument/2006/relationships/chart"/><Relationship Id="rId9" Target="../charts/chart9.xml" Type="http://schemas.openxmlformats.org/officeDocument/2006/relationships/chart"/></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【105.91】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【3.03】</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【78.43】</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【630.82】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【95.91】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【58.94】</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【138.75】</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【97.81】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【41.09】</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【0.22】</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s>
</file>

<file path=xl/worksheets/_rels/sheet2.xml.rels><?xml version="1.0" encoding="UTF-8" standalone="yes"?><Relationships xmlns="http://schemas.openxmlformats.org/package/2006/relationships"><Relationship Id="rId1" Target="../printerSettings/printerSettings2.bin" Type="http://schemas.openxmlformats.org/officeDocument/2006/relationships/printerSettings"/></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heetViews>
  <sheetFormatPr defaultColWidth="2.6640625" defaultRowHeight="13.2" x14ac:dyDescent="0.2"/>
  <cols>
    <col min="1" max="1" width="2.6640625" customWidth="1"/>
    <col min="2" max="62" width="3.77734375" customWidth="1"/>
    <col min="64" max="78" width="3.109375" customWidth="1"/>
    <col min="79" max="79" width="4.44140625" bestFit="1" customWidth="1"/>
    <col min="81" max="82" width="4.44140625" bestFit="1" customWidth="1"/>
  </cols>
  <sheetData>
    <row r="1" spans="1:78" ht="17.25" customHeight="1" x14ac:dyDescent="0.2">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2">
      <c r="A2" s="2"/>
      <c r="B2" s="66" t="s">
        <v>0</v>
      </c>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c r="BN2" s="66"/>
      <c r="BO2" s="66"/>
      <c r="BP2" s="66"/>
      <c r="BQ2" s="66"/>
      <c r="BR2" s="66"/>
      <c r="BS2" s="66"/>
      <c r="BT2" s="66"/>
      <c r="BU2" s="66"/>
      <c r="BV2" s="66"/>
      <c r="BW2" s="66"/>
      <c r="BX2" s="66"/>
      <c r="BY2" s="66"/>
      <c r="BZ2" s="66"/>
    </row>
    <row r="3" spans="1:78" ht="9.75" customHeight="1" x14ac:dyDescent="0.2">
      <c r="A3" s="2"/>
      <c r="B3" s="66"/>
      <c r="C3" s="66"/>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c r="AS3" s="66"/>
      <c r="AT3" s="66"/>
      <c r="AU3" s="66"/>
      <c r="AV3" s="66"/>
      <c r="AW3" s="66"/>
      <c r="AX3" s="66"/>
      <c r="AY3" s="66"/>
      <c r="AZ3" s="66"/>
      <c r="BA3" s="66"/>
      <c r="BB3" s="66"/>
      <c r="BC3" s="66"/>
      <c r="BD3" s="66"/>
      <c r="BE3" s="66"/>
      <c r="BF3" s="66"/>
      <c r="BG3" s="66"/>
      <c r="BH3" s="66"/>
      <c r="BI3" s="66"/>
      <c r="BJ3" s="66"/>
      <c r="BK3" s="66"/>
      <c r="BL3" s="66"/>
      <c r="BM3" s="66"/>
      <c r="BN3" s="66"/>
      <c r="BO3" s="66"/>
      <c r="BP3" s="66"/>
      <c r="BQ3" s="66"/>
      <c r="BR3" s="66"/>
      <c r="BS3" s="66"/>
      <c r="BT3" s="66"/>
      <c r="BU3" s="66"/>
      <c r="BV3" s="66"/>
      <c r="BW3" s="66"/>
      <c r="BX3" s="66"/>
      <c r="BY3" s="66"/>
      <c r="BZ3" s="66"/>
    </row>
    <row r="4" spans="1:78" ht="9.75" customHeight="1" x14ac:dyDescent="0.2">
      <c r="A4" s="2"/>
      <c r="B4" s="66"/>
      <c r="C4" s="66"/>
      <c r="D4" s="66"/>
      <c r="E4" s="66"/>
      <c r="F4" s="66"/>
      <c r="G4" s="66"/>
      <c r="H4" s="66"/>
      <c r="I4" s="66"/>
      <c r="J4" s="66"/>
      <c r="K4" s="66"/>
      <c r="L4" s="66"/>
      <c r="M4" s="66"/>
      <c r="N4" s="66"/>
      <c r="O4" s="66"/>
      <c r="P4" s="66"/>
      <c r="Q4" s="66"/>
      <c r="R4" s="66"/>
      <c r="S4" s="66"/>
      <c r="T4" s="66"/>
      <c r="U4" s="66"/>
      <c r="V4" s="66"/>
      <c r="W4" s="66"/>
      <c r="X4" s="66"/>
      <c r="Y4" s="66"/>
      <c r="Z4" s="66"/>
      <c r="AA4" s="66"/>
      <c r="AB4" s="66"/>
      <c r="AC4" s="66"/>
      <c r="AD4" s="66"/>
      <c r="AE4" s="66"/>
      <c r="AF4" s="66"/>
      <c r="AG4" s="66"/>
      <c r="AH4" s="66"/>
      <c r="AI4" s="66"/>
      <c r="AJ4" s="66"/>
      <c r="AK4" s="66"/>
      <c r="AL4" s="66"/>
      <c r="AM4" s="66"/>
      <c r="AN4" s="66"/>
      <c r="AO4" s="66"/>
      <c r="AP4" s="66"/>
      <c r="AQ4" s="66"/>
      <c r="AR4" s="66"/>
      <c r="AS4" s="66"/>
      <c r="AT4" s="66"/>
      <c r="AU4" s="66"/>
      <c r="AV4" s="66"/>
      <c r="AW4" s="66"/>
      <c r="AX4" s="66"/>
      <c r="AY4" s="66"/>
      <c r="AZ4" s="66"/>
      <c r="BA4" s="66"/>
      <c r="BB4" s="66"/>
      <c r="BC4" s="66"/>
      <c r="BD4" s="66"/>
      <c r="BE4" s="66"/>
      <c r="BF4" s="66"/>
      <c r="BG4" s="66"/>
      <c r="BH4" s="66"/>
      <c r="BI4" s="66"/>
      <c r="BJ4" s="66"/>
      <c r="BK4" s="66"/>
      <c r="BL4" s="66"/>
      <c r="BM4" s="66"/>
      <c r="BN4" s="66"/>
      <c r="BO4" s="66"/>
      <c r="BP4" s="66"/>
      <c r="BQ4" s="66"/>
      <c r="BR4" s="66"/>
      <c r="BS4" s="66"/>
      <c r="BT4" s="66"/>
      <c r="BU4" s="66"/>
      <c r="BV4" s="66"/>
      <c r="BW4" s="66"/>
      <c r="BX4" s="66"/>
      <c r="BY4" s="66"/>
      <c r="BZ4" s="66"/>
    </row>
    <row r="5" spans="1:78" ht="9.75" customHeight="1" x14ac:dyDescent="0.2">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2">
      <c r="A6" s="2"/>
      <c r="B6" s="67" t="str">
        <f>データ!H6</f>
        <v>三重県　鈴鹿市</v>
      </c>
      <c r="C6" s="67"/>
      <c r="D6" s="67"/>
      <c r="E6" s="67"/>
      <c r="F6" s="67"/>
      <c r="G6" s="67"/>
      <c r="H6" s="67"/>
      <c r="I6" s="67"/>
      <c r="J6" s="67"/>
      <c r="K6" s="67"/>
      <c r="L6" s="67"/>
      <c r="M6" s="67"/>
      <c r="N6" s="67"/>
      <c r="O6" s="67"/>
      <c r="P6" s="67"/>
      <c r="Q6" s="67"/>
      <c r="R6" s="67"/>
      <c r="S6" s="67"/>
      <c r="T6" s="67"/>
      <c r="U6" s="67"/>
      <c r="V6" s="67"/>
      <c r="W6" s="67"/>
      <c r="X6" s="67"/>
      <c r="Y6" s="67"/>
      <c r="Z6" s="67"/>
      <c r="AA6" s="67"/>
      <c r="AB6" s="67"/>
      <c r="AC6" s="67"/>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2">
      <c r="A7" s="2"/>
      <c r="B7" s="50" t="s">
        <v>1</v>
      </c>
      <c r="C7" s="50"/>
      <c r="D7" s="50"/>
      <c r="E7" s="50"/>
      <c r="F7" s="50"/>
      <c r="G7" s="50"/>
      <c r="H7" s="50"/>
      <c r="I7" s="50" t="s">
        <v>2</v>
      </c>
      <c r="J7" s="50"/>
      <c r="K7" s="50"/>
      <c r="L7" s="50"/>
      <c r="M7" s="50"/>
      <c r="N7" s="50"/>
      <c r="O7" s="50"/>
      <c r="P7" s="50" t="s">
        <v>3</v>
      </c>
      <c r="Q7" s="50"/>
      <c r="R7" s="50"/>
      <c r="S7" s="50"/>
      <c r="T7" s="50"/>
      <c r="U7" s="50"/>
      <c r="V7" s="50"/>
      <c r="W7" s="50" t="s">
        <v>4</v>
      </c>
      <c r="X7" s="50"/>
      <c r="Y7" s="50"/>
      <c r="Z7" s="50"/>
      <c r="AA7" s="50"/>
      <c r="AB7" s="50"/>
      <c r="AC7" s="50"/>
      <c r="AD7" s="50" t="s">
        <v>5</v>
      </c>
      <c r="AE7" s="50"/>
      <c r="AF7" s="50"/>
      <c r="AG7" s="50"/>
      <c r="AH7" s="50"/>
      <c r="AI7" s="50"/>
      <c r="AJ7" s="50"/>
      <c r="AK7" s="3"/>
      <c r="AL7" s="50" t="s">
        <v>6</v>
      </c>
      <c r="AM7" s="50"/>
      <c r="AN7" s="50"/>
      <c r="AO7" s="50"/>
      <c r="AP7" s="50"/>
      <c r="AQ7" s="50"/>
      <c r="AR7" s="50"/>
      <c r="AS7" s="50"/>
      <c r="AT7" s="50" t="s">
        <v>7</v>
      </c>
      <c r="AU7" s="50"/>
      <c r="AV7" s="50"/>
      <c r="AW7" s="50"/>
      <c r="AX7" s="50"/>
      <c r="AY7" s="50"/>
      <c r="AZ7" s="50"/>
      <c r="BA7" s="50"/>
      <c r="BB7" s="50" t="s">
        <v>8</v>
      </c>
      <c r="BC7" s="50"/>
      <c r="BD7" s="50"/>
      <c r="BE7" s="50"/>
      <c r="BF7" s="50"/>
      <c r="BG7" s="50"/>
      <c r="BH7" s="50"/>
      <c r="BI7" s="50"/>
      <c r="BJ7" s="3"/>
      <c r="BK7" s="3"/>
      <c r="BL7" s="68" t="s">
        <v>9</v>
      </c>
      <c r="BM7" s="69"/>
      <c r="BN7" s="69"/>
      <c r="BO7" s="69"/>
      <c r="BP7" s="69"/>
      <c r="BQ7" s="69"/>
      <c r="BR7" s="69"/>
      <c r="BS7" s="69"/>
      <c r="BT7" s="69"/>
      <c r="BU7" s="69"/>
      <c r="BV7" s="69"/>
      <c r="BW7" s="69"/>
      <c r="BX7" s="69"/>
      <c r="BY7" s="70"/>
    </row>
    <row r="8" spans="1:78" ht="18.75" customHeight="1" x14ac:dyDescent="0.2">
      <c r="A8" s="2"/>
      <c r="B8" s="64" t="str">
        <f>データ!I6</f>
        <v>法適用</v>
      </c>
      <c r="C8" s="64"/>
      <c r="D8" s="64"/>
      <c r="E8" s="64"/>
      <c r="F8" s="64"/>
      <c r="G8" s="64"/>
      <c r="H8" s="64"/>
      <c r="I8" s="64" t="str">
        <f>データ!J6</f>
        <v>下水道事業</v>
      </c>
      <c r="J8" s="64"/>
      <c r="K8" s="64"/>
      <c r="L8" s="64"/>
      <c r="M8" s="64"/>
      <c r="N8" s="64"/>
      <c r="O8" s="64"/>
      <c r="P8" s="64" t="str">
        <f>データ!K6</f>
        <v>公共下水道</v>
      </c>
      <c r="Q8" s="64"/>
      <c r="R8" s="64"/>
      <c r="S8" s="64"/>
      <c r="T8" s="64"/>
      <c r="U8" s="64"/>
      <c r="V8" s="64"/>
      <c r="W8" s="64" t="str">
        <f>データ!L6</f>
        <v>Ac2</v>
      </c>
      <c r="X8" s="64"/>
      <c r="Y8" s="64"/>
      <c r="Z8" s="64"/>
      <c r="AA8" s="64"/>
      <c r="AB8" s="64"/>
      <c r="AC8" s="64"/>
      <c r="AD8" s="65" t="str">
        <f>データ!$M$6</f>
        <v>自治体職員</v>
      </c>
      <c r="AE8" s="65"/>
      <c r="AF8" s="65"/>
      <c r="AG8" s="65"/>
      <c r="AH8" s="65"/>
      <c r="AI8" s="65"/>
      <c r="AJ8" s="65"/>
      <c r="AK8" s="3"/>
      <c r="AL8" s="44">
        <f>データ!S6</f>
        <v>195589</v>
      </c>
      <c r="AM8" s="44"/>
      <c r="AN8" s="44"/>
      <c r="AO8" s="44"/>
      <c r="AP8" s="44"/>
      <c r="AQ8" s="44"/>
      <c r="AR8" s="44"/>
      <c r="AS8" s="44"/>
      <c r="AT8" s="45">
        <f>データ!T6</f>
        <v>194.46</v>
      </c>
      <c r="AU8" s="45"/>
      <c r="AV8" s="45"/>
      <c r="AW8" s="45"/>
      <c r="AX8" s="45"/>
      <c r="AY8" s="45"/>
      <c r="AZ8" s="45"/>
      <c r="BA8" s="45"/>
      <c r="BB8" s="45">
        <f>データ!U6</f>
        <v>1005.81</v>
      </c>
      <c r="BC8" s="45"/>
      <c r="BD8" s="45"/>
      <c r="BE8" s="45"/>
      <c r="BF8" s="45"/>
      <c r="BG8" s="45"/>
      <c r="BH8" s="45"/>
      <c r="BI8" s="45"/>
      <c r="BJ8" s="3"/>
      <c r="BK8" s="3"/>
      <c r="BL8" s="60" t="s">
        <v>10</v>
      </c>
      <c r="BM8" s="61"/>
      <c r="BN8" s="62" t="s">
        <v>11</v>
      </c>
      <c r="BO8" s="62"/>
      <c r="BP8" s="62"/>
      <c r="BQ8" s="62"/>
      <c r="BR8" s="62"/>
      <c r="BS8" s="62"/>
      <c r="BT8" s="62"/>
      <c r="BU8" s="62"/>
      <c r="BV8" s="62"/>
      <c r="BW8" s="62"/>
      <c r="BX8" s="62"/>
      <c r="BY8" s="63"/>
    </row>
    <row r="9" spans="1:78" ht="18.75" customHeight="1" x14ac:dyDescent="0.2">
      <c r="A9" s="2"/>
      <c r="B9" s="50" t="s">
        <v>12</v>
      </c>
      <c r="C9" s="50"/>
      <c r="D9" s="50"/>
      <c r="E9" s="50"/>
      <c r="F9" s="50"/>
      <c r="G9" s="50"/>
      <c r="H9" s="50"/>
      <c r="I9" s="50" t="s">
        <v>13</v>
      </c>
      <c r="J9" s="50"/>
      <c r="K9" s="50"/>
      <c r="L9" s="50"/>
      <c r="M9" s="50"/>
      <c r="N9" s="50"/>
      <c r="O9" s="50"/>
      <c r="P9" s="50" t="s">
        <v>14</v>
      </c>
      <c r="Q9" s="50"/>
      <c r="R9" s="50"/>
      <c r="S9" s="50"/>
      <c r="T9" s="50"/>
      <c r="U9" s="50"/>
      <c r="V9" s="50"/>
      <c r="W9" s="50" t="s">
        <v>15</v>
      </c>
      <c r="X9" s="50"/>
      <c r="Y9" s="50"/>
      <c r="Z9" s="50"/>
      <c r="AA9" s="50"/>
      <c r="AB9" s="50"/>
      <c r="AC9" s="50"/>
      <c r="AD9" s="50" t="s">
        <v>16</v>
      </c>
      <c r="AE9" s="50"/>
      <c r="AF9" s="50"/>
      <c r="AG9" s="50"/>
      <c r="AH9" s="50"/>
      <c r="AI9" s="50"/>
      <c r="AJ9" s="50"/>
      <c r="AK9" s="3"/>
      <c r="AL9" s="50" t="s">
        <v>17</v>
      </c>
      <c r="AM9" s="50"/>
      <c r="AN9" s="50"/>
      <c r="AO9" s="50"/>
      <c r="AP9" s="50"/>
      <c r="AQ9" s="50"/>
      <c r="AR9" s="50"/>
      <c r="AS9" s="50"/>
      <c r="AT9" s="50" t="s">
        <v>18</v>
      </c>
      <c r="AU9" s="50"/>
      <c r="AV9" s="50"/>
      <c r="AW9" s="50"/>
      <c r="AX9" s="50"/>
      <c r="AY9" s="50"/>
      <c r="AZ9" s="50"/>
      <c r="BA9" s="50"/>
      <c r="BB9" s="50" t="s">
        <v>19</v>
      </c>
      <c r="BC9" s="50"/>
      <c r="BD9" s="50"/>
      <c r="BE9" s="50"/>
      <c r="BF9" s="50"/>
      <c r="BG9" s="50"/>
      <c r="BH9" s="50"/>
      <c r="BI9" s="50"/>
      <c r="BJ9" s="3"/>
      <c r="BK9" s="3"/>
      <c r="BL9" s="51" t="s">
        <v>20</v>
      </c>
      <c r="BM9" s="52"/>
      <c r="BN9" s="53" t="s">
        <v>21</v>
      </c>
      <c r="BO9" s="53"/>
      <c r="BP9" s="53"/>
      <c r="BQ9" s="53"/>
      <c r="BR9" s="53"/>
      <c r="BS9" s="53"/>
      <c r="BT9" s="53"/>
      <c r="BU9" s="53"/>
      <c r="BV9" s="53"/>
      <c r="BW9" s="53"/>
      <c r="BX9" s="53"/>
      <c r="BY9" s="54"/>
    </row>
    <row r="10" spans="1:78" ht="18.75" customHeight="1" x14ac:dyDescent="0.2">
      <c r="A10" s="2"/>
      <c r="B10" s="45" t="str">
        <f>データ!N6</f>
        <v>-</v>
      </c>
      <c r="C10" s="45"/>
      <c r="D10" s="45"/>
      <c r="E10" s="45"/>
      <c r="F10" s="45"/>
      <c r="G10" s="45"/>
      <c r="H10" s="45"/>
      <c r="I10" s="45">
        <f>データ!O6</f>
        <v>51.95</v>
      </c>
      <c r="J10" s="45"/>
      <c r="K10" s="45"/>
      <c r="L10" s="45"/>
      <c r="M10" s="45"/>
      <c r="N10" s="45"/>
      <c r="O10" s="45"/>
      <c r="P10" s="45">
        <f>データ!P6</f>
        <v>63.48</v>
      </c>
      <c r="Q10" s="45"/>
      <c r="R10" s="45"/>
      <c r="S10" s="45"/>
      <c r="T10" s="45"/>
      <c r="U10" s="45"/>
      <c r="V10" s="45"/>
      <c r="W10" s="45">
        <f>データ!Q6</f>
        <v>90.58</v>
      </c>
      <c r="X10" s="45"/>
      <c r="Y10" s="45"/>
      <c r="Z10" s="45"/>
      <c r="AA10" s="45"/>
      <c r="AB10" s="45"/>
      <c r="AC10" s="45"/>
      <c r="AD10" s="44">
        <f>データ!R6</f>
        <v>3025</v>
      </c>
      <c r="AE10" s="44"/>
      <c r="AF10" s="44"/>
      <c r="AG10" s="44"/>
      <c r="AH10" s="44"/>
      <c r="AI10" s="44"/>
      <c r="AJ10" s="44"/>
      <c r="AK10" s="2"/>
      <c r="AL10" s="44">
        <f>データ!V6</f>
        <v>123787</v>
      </c>
      <c r="AM10" s="44"/>
      <c r="AN10" s="44"/>
      <c r="AO10" s="44"/>
      <c r="AP10" s="44"/>
      <c r="AQ10" s="44"/>
      <c r="AR10" s="44"/>
      <c r="AS10" s="44"/>
      <c r="AT10" s="45">
        <f>データ!W6</f>
        <v>23.4</v>
      </c>
      <c r="AU10" s="45"/>
      <c r="AV10" s="45"/>
      <c r="AW10" s="45"/>
      <c r="AX10" s="45"/>
      <c r="AY10" s="45"/>
      <c r="AZ10" s="45"/>
      <c r="BA10" s="45"/>
      <c r="BB10" s="45">
        <f>データ!X6</f>
        <v>5290.04</v>
      </c>
      <c r="BC10" s="45"/>
      <c r="BD10" s="45"/>
      <c r="BE10" s="45"/>
      <c r="BF10" s="45"/>
      <c r="BG10" s="45"/>
      <c r="BH10" s="45"/>
      <c r="BI10" s="45"/>
      <c r="BJ10" s="2"/>
      <c r="BK10" s="2"/>
      <c r="BL10" s="46" t="s">
        <v>22</v>
      </c>
      <c r="BM10" s="47"/>
      <c r="BN10" s="48" t="s">
        <v>23</v>
      </c>
      <c r="BO10" s="48"/>
      <c r="BP10" s="48"/>
      <c r="BQ10" s="48"/>
      <c r="BR10" s="48"/>
      <c r="BS10" s="48"/>
      <c r="BT10" s="48"/>
      <c r="BU10" s="48"/>
      <c r="BV10" s="48"/>
      <c r="BW10" s="48"/>
      <c r="BX10" s="48"/>
      <c r="BY10" s="49"/>
    </row>
    <row r="11" spans="1:78" ht="9.75" customHeight="1" x14ac:dyDescent="0.2">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5" t="s">
        <v>24</v>
      </c>
      <c r="BM11" s="55"/>
      <c r="BN11" s="55"/>
      <c r="BO11" s="55"/>
      <c r="BP11" s="55"/>
      <c r="BQ11" s="55"/>
      <c r="BR11" s="55"/>
      <c r="BS11" s="55"/>
      <c r="BT11" s="55"/>
      <c r="BU11" s="55"/>
      <c r="BV11" s="55"/>
      <c r="BW11" s="55"/>
      <c r="BX11" s="55"/>
      <c r="BY11" s="55"/>
      <c r="BZ11" s="55"/>
    </row>
    <row r="12" spans="1:78" ht="9.75" customHeight="1" x14ac:dyDescent="0.2">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5"/>
      <c r="BM12" s="55"/>
      <c r="BN12" s="55"/>
      <c r="BO12" s="55"/>
      <c r="BP12" s="55"/>
      <c r="BQ12" s="55"/>
      <c r="BR12" s="55"/>
      <c r="BS12" s="55"/>
      <c r="BT12" s="55"/>
      <c r="BU12" s="55"/>
      <c r="BV12" s="55"/>
      <c r="BW12" s="55"/>
      <c r="BX12" s="55"/>
      <c r="BY12" s="55"/>
      <c r="BZ12" s="55"/>
    </row>
    <row r="13" spans="1:78" ht="9.75" customHeight="1" x14ac:dyDescent="0.2">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6"/>
      <c r="BM13" s="56"/>
      <c r="BN13" s="56"/>
      <c r="BO13" s="56"/>
      <c r="BP13" s="56"/>
      <c r="BQ13" s="56"/>
      <c r="BR13" s="56"/>
      <c r="BS13" s="56"/>
      <c r="BT13" s="56"/>
      <c r="BU13" s="56"/>
      <c r="BV13" s="56"/>
      <c r="BW13" s="56"/>
      <c r="BX13" s="56"/>
      <c r="BY13" s="56"/>
      <c r="BZ13" s="56"/>
    </row>
    <row r="14" spans="1:78" ht="13.5" customHeight="1" x14ac:dyDescent="0.2">
      <c r="A14" s="2"/>
      <c r="B14" s="57" t="s">
        <v>25</v>
      </c>
      <c r="C14" s="58"/>
      <c r="D14" s="58"/>
      <c r="E14" s="58"/>
      <c r="F14" s="58"/>
      <c r="G14" s="58"/>
      <c r="H14" s="58"/>
      <c r="I14" s="58"/>
      <c r="J14" s="58"/>
      <c r="K14" s="58"/>
      <c r="L14" s="58"/>
      <c r="M14" s="58"/>
      <c r="N14" s="58"/>
      <c r="O14" s="58"/>
      <c r="P14" s="58"/>
      <c r="Q14" s="58"/>
      <c r="R14" s="58"/>
      <c r="S14" s="58"/>
      <c r="T14" s="58"/>
      <c r="U14" s="58"/>
      <c r="V14" s="58"/>
      <c r="W14" s="58"/>
      <c r="X14" s="58"/>
      <c r="Y14" s="58"/>
      <c r="Z14" s="58"/>
      <c r="AA14" s="58"/>
      <c r="AB14" s="58"/>
      <c r="AC14" s="58"/>
      <c r="AD14" s="58"/>
      <c r="AE14" s="58"/>
      <c r="AF14" s="58"/>
      <c r="AG14" s="58"/>
      <c r="AH14" s="58"/>
      <c r="AI14" s="58"/>
      <c r="AJ14" s="58"/>
      <c r="AK14" s="58"/>
      <c r="AL14" s="58"/>
      <c r="AM14" s="58"/>
      <c r="AN14" s="58"/>
      <c r="AO14" s="58"/>
      <c r="AP14" s="58"/>
      <c r="AQ14" s="58"/>
      <c r="AR14" s="58"/>
      <c r="AS14" s="58"/>
      <c r="AT14" s="58"/>
      <c r="AU14" s="58"/>
      <c r="AV14" s="58"/>
      <c r="AW14" s="58"/>
      <c r="AX14" s="58"/>
      <c r="AY14" s="58"/>
      <c r="AZ14" s="58"/>
      <c r="BA14" s="58"/>
      <c r="BB14" s="58"/>
      <c r="BC14" s="58"/>
      <c r="BD14" s="58"/>
      <c r="BE14" s="58"/>
      <c r="BF14" s="58"/>
      <c r="BG14" s="58"/>
      <c r="BH14" s="58"/>
      <c r="BI14" s="58"/>
      <c r="BJ14" s="59"/>
      <c r="BK14" s="2"/>
      <c r="BL14" s="37" t="s">
        <v>26</v>
      </c>
      <c r="BM14" s="38"/>
      <c r="BN14" s="38"/>
      <c r="BO14" s="38"/>
      <c r="BP14" s="38"/>
      <c r="BQ14" s="38"/>
      <c r="BR14" s="38"/>
      <c r="BS14" s="38"/>
      <c r="BT14" s="38"/>
      <c r="BU14" s="38"/>
      <c r="BV14" s="38"/>
      <c r="BW14" s="38"/>
      <c r="BX14" s="38"/>
      <c r="BY14" s="38"/>
      <c r="BZ14" s="39"/>
    </row>
    <row r="15" spans="1:78" ht="13.5" customHeight="1" x14ac:dyDescent="0.2">
      <c r="A15" s="2"/>
      <c r="B15" s="34"/>
      <c r="C15" s="35"/>
      <c r="D15" s="35"/>
      <c r="E15" s="35"/>
      <c r="F15" s="35"/>
      <c r="G15" s="35"/>
      <c r="H15" s="35"/>
      <c r="I15" s="35"/>
      <c r="J15" s="35"/>
      <c r="K15" s="35"/>
      <c r="L15" s="35"/>
      <c r="M15" s="35"/>
      <c r="N15" s="35"/>
      <c r="O15" s="35"/>
      <c r="P15" s="35"/>
      <c r="Q15" s="35"/>
      <c r="R15" s="35"/>
      <c r="S15" s="35"/>
      <c r="T15" s="35"/>
      <c r="U15" s="35"/>
      <c r="V15" s="35"/>
      <c r="W15" s="35"/>
      <c r="X15" s="35"/>
      <c r="Y15" s="35"/>
      <c r="Z15" s="35"/>
      <c r="AA15" s="35"/>
      <c r="AB15" s="35"/>
      <c r="AC15" s="35"/>
      <c r="AD15" s="35"/>
      <c r="AE15" s="35"/>
      <c r="AF15" s="35"/>
      <c r="AG15" s="35"/>
      <c r="AH15" s="35"/>
      <c r="AI15" s="35"/>
      <c r="AJ15" s="35"/>
      <c r="AK15" s="3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6"/>
      <c r="BK15" s="2"/>
      <c r="BL15" s="40"/>
      <c r="BM15" s="41"/>
      <c r="BN15" s="41"/>
      <c r="BO15" s="41"/>
      <c r="BP15" s="41"/>
      <c r="BQ15" s="41"/>
      <c r="BR15" s="41"/>
      <c r="BS15" s="41"/>
      <c r="BT15" s="41"/>
      <c r="BU15" s="41"/>
      <c r="BV15" s="41"/>
      <c r="BW15" s="41"/>
      <c r="BX15" s="41"/>
      <c r="BY15" s="41"/>
      <c r="BZ15" s="42"/>
    </row>
    <row r="16" spans="1:78" ht="13.5" customHeight="1" x14ac:dyDescent="0.2">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28" t="s">
        <v>114</v>
      </c>
      <c r="BM16" s="29"/>
      <c r="BN16" s="29"/>
      <c r="BO16" s="29"/>
      <c r="BP16" s="29"/>
      <c r="BQ16" s="29"/>
      <c r="BR16" s="29"/>
      <c r="BS16" s="29"/>
      <c r="BT16" s="29"/>
      <c r="BU16" s="29"/>
      <c r="BV16" s="29"/>
      <c r="BW16" s="29"/>
      <c r="BX16" s="29"/>
      <c r="BY16" s="29"/>
      <c r="BZ16" s="30"/>
    </row>
    <row r="17" spans="1:78" ht="13.5" customHeight="1" x14ac:dyDescent="0.2">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28"/>
      <c r="BM17" s="29"/>
      <c r="BN17" s="29"/>
      <c r="BO17" s="29"/>
      <c r="BP17" s="29"/>
      <c r="BQ17" s="29"/>
      <c r="BR17" s="29"/>
      <c r="BS17" s="29"/>
      <c r="BT17" s="29"/>
      <c r="BU17" s="29"/>
      <c r="BV17" s="29"/>
      <c r="BW17" s="29"/>
      <c r="BX17" s="29"/>
      <c r="BY17" s="29"/>
      <c r="BZ17" s="30"/>
    </row>
    <row r="18" spans="1:78" ht="13.5" customHeight="1" x14ac:dyDescent="0.2">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28"/>
      <c r="BM18" s="29"/>
      <c r="BN18" s="29"/>
      <c r="BO18" s="29"/>
      <c r="BP18" s="29"/>
      <c r="BQ18" s="29"/>
      <c r="BR18" s="29"/>
      <c r="BS18" s="29"/>
      <c r="BT18" s="29"/>
      <c r="BU18" s="29"/>
      <c r="BV18" s="29"/>
      <c r="BW18" s="29"/>
      <c r="BX18" s="29"/>
      <c r="BY18" s="29"/>
      <c r="BZ18" s="30"/>
    </row>
    <row r="19" spans="1:78" ht="13.5" customHeight="1" x14ac:dyDescent="0.2">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28"/>
      <c r="BM19" s="29"/>
      <c r="BN19" s="29"/>
      <c r="BO19" s="29"/>
      <c r="BP19" s="29"/>
      <c r="BQ19" s="29"/>
      <c r="BR19" s="29"/>
      <c r="BS19" s="29"/>
      <c r="BT19" s="29"/>
      <c r="BU19" s="29"/>
      <c r="BV19" s="29"/>
      <c r="BW19" s="29"/>
      <c r="BX19" s="29"/>
      <c r="BY19" s="29"/>
      <c r="BZ19" s="30"/>
    </row>
    <row r="20" spans="1:78" ht="13.5" customHeight="1" x14ac:dyDescent="0.2">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28"/>
      <c r="BM20" s="29"/>
      <c r="BN20" s="29"/>
      <c r="BO20" s="29"/>
      <c r="BP20" s="29"/>
      <c r="BQ20" s="29"/>
      <c r="BR20" s="29"/>
      <c r="BS20" s="29"/>
      <c r="BT20" s="29"/>
      <c r="BU20" s="29"/>
      <c r="BV20" s="29"/>
      <c r="BW20" s="29"/>
      <c r="BX20" s="29"/>
      <c r="BY20" s="29"/>
      <c r="BZ20" s="30"/>
    </row>
    <row r="21" spans="1:78" ht="13.5" customHeight="1" x14ac:dyDescent="0.2">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28"/>
      <c r="BM21" s="29"/>
      <c r="BN21" s="29"/>
      <c r="BO21" s="29"/>
      <c r="BP21" s="29"/>
      <c r="BQ21" s="29"/>
      <c r="BR21" s="29"/>
      <c r="BS21" s="29"/>
      <c r="BT21" s="29"/>
      <c r="BU21" s="29"/>
      <c r="BV21" s="29"/>
      <c r="BW21" s="29"/>
      <c r="BX21" s="29"/>
      <c r="BY21" s="29"/>
      <c r="BZ21" s="30"/>
    </row>
    <row r="22" spans="1:78" ht="13.5" customHeight="1" x14ac:dyDescent="0.2">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28"/>
      <c r="BM22" s="29"/>
      <c r="BN22" s="29"/>
      <c r="BO22" s="29"/>
      <c r="BP22" s="29"/>
      <c r="BQ22" s="29"/>
      <c r="BR22" s="29"/>
      <c r="BS22" s="29"/>
      <c r="BT22" s="29"/>
      <c r="BU22" s="29"/>
      <c r="BV22" s="29"/>
      <c r="BW22" s="29"/>
      <c r="BX22" s="29"/>
      <c r="BY22" s="29"/>
      <c r="BZ22" s="30"/>
    </row>
    <row r="23" spans="1:78" ht="13.5" customHeight="1" x14ac:dyDescent="0.2">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28"/>
      <c r="BM23" s="29"/>
      <c r="BN23" s="29"/>
      <c r="BO23" s="29"/>
      <c r="BP23" s="29"/>
      <c r="BQ23" s="29"/>
      <c r="BR23" s="29"/>
      <c r="BS23" s="29"/>
      <c r="BT23" s="29"/>
      <c r="BU23" s="29"/>
      <c r="BV23" s="29"/>
      <c r="BW23" s="29"/>
      <c r="BX23" s="29"/>
      <c r="BY23" s="29"/>
      <c r="BZ23" s="30"/>
    </row>
    <row r="24" spans="1:78" ht="13.5" customHeight="1" x14ac:dyDescent="0.2">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28"/>
      <c r="BM24" s="29"/>
      <c r="BN24" s="29"/>
      <c r="BO24" s="29"/>
      <c r="BP24" s="29"/>
      <c r="BQ24" s="29"/>
      <c r="BR24" s="29"/>
      <c r="BS24" s="29"/>
      <c r="BT24" s="29"/>
      <c r="BU24" s="29"/>
      <c r="BV24" s="29"/>
      <c r="BW24" s="29"/>
      <c r="BX24" s="29"/>
      <c r="BY24" s="29"/>
      <c r="BZ24" s="30"/>
    </row>
    <row r="25" spans="1:78" ht="13.5" customHeight="1" x14ac:dyDescent="0.2">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28"/>
      <c r="BM25" s="29"/>
      <c r="BN25" s="29"/>
      <c r="BO25" s="29"/>
      <c r="BP25" s="29"/>
      <c r="BQ25" s="29"/>
      <c r="BR25" s="29"/>
      <c r="BS25" s="29"/>
      <c r="BT25" s="29"/>
      <c r="BU25" s="29"/>
      <c r="BV25" s="29"/>
      <c r="BW25" s="29"/>
      <c r="BX25" s="29"/>
      <c r="BY25" s="29"/>
      <c r="BZ25" s="30"/>
    </row>
    <row r="26" spans="1:78" ht="13.5" customHeight="1" x14ac:dyDescent="0.2">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28"/>
      <c r="BM26" s="29"/>
      <c r="BN26" s="29"/>
      <c r="BO26" s="29"/>
      <c r="BP26" s="29"/>
      <c r="BQ26" s="29"/>
      <c r="BR26" s="29"/>
      <c r="BS26" s="29"/>
      <c r="BT26" s="29"/>
      <c r="BU26" s="29"/>
      <c r="BV26" s="29"/>
      <c r="BW26" s="29"/>
      <c r="BX26" s="29"/>
      <c r="BY26" s="29"/>
      <c r="BZ26" s="30"/>
    </row>
    <row r="27" spans="1:78" ht="13.5" customHeight="1" x14ac:dyDescent="0.2">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28"/>
      <c r="BM27" s="29"/>
      <c r="BN27" s="29"/>
      <c r="BO27" s="29"/>
      <c r="BP27" s="29"/>
      <c r="BQ27" s="29"/>
      <c r="BR27" s="29"/>
      <c r="BS27" s="29"/>
      <c r="BT27" s="29"/>
      <c r="BU27" s="29"/>
      <c r="BV27" s="29"/>
      <c r="BW27" s="29"/>
      <c r="BX27" s="29"/>
      <c r="BY27" s="29"/>
      <c r="BZ27" s="30"/>
    </row>
    <row r="28" spans="1:78" ht="13.5" customHeight="1" x14ac:dyDescent="0.2">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28"/>
      <c r="BM28" s="29"/>
      <c r="BN28" s="29"/>
      <c r="BO28" s="29"/>
      <c r="BP28" s="29"/>
      <c r="BQ28" s="29"/>
      <c r="BR28" s="29"/>
      <c r="BS28" s="29"/>
      <c r="BT28" s="29"/>
      <c r="BU28" s="29"/>
      <c r="BV28" s="29"/>
      <c r="BW28" s="29"/>
      <c r="BX28" s="29"/>
      <c r="BY28" s="29"/>
      <c r="BZ28" s="30"/>
    </row>
    <row r="29" spans="1:78" ht="13.5" customHeight="1" x14ac:dyDescent="0.2">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28"/>
      <c r="BM29" s="29"/>
      <c r="BN29" s="29"/>
      <c r="BO29" s="29"/>
      <c r="BP29" s="29"/>
      <c r="BQ29" s="29"/>
      <c r="BR29" s="29"/>
      <c r="BS29" s="29"/>
      <c r="BT29" s="29"/>
      <c r="BU29" s="29"/>
      <c r="BV29" s="29"/>
      <c r="BW29" s="29"/>
      <c r="BX29" s="29"/>
      <c r="BY29" s="29"/>
      <c r="BZ29" s="30"/>
    </row>
    <row r="30" spans="1:78" ht="13.5" customHeight="1" x14ac:dyDescent="0.2">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28"/>
      <c r="BM30" s="29"/>
      <c r="BN30" s="29"/>
      <c r="BO30" s="29"/>
      <c r="BP30" s="29"/>
      <c r="BQ30" s="29"/>
      <c r="BR30" s="29"/>
      <c r="BS30" s="29"/>
      <c r="BT30" s="29"/>
      <c r="BU30" s="29"/>
      <c r="BV30" s="29"/>
      <c r="BW30" s="29"/>
      <c r="BX30" s="29"/>
      <c r="BY30" s="29"/>
      <c r="BZ30" s="30"/>
    </row>
    <row r="31" spans="1:78" ht="13.5" customHeight="1" x14ac:dyDescent="0.2">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28"/>
      <c r="BM31" s="29"/>
      <c r="BN31" s="29"/>
      <c r="BO31" s="29"/>
      <c r="BP31" s="29"/>
      <c r="BQ31" s="29"/>
      <c r="BR31" s="29"/>
      <c r="BS31" s="29"/>
      <c r="BT31" s="29"/>
      <c r="BU31" s="29"/>
      <c r="BV31" s="29"/>
      <c r="BW31" s="29"/>
      <c r="BX31" s="29"/>
      <c r="BY31" s="29"/>
      <c r="BZ31" s="30"/>
    </row>
    <row r="32" spans="1:78" ht="13.5" customHeight="1" x14ac:dyDescent="0.2">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28"/>
      <c r="BM32" s="29"/>
      <c r="BN32" s="29"/>
      <c r="BO32" s="29"/>
      <c r="BP32" s="29"/>
      <c r="BQ32" s="29"/>
      <c r="BR32" s="29"/>
      <c r="BS32" s="29"/>
      <c r="BT32" s="29"/>
      <c r="BU32" s="29"/>
      <c r="BV32" s="29"/>
      <c r="BW32" s="29"/>
      <c r="BX32" s="29"/>
      <c r="BY32" s="29"/>
      <c r="BZ32" s="30"/>
    </row>
    <row r="33" spans="1:78" ht="13.5" customHeight="1" x14ac:dyDescent="0.2">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28"/>
      <c r="BM33" s="29"/>
      <c r="BN33" s="29"/>
      <c r="BO33" s="29"/>
      <c r="BP33" s="29"/>
      <c r="BQ33" s="29"/>
      <c r="BR33" s="29"/>
      <c r="BS33" s="29"/>
      <c r="BT33" s="29"/>
      <c r="BU33" s="29"/>
      <c r="BV33" s="29"/>
      <c r="BW33" s="29"/>
      <c r="BX33" s="29"/>
      <c r="BY33" s="29"/>
      <c r="BZ33" s="30"/>
    </row>
    <row r="34" spans="1:78" ht="13.5" customHeight="1" x14ac:dyDescent="0.2">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28"/>
      <c r="BM34" s="29"/>
      <c r="BN34" s="29"/>
      <c r="BO34" s="29"/>
      <c r="BP34" s="29"/>
      <c r="BQ34" s="29"/>
      <c r="BR34" s="29"/>
      <c r="BS34" s="29"/>
      <c r="BT34" s="29"/>
      <c r="BU34" s="29"/>
      <c r="BV34" s="29"/>
      <c r="BW34" s="29"/>
      <c r="BX34" s="29"/>
      <c r="BY34" s="29"/>
      <c r="BZ34" s="30"/>
    </row>
    <row r="35" spans="1:78" ht="13.5" customHeight="1" x14ac:dyDescent="0.2">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28"/>
      <c r="BM35" s="29"/>
      <c r="BN35" s="29"/>
      <c r="BO35" s="29"/>
      <c r="BP35" s="29"/>
      <c r="BQ35" s="29"/>
      <c r="BR35" s="29"/>
      <c r="BS35" s="29"/>
      <c r="BT35" s="29"/>
      <c r="BU35" s="29"/>
      <c r="BV35" s="29"/>
      <c r="BW35" s="29"/>
      <c r="BX35" s="29"/>
      <c r="BY35" s="29"/>
      <c r="BZ35" s="30"/>
    </row>
    <row r="36" spans="1:78" ht="13.5" customHeight="1" x14ac:dyDescent="0.2">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28"/>
      <c r="BM36" s="29"/>
      <c r="BN36" s="29"/>
      <c r="BO36" s="29"/>
      <c r="BP36" s="29"/>
      <c r="BQ36" s="29"/>
      <c r="BR36" s="29"/>
      <c r="BS36" s="29"/>
      <c r="BT36" s="29"/>
      <c r="BU36" s="29"/>
      <c r="BV36" s="29"/>
      <c r="BW36" s="29"/>
      <c r="BX36" s="29"/>
      <c r="BY36" s="29"/>
      <c r="BZ36" s="30"/>
    </row>
    <row r="37" spans="1:78" ht="13.5" customHeight="1" x14ac:dyDescent="0.2">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28"/>
      <c r="BM37" s="29"/>
      <c r="BN37" s="29"/>
      <c r="BO37" s="29"/>
      <c r="BP37" s="29"/>
      <c r="BQ37" s="29"/>
      <c r="BR37" s="29"/>
      <c r="BS37" s="29"/>
      <c r="BT37" s="29"/>
      <c r="BU37" s="29"/>
      <c r="BV37" s="29"/>
      <c r="BW37" s="29"/>
      <c r="BX37" s="29"/>
      <c r="BY37" s="29"/>
      <c r="BZ37" s="30"/>
    </row>
    <row r="38" spans="1:78" ht="13.5" customHeight="1" x14ac:dyDescent="0.2">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28"/>
      <c r="BM38" s="29"/>
      <c r="BN38" s="29"/>
      <c r="BO38" s="29"/>
      <c r="BP38" s="29"/>
      <c r="BQ38" s="29"/>
      <c r="BR38" s="29"/>
      <c r="BS38" s="29"/>
      <c r="BT38" s="29"/>
      <c r="BU38" s="29"/>
      <c r="BV38" s="29"/>
      <c r="BW38" s="29"/>
      <c r="BX38" s="29"/>
      <c r="BY38" s="29"/>
      <c r="BZ38" s="30"/>
    </row>
    <row r="39" spans="1:78" ht="13.5" customHeight="1" x14ac:dyDescent="0.2">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28"/>
      <c r="BM39" s="29"/>
      <c r="BN39" s="29"/>
      <c r="BO39" s="29"/>
      <c r="BP39" s="29"/>
      <c r="BQ39" s="29"/>
      <c r="BR39" s="29"/>
      <c r="BS39" s="29"/>
      <c r="BT39" s="29"/>
      <c r="BU39" s="29"/>
      <c r="BV39" s="29"/>
      <c r="BW39" s="29"/>
      <c r="BX39" s="29"/>
      <c r="BY39" s="29"/>
      <c r="BZ39" s="30"/>
    </row>
    <row r="40" spans="1:78" ht="13.5" customHeight="1" x14ac:dyDescent="0.2">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28"/>
      <c r="BM40" s="29"/>
      <c r="BN40" s="29"/>
      <c r="BO40" s="29"/>
      <c r="BP40" s="29"/>
      <c r="BQ40" s="29"/>
      <c r="BR40" s="29"/>
      <c r="BS40" s="29"/>
      <c r="BT40" s="29"/>
      <c r="BU40" s="29"/>
      <c r="BV40" s="29"/>
      <c r="BW40" s="29"/>
      <c r="BX40" s="29"/>
      <c r="BY40" s="29"/>
      <c r="BZ40" s="30"/>
    </row>
    <row r="41" spans="1:78" ht="13.5" customHeight="1" x14ac:dyDescent="0.2">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28"/>
      <c r="BM41" s="29"/>
      <c r="BN41" s="29"/>
      <c r="BO41" s="29"/>
      <c r="BP41" s="29"/>
      <c r="BQ41" s="29"/>
      <c r="BR41" s="29"/>
      <c r="BS41" s="29"/>
      <c r="BT41" s="29"/>
      <c r="BU41" s="29"/>
      <c r="BV41" s="29"/>
      <c r="BW41" s="29"/>
      <c r="BX41" s="29"/>
      <c r="BY41" s="29"/>
      <c r="BZ41" s="30"/>
    </row>
    <row r="42" spans="1:78" ht="13.5" customHeight="1" x14ac:dyDescent="0.2">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28"/>
      <c r="BM42" s="29"/>
      <c r="BN42" s="29"/>
      <c r="BO42" s="29"/>
      <c r="BP42" s="29"/>
      <c r="BQ42" s="29"/>
      <c r="BR42" s="29"/>
      <c r="BS42" s="29"/>
      <c r="BT42" s="29"/>
      <c r="BU42" s="29"/>
      <c r="BV42" s="29"/>
      <c r="BW42" s="29"/>
      <c r="BX42" s="29"/>
      <c r="BY42" s="29"/>
      <c r="BZ42" s="30"/>
    </row>
    <row r="43" spans="1:78" ht="13.5" customHeight="1" x14ac:dyDescent="0.2">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28"/>
      <c r="BM43" s="29"/>
      <c r="BN43" s="29"/>
      <c r="BO43" s="29"/>
      <c r="BP43" s="29"/>
      <c r="BQ43" s="29"/>
      <c r="BR43" s="29"/>
      <c r="BS43" s="29"/>
      <c r="BT43" s="29"/>
      <c r="BU43" s="29"/>
      <c r="BV43" s="29"/>
      <c r="BW43" s="29"/>
      <c r="BX43" s="29"/>
      <c r="BY43" s="29"/>
      <c r="BZ43" s="30"/>
    </row>
    <row r="44" spans="1:78" ht="13.5" customHeight="1" x14ac:dyDescent="0.2">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1"/>
      <c r="BM44" s="32"/>
      <c r="BN44" s="32"/>
      <c r="BO44" s="32"/>
      <c r="BP44" s="32"/>
      <c r="BQ44" s="32"/>
      <c r="BR44" s="32"/>
      <c r="BS44" s="32"/>
      <c r="BT44" s="32"/>
      <c r="BU44" s="32"/>
      <c r="BV44" s="32"/>
      <c r="BW44" s="32"/>
      <c r="BX44" s="32"/>
      <c r="BY44" s="32"/>
      <c r="BZ44" s="33"/>
    </row>
    <row r="45" spans="1:78" ht="13.5" customHeight="1" x14ac:dyDescent="0.2">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7" t="s">
        <v>27</v>
      </c>
      <c r="BM45" s="38"/>
      <c r="BN45" s="38"/>
      <c r="BO45" s="38"/>
      <c r="BP45" s="38"/>
      <c r="BQ45" s="38"/>
      <c r="BR45" s="38"/>
      <c r="BS45" s="38"/>
      <c r="BT45" s="38"/>
      <c r="BU45" s="38"/>
      <c r="BV45" s="38"/>
      <c r="BW45" s="38"/>
      <c r="BX45" s="38"/>
      <c r="BY45" s="38"/>
      <c r="BZ45" s="39"/>
    </row>
    <row r="46" spans="1:78" ht="13.5" customHeight="1" x14ac:dyDescent="0.2">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0"/>
      <c r="BM46" s="41"/>
      <c r="BN46" s="41"/>
      <c r="BO46" s="41"/>
      <c r="BP46" s="41"/>
      <c r="BQ46" s="41"/>
      <c r="BR46" s="41"/>
      <c r="BS46" s="41"/>
      <c r="BT46" s="41"/>
      <c r="BU46" s="41"/>
      <c r="BV46" s="41"/>
      <c r="BW46" s="41"/>
      <c r="BX46" s="41"/>
      <c r="BY46" s="41"/>
      <c r="BZ46" s="42"/>
    </row>
    <row r="47" spans="1:78" ht="13.5" customHeight="1" x14ac:dyDescent="0.2">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28" t="s">
        <v>112</v>
      </c>
      <c r="BM47" s="29"/>
      <c r="BN47" s="29"/>
      <c r="BO47" s="29"/>
      <c r="BP47" s="29"/>
      <c r="BQ47" s="29"/>
      <c r="BR47" s="29"/>
      <c r="BS47" s="29"/>
      <c r="BT47" s="29"/>
      <c r="BU47" s="29"/>
      <c r="BV47" s="29"/>
      <c r="BW47" s="29"/>
      <c r="BX47" s="29"/>
      <c r="BY47" s="29"/>
      <c r="BZ47" s="30"/>
    </row>
    <row r="48" spans="1:78" ht="13.5" customHeight="1" x14ac:dyDescent="0.2">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28"/>
      <c r="BM48" s="29"/>
      <c r="BN48" s="29"/>
      <c r="BO48" s="29"/>
      <c r="BP48" s="29"/>
      <c r="BQ48" s="29"/>
      <c r="BR48" s="29"/>
      <c r="BS48" s="29"/>
      <c r="BT48" s="29"/>
      <c r="BU48" s="29"/>
      <c r="BV48" s="29"/>
      <c r="BW48" s="29"/>
      <c r="BX48" s="29"/>
      <c r="BY48" s="29"/>
      <c r="BZ48" s="30"/>
    </row>
    <row r="49" spans="1:78" ht="13.5" customHeight="1" x14ac:dyDescent="0.2">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28"/>
      <c r="BM49" s="29"/>
      <c r="BN49" s="29"/>
      <c r="BO49" s="29"/>
      <c r="BP49" s="29"/>
      <c r="BQ49" s="29"/>
      <c r="BR49" s="29"/>
      <c r="BS49" s="29"/>
      <c r="BT49" s="29"/>
      <c r="BU49" s="29"/>
      <c r="BV49" s="29"/>
      <c r="BW49" s="29"/>
      <c r="BX49" s="29"/>
      <c r="BY49" s="29"/>
      <c r="BZ49" s="30"/>
    </row>
    <row r="50" spans="1:78" ht="13.5" customHeight="1" x14ac:dyDescent="0.2">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28"/>
      <c r="BM50" s="29"/>
      <c r="BN50" s="29"/>
      <c r="BO50" s="29"/>
      <c r="BP50" s="29"/>
      <c r="BQ50" s="29"/>
      <c r="BR50" s="29"/>
      <c r="BS50" s="29"/>
      <c r="BT50" s="29"/>
      <c r="BU50" s="29"/>
      <c r="BV50" s="29"/>
      <c r="BW50" s="29"/>
      <c r="BX50" s="29"/>
      <c r="BY50" s="29"/>
      <c r="BZ50" s="30"/>
    </row>
    <row r="51" spans="1:78" ht="13.5" customHeight="1" x14ac:dyDescent="0.2">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28"/>
      <c r="BM51" s="29"/>
      <c r="BN51" s="29"/>
      <c r="BO51" s="29"/>
      <c r="BP51" s="29"/>
      <c r="BQ51" s="29"/>
      <c r="BR51" s="29"/>
      <c r="BS51" s="29"/>
      <c r="BT51" s="29"/>
      <c r="BU51" s="29"/>
      <c r="BV51" s="29"/>
      <c r="BW51" s="29"/>
      <c r="BX51" s="29"/>
      <c r="BY51" s="29"/>
      <c r="BZ51" s="30"/>
    </row>
    <row r="52" spans="1:78" ht="13.5" customHeight="1" x14ac:dyDescent="0.2">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28"/>
      <c r="BM52" s="29"/>
      <c r="BN52" s="29"/>
      <c r="BO52" s="29"/>
      <c r="BP52" s="29"/>
      <c r="BQ52" s="29"/>
      <c r="BR52" s="29"/>
      <c r="BS52" s="29"/>
      <c r="BT52" s="29"/>
      <c r="BU52" s="29"/>
      <c r="BV52" s="29"/>
      <c r="BW52" s="29"/>
      <c r="BX52" s="29"/>
      <c r="BY52" s="29"/>
      <c r="BZ52" s="30"/>
    </row>
    <row r="53" spans="1:78" ht="13.5" customHeight="1" x14ac:dyDescent="0.2">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28"/>
      <c r="BM53" s="29"/>
      <c r="BN53" s="29"/>
      <c r="BO53" s="29"/>
      <c r="BP53" s="29"/>
      <c r="BQ53" s="29"/>
      <c r="BR53" s="29"/>
      <c r="BS53" s="29"/>
      <c r="BT53" s="29"/>
      <c r="BU53" s="29"/>
      <c r="BV53" s="29"/>
      <c r="BW53" s="29"/>
      <c r="BX53" s="29"/>
      <c r="BY53" s="29"/>
      <c r="BZ53" s="30"/>
    </row>
    <row r="54" spans="1:78" ht="13.5" customHeight="1" x14ac:dyDescent="0.2">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28"/>
      <c r="BM54" s="29"/>
      <c r="BN54" s="29"/>
      <c r="BO54" s="29"/>
      <c r="BP54" s="29"/>
      <c r="BQ54" s="29"/>
      <c r="BR54" s="29"/>
      <c r="BS54" s="29"/>
      <c r="BT54" s="29"/>
      <c r="BU54" s="29"/>
      <c r="BV54" s="29"/>
      <c r="BW54" s="29"/>
      <c r="BX54" s="29"/>
      <c r="BY54" s="29"/>
      <c r="BZ54" s="30"/>
    </row>
    <row r="55" spans="1:78" ht="13.5" customHeight="1" x14ac:dyDescent="0.2">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28"/>
      <c r="BM55" s="29"/>
      <c r="BN55" s="29"/>
      <c r="BO55" s="29"/>
      <c r="BP55" s="29"/>
      <c r="BQ55" s="29"/>
      <c r="BR55" s="29"/>
      <c r="BS55" s="29"/>
      <c r="BT55" s="29"/>
      <c r="BU55" s="29"/>
      <c r="BV55" s="29"/>
      <c r="BW55" s="29"/>
      <c r="BX55" s="29"/>
      <c r="BY55" s="29"/>
      <c r="BZ55" s="30"/>
    </row>
    <row r="56" spans="1:78" ht="13.5" customHeight="1" x14ac:dyDescent="0.2">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28"/>
      <c r="BM56" s="29"/>
      <c r="BN56" s="29"/>
      <c r="BO56" s="29"/>
      <c r="BP56" s="29"/>
      <c r="BQ56" s="29"/>
      <c r="BR56" s="29"/>
      <c r="BS56" s="29"/>
      <c r="BT56" s="29"/>
      <c r="BU56" s="29"/>
      <c r="BV56" s="29"/>
      <c r="BW56" s="29"/>
      <c r="BX56" s="29"/>
      <c r="BY56" s="29"/>
      <c r="BZ56" s="30"/>
    </row>
    <row r="57" spans="1:78" ht="13.5" customHeight="1" x14ac:dyDescent="0.2">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28"/>
      <c r="BM57" s="29"/>
      <c r="BN57" s="29"/>
      <c r="BO57" s="29"/>
      <c r="BP57" s="29"/>
      <c r="BQ57" s="29"/>
      <c r="BR57" s="29"/>
      <c r="BS57" s="29"/>
      <c r="BT57" s="29"/>
      <c r="BU57" s="29"/>
      <c r="BV57" s="29"/>
      <c r="BW57" s="29"/>
      <c r="BX57" s="29"/>
      <c r="BY57" s="29"/>
      <c r="BZ57" s="30"/>
    </row>
    <row r="58" spans="1:78" ht="13.5" customHeight="1" x14ac:dyDescent="0.2">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28"/>
      <c r="BM58" s="29"/>
      <c r="BN58" s="29"/>
      <c r="BO58" s="29"/>
      <c r="BP58" s="29"/>
      <c r="BQ58" s="29"/>
      <c r="BR58" s="29"/>
      <c r="BS58" s="29"/>
      <c r="BT58" s="29"/>
      <c r="BU58" s="29"/>
      <c r="BV58" s="29"/>
      <c r="BW58" s="29"/>
      <c r="BX58" s="29"/>
      <c r="BY58" s="29"/>
      <c r="BZ58" s="30"/>
    </row>
    <row r="59" spans="1:78" ht="13.5" customHeight="1" x14ac:dyDescent="0.2">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28"/>
      <c r="BM59" s="29"/>
      <c r="BN59" s="29"/>
      <c r="BO59" s="29"/>
      <c r="BP59" s="29"/>
      <c r="BQ59" s="29"/>
      <c r="BR59" s="29"/>
      <c r="BS59" s="29"/>
      <c r="BT59" s="29"/>
      <c r="BU59" s="29"/>
      <c r="BV59" s="29"/>
      <c r="BW59" s="29"/>
      <c r="BX59" s="29"/>
      <c r="BY59" s="29"/>
      <c r="BZ59" s="30"/>
    </row>
    <row r="60" spans="1:78" ht="13.5" customHeight="1" x14ac:dyDescent="0.2">
      <c r="A60" s="2"/>
      <c r="B60" s="34" t="s">
        <v>28</v>
      </c>
      <c r="C60" s="35"/>
      <c r="D60" s="35"/>
      <c r="E60" s="35"/>
      <c r="F60" s="35"/>
      <c r="G60" s="35"/>
      <c r="H60" s="35"/>
      <c r="I60" s="35"/>
      <c r="J60" s="35"/>
      <c r="K60" s="35"/>
      <c r="L60" s="35"/>
      <c r="M60" s="35"/>
      <c r="N60" s="35"/>
      <c r="O60" s="35"/>
      <c r="P60" s="35"/>
      <c r="Q60" s="35"/>
      <c r="R60" s="35"/>
      <c r="S60" s="35"/>
      <c r="T60" s="35"/>
      <c r="U60" s="35"/>
      <c r="V60" s="35"/>
      <c r="W60" s="35"/>
      <c r="X60" s="35"/>
      <c r="Y60" s="35"/>
      <c r="Z60" s="35"/>
      <c r="AA60" s="35"/>
      <c r="AB60" s="35"/>
      <c r="AC60" s="35"/>
      <c r="AD60" s="35"/>
      <c r="AE60" s="35"/>
      <c r="AF60" s="35"/>
      <c r="AG60" s="35"/>
      <c r="AH60" s="35"/>
      <c r="AI60" s="35"/>
      <c r="AJ60" s="35"/>
      <c r="AK60" s="35"/>
      <c r="AL60" s="35"/>
      <c r="AM60" s="35"/>
      <c r="AN60" s="35"/>
      <c r="AO60" s="35"/>
      <c r="AP60" s="35"/>
      <c r="AQ60" s="35"/>
      <c r="AR60" s="35"/>
      <c r="AS60" s="35"/>
      <c r="AT60" s="35"/>
      <c r="AU60" s="35"/>
      <c r="AV60" s="35"/>
      <c r="AW60" s="35"/>
      <c r="AX60" s="35"/>
      <c r="AY60" s="35"/>
      <c r="AZ60" s="35"/>
      <c r="BA60" s="35"/>
      <c r="BB60" s="35"/>
      <c r="BC60" s="35"/>
      <c r="BD60" s="35"/>
      <c r="BE60" s="35"/>
      <c r="BF60" s="35"/>
      <c r="BG60" s="35"/>
      <c r="BH60" s="35"/>
      <c r="BI60" s="35"/>
      <c r="BJ60" s="36"/>
      <c r="BK60" s="2"/>
      <c r="BL60" s="28"/>
      <c r="BM60" s="29"/>
      <c r="BN60" s="29"/>
      <c r="BO60" s="29"/>
      <c r="BP60" s="29"/>
      <c r="BQ60" s="29"/>
      <c r="BR60" s="29"/>
      <c r="BS60" s="29"/>
      <c r="BT60" s="29"/>
      <c r="BU60" s="29"/>
      <c r="BV60" s="29"/>
      <c r="BW60" s="29"/>
      <c r="BX60" s="29"/>
      <c r="BY60" s="29"/>
      <c r="BZ60" s="30"/>
    </row>
    <row r="61" spans="1:78" ht="13.5" customHeight="1" x14ac:dyDescent="0.2">
      <c r="A61" s="2"/>
      <c r="B61" s="34"/>
      <c r="C61" s="35"/>
      <c r="D61" s="35"/>
      <c r="E61" s="35"/>
      <c r="F61" s="35"/>
      <c r="G61" s="35"/>
      <c r="H61" s="35"/>
      <c r="I61" s="35"/>
      <c r="J61" s="35"/>
      <c r="K61" s="35"/>
      <c r="L61" s="35"/>
      <c r="M61" s="35"/>
      <c r="N61" s="35"/>
      <c r="O61" s="35"/>
      <c r="P61" s="35"/>
      <c r="Q61" s="35"/>
      <c r="R61" s="35"/>
      <c r="S61" s="35"/>
      <c r="T61" s="35"/>
      <c r="U61" s="35"/>
      <c r="V61" s="35"/>
      <c r="W61" s="35"/>
      <c r="X61" s="35"/>
      <c r="Y61" s="35"/>
      <c r="Z61" s="35"/>
      <c r="AA61" s="35"/>
      <c r="AB61" s="35"/>
      <c r="AC61" s="35"/>
      <c r="AD61" s="35"/>
      <c r="AE61" s="35"/>
      <c r="AF61" s="35"/>
      <c r="AG61" s="35"/>
      <c r="AH61" s="35"/>
      <c r="AI61" s="35"/>
      <c r="AJ61" s="35"/>
      <c r="AK61" s="35"/>
      <c r="AL61" s="35"/>
      <c r="AM61" s="35"/>
      <c r="AN61" s="35"/>
      <c r="AO61" s="35"/>
      <c r="AP61" s="35"/>
      <c r="AQ61" s="35"/>
      <c r="AR61" s="35"/>
      <c r="AS61" s="35"/>
      <c r="AT61" s="35"/>
      <c r="AU61" s="35"/>
      <c r="AV61" s="35"/>
      <c r="AW61" s="35"/>
      <c r="AX61" s="35"/>
      <c r="AY61" s="35"/>
      <c r="AZ61" s="35"/>
      <c r="BA61" s="35"/>
      <c r="BB61" s="35"/>
      <c r="BC61" s="35"/>
      <c r="BD61" s="35"/>
      <c r="BE61" s="35"/>
      <c r="BF61" s="35"/>
      <c r="BG61" s="35"/>
      <c r="BH61" s="35"/>
      <c r="BI61" s="35"/>
      <c r="BJ61" s="36"/>
      <c r="BK61" s="2"/>
      <c r="BL61" s="28"/>
      <c r="BM61" s="29"/>
      <c r="BN61" s="29"/>
      <c r="BO61" s="29"/>
      <c r="BP61" s="29"/>
      <c r="BQ61" s="29"/>
      <c r="BR61" s="29"/>
      <c r="BS61" s="29"/>
      <c r="BT61" s="29"/>
      <c r="BU61" s="29"/>
      <c r="BV61" s="29"/>
      <c r="BW61" s="29"/>
      <c r="BX61" s="29"/>
      <c r="BY61" s="29"/>
      <c r="BZ61" s="30"/>
    </row>
    <row r="62" spans="1:78" ht="13.5" customHeight="1" x14ac:dyDescent="0.2">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28"/>
      <c r="BM62" s="29"/>
      <c r="BN62" s="29"/>
      <c r="BO62" s="29"/>
      <c r="BP62" s="29"/>
      <c r="BQ62" s="29"/>
      <c r="BR62" s="29"/>
      <c r="BS62" s="29"/>
      <c r="BT62" s="29"/>
      <c r="BU62" s="29"/>
      <c r="BV62" s="29"/>
      <c r="BW62" s="29"/>
      <c r="BX62" s="29"/>
      <c r="BY62" s="29"/>
      <c r="BZ62" s="30"/>
    </row>
    <row r="63" spans="1:78" ht="13.5" customHeight="1" x14ac:dyDescent="0.2">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1"/>
      <c r="BM63" s="32"/>
      <c r="BN63" s="32"/>
      <c r="BO63" s="32"/>
      <c r="BP63" s="32"/>
      <c r="BQ63" s="32"/>
      <c r="BR63" s="32"/>
      <c r="BS63" s="32"/>
      <c r="BT63" s="32"/>
      <c r="BU63" s="32"/>
      <c r="BV63" s="32"/>
      <c r="BW63" s="32"/>
      <c r="BX63" s="32"/>
      <c r="BY63" s="32"/>
      <c r="BZ63" s="33"/>
    </row>
    <row r="64" spans="1:78" ht="13.5" customHeight="1" x14ac:dyDescent="0.2">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7" t="s">
        <v>29</v>
      </c>
      <c r="BM64" s="38"/>
      <c r="BN64" s="38"/>
      <c r="BO64" s="38"/>
      <c r="BP64" s="38"/>
      <c r="BQ64" s="38"/>
      <c r="BR64" s="38"/>
      <c r="BS64" s="38"/>
      <c r="BT64" s="38"/>
      <c r="BU64" s="38"/>
      <c r="BV64" s="38"/>
      <c r="BW64" s="38"/>
      <c r="BX64" s="38"/>
      <c r="BY64" s="38"/>
      <c r="BZ64" s="39"/>
    </row>
    <row r="65" spans="1:78" ht="13.5" customHeight="1" x14ac:dyDescent="0.2">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0"/>
      <c r="BM65" s="41"/>
      <c r="BN65" s="41"/>
      <c r="BO65" s="41"/>
      <c r="BP65" s="41"/>
      <c r="BQ65" s="41"/>
      <c r="BR65" s="41"/>
      <c r="BS65" s="41"/>
      <c r="BT65" s="41"/>
      <c r="BU65" s="41"/>
      <c r="BV65" s="41"/>
      <c r="BW65" s="41"/>
      <c r="BX65" s="41"/>
      <c r="BY65" s="41"/>
      <c r="BZ65" s="42"/>
    </row>
    <row r="66" spans="1:78" ht="13.5" customHeight="1" x14ac:dyDescent="0.2">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28" t="s">
        <v>113</v>
      </c>
      <c r="BM66" s="29"/>
      <c r="BN66" s="29"/>
      <c r="BO66" s="29"/>
      <c r="BP66" s="29"/>
      <c r="BQ66" s="29"/>
      <c r="BR66" s="29"/>
      <c r="BS66" s="29"/>
      <c r="BT66" s="29"/>
      <c r="BU66" s="29"/>
      <c r="BV66" s="29"/>
      <c r="BW66" s="29"/>
      <c r="BX66" s="29"/>
      <c r="BY66" s="29"/>
      <c r="BZ66" s="30"/>
    </row>
    <row r="67" spans="1:78" ht="13.5" customHeight="1" x14ac:dyDescent="0.2">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28"/>
      <c r="BM67" s="29"/>
      <c r="BN67" s="29"/>
      <c r="BO67" s="29"/>
      <c r="BP67" s="29"/>
      <c r="BQ67" s="29"/>
      <c r="BR67" s="29"/>
      <c r="BS67" s="29"/>
      <c r="BT67" s="29"/>
      <c r="BU67" s="29"/>
      <c r="BV67" s="29"/>
      <c r="BW67" s="29"/>
      <c r="BX67" s="29"/>
      <c r="BY67" s="29"/>
      <c r="BZ67" s="30"/>
    </row>
    <row r="68" spans="1:78" ht="13.5" customHeight="1" x14ac:dyDescent="0.2">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28"/>
      <c r="BM68" s="29"/>
      <c r="BN68" s="29"/>
      <c r="BO68" s="29"/>
      <c r="BP68" s="29"/>
      <c r="BQ68" s="29"/>
      <c r="BR68" s="29"/>
      <c r="BS68" s="29"/>
      <c r="BT68" s="29"/>
      <c r="BU68" s="29"/>
      <c r="BV68" s="29"/>
      <c r="BW68" s="29"/>
      <c r="BX68" s="29"/>
      <c r="BY68" s="29"/>
      <c r="BZ68" s="30"/>
    </row>
    <row r="69" spans="1:78" ht="13.5" customHeight="1" x14ac:dyDescent="0.2">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28"/>
      <c r="BM69" s="29"/>
      <c r="BN69" s="29"/>
      <c r="BO69" s="29"/>
      <c r="BP69" s="29"/>
      <c r="BQ69" s="29"/>
      <c r="BR69" s="29"/>
      <c r="BS69" s="29"/>
      <c r="BT69" s="29"/>
      <c r="BU69" s="29"/>
      <c r="BV69" s="29"/>
      <c r="BW69" s="29"/>
      <c r="BX69" s="29"/>
      <c r="BY69" s="29"/>
      <c r="BZ69" s="30"/>
    </row>
    <row r="70" spans="1:78" ht="13.5" customHeight="1" x14ac:dyDescent="0.2">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28"/>
      <c r="BM70" s="29"/>
      <c r="BN70" s="29"/>
      <c r="BO70" s="29"/>
      <c r="BP70" s="29"/>
      <c r="BQ70" s="29"/>
      <c r="BR70" s="29"/>
      <c r="BS70" s="29"/>
      <c r="BT70" s="29"/>
      <c r="BU70" s="29"/>
      <c r="BV70" s="29"/>
      <c r="BW70" s="29"/>
      <c r="BX70" s="29"/>
      <c r="BY70" s="29"/>
      <c r="BZ70" s="30"/>
    </row>
    <row r="71" spans="1:78" ht="13.5" customHeight="1" x14ac:dyDescent="0.2">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28"/>
      <c r="BM71" s="29"/>
      <c r="BN71" s="29"/>
      <c r="BO71" s="29"/>
      <c r="BP71" s="29"/>
      <c r="BQ71" s="29"/>
      <c r="BR71" s="29"/>
      <c r="BS71" s="29"/>
      <c r="BT71" s="29"/>
      <c r="BU71" s="29"/>
      <c r="BV71" s="29"/>
      <c r="BW71" s="29"/>
      <c r="BX71" s="29"/>
      <c r="BY71" s="29"/>
      <c r="BZ71" s="30"/>
    </row>
    <row r="72" spans="1:78" ht="13.5" customHeight="1" x14ac:dyDescent="0.2">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28"/>
      <c r="BM72" s="29"/>
      <c r="BN72" s="29"/>
      <c r="BO72" s="29"/>
      <c r="BP72" s="29"/>
      <c r="BQ72" s="29"/>
      <c r="BR72" s="29"/>
      <c r="BS72" s="29"/>
      <c r="BT72" s="29"/>
      <c r="BU72" s="29"/>
      <c r="BV72" s="29"/>
      <c r="BW72" s="29"/>
      <c r="BX72" s="29"/>
      <c r="BY72" s="29"/>
      <c r="BZ72" s="30"/>
    </row>
    <row r="73" spans="1:78" ht="13.5" customHeight="1" x14ac:dyDescent="0.2">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28"/>
      <c r="BM73" s="29"/>
      <c r="BN73" s="29"/>
      <c r="BO73" s="29"/>
      <c r="BP73" s="29"/>
      <c r="BQ73" s="29"/>
      <c r="BR73" s="29"/>
      <c r="BS73" s="29"/>
      <c r="BT73" s="29"/>
      <c r="BU73" s="29"/>
      <c r="BV73" s="29"/>
      <c r="BW73" s="29"/>
      <c r="BX73" s="29"/>
      <c r="BY73" s="29"/>
      <c r="BZ73" s="30"/>
    </row>
    <row r="74" spans="1:78" ht="13.5" customHeight="1" x14ac:dyDescent="0.2">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28"/>
      <c r="BM74" s="29"/>
      <c r="BN74" s="29"/>
      <c r="BO74" s="29"/>
      <c r="BP74" s="29"/>
      <c r="BQ74" s="29"/>
      <c r="BR74" s="29"/>
      <c r="BS74" s="29"/>
      <c r="BT74" s="29"/>
      <c r="BU74" s="29"/>
      <c r="BV74" s="29"/>
      <c r="BW74" s="29"/>
      <c r="BX74" s="29"/>
      <c r="BY74" s="29"/>
      <c r="BZ74" s="30"/>
    </row>
    <row r="75" spans="1:78" ht="13.5" customHeight="1" x14ac:dyDescent="0.2">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28"/>
      <c r="BM75" s="29"/>
      <c r="BN75" s="29"/>
      <c r="BO75" s="29"/>
      <c r="BP75" s="29"/>
      <c r="BQ75" s="29"/>
      <c r="BR75" s="29"/>
      <c r="BS75" s="29"/>
      <c r="BT75" s="29"/>
      <c r="BU75" s="29"/>
      <c r="BV75" s="29"/>
      <c r="BW75" s="29"/>
      <c r="BX75" s="29"/>
      <c r="BY75" s="29"/>
      <c r="BZ75" s="30"/>
    </row>
    <row r="76" spans="1:78" ht="13.5" customHeight="1" x14ac:dyDescent="0.2">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28"/>
      <c r="BM76" s="29"/>
      <c r="BN76" s="29"/>
      <c r="BO76" s="29"/>
      <c r="BP76" s="29"/>
      <c r="BQ76" s="29"/>
      <c r="BR76" s="29"/>
      <c r="BS76" s="29"/>
      <c r="BT76" s="29"/>
      <c r="BU76" s="29"/>
      <c r="BV76" s="29"/>
      <c r="BW76" s="29"/>
      <c r="BX76" s="29"/>
      <c r="BY76" s="29"/>
      <c r="BZ76" s="30"/>
    </row>
    <row r="77" spans="1:78" ht="13.5" customHeight="1" x14ac:dyDescent="0.2">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28"/>
      <c r="BM77" s="29"/>
      <c r="BN77" s="29"/>
      <c r="BO77" s="29"/>
      <c r="BP77" s="29"/>
      <c r="BQ77" s="29"/>
      <c r="BR77" s="29"/>
      <c r="BS77" s="29"/>
      <c r="BT77" s="29"/>
      <c r="BU77" s="29"/>
      <c r="BV77" s="29"/>
      <c r="BW77" s="29"/>
      <c r="BX77" s="29"/>
      <c r="BY77" s="29"/>
      <c r="BZ77" s="30"/>
    </row>
    <row r="78" spans="1:78" ht="13.5" customHeight="1" x14ac:dyDescent="0.2">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28"/>
      <c r="BM78" s="29"/>
      <c r="BN78" s="29"/>
      <c r="BO78" s="29"/>
      <c r="BP78" s="29"/>
      <c r="BQ78" s="29"/>
      <c r="BR78" s="29"/>
      <c r="BS78" s="29"/>
      <c r="BT78" s="29"/>
      <c r="BU78" s="29"/>
      <c r="BV78" s="29"/>
      <c r="BW78" s="29"/>
      <c r="BX78" s="29"/>
      <c r="BY78" s="29"/>
      <c r="BZ78" s="30"/>
    </row>
    <row r="79" spans="1:78" ht="13.5" customHeight="1" x14ac:dyDescent="0.2">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28"/>
      <c r="BM79" s="29"/>
      <c r="BN79" s="29"/>
      <c r="BO79" s="29"/>
      <c r="BP79" s="29"/>
      <c r="BQ79" s="29"/>
      <c r="BR79" s="29"/>
      <c r="BS79" s="29"/>
      <c r="BT79" s="29"/>
      <c r="BU79" s="29"/>
      <c r="BV79" s="29"/>
      <c r="BW79" s="29"/>
      <c r="BX79" s="29"/>
      <c r="BY79" s="29"/>
      <c r="BZ79" s="30"/>
    </row>
    <row r="80" spans="1:78" ht="13.5" customHeight="1" x14ac:dyDescent="0.2">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28"/>
      <c r="BM80" s="29"/>
      <c r="BN80" s="29"/>
      <c r="BO80" s="29"/>
      <c r="BP80" s="29"/>
      <c r="BQ80" s="29"/>
      <c r="BR80" s="29"/>
      <c r="BS80" s="29"/>
      <c r="BT80" s="29"/>
      <c r="BU80" s="29"/>
      <c r="BV80" s="29"/>
      <c r="BW80" s="29"/>
      <c r="BX80" s="29"/>
      <c r="BY80" s="29"/>
      <c r="BZ80" s="30"/>
    </row>
    <row r="81" spans="1:78" ht="13.5" customHeight="1" x14ac:dyDescent="0.2">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28"/>
      <c r="BM81" s="29"/>
      <c r="BN81" s="29"/>
      <c r="BO81" s="29"/>
      <c r="BP81" s="29"/>
      <c r="BQ81" s="29"/>
      <c r="BR81" s="29"/>
      <c r="BS81" s="29"/>
      <c r="BT81" s="29"/>
      <c r="BU81" s="29"/>
      <c r="BV81" s="29"/>
      <c r="BW81" s="29"/>
      <c r="BX81" s="29"/>
      <c r="BY81" s="29"/>
      <c r="BZ81" s="30"/>
    </row>
    <row r="82" spans="1:78" ht="13.5" customHeight="1" x14ac:dyDescent="0.2">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31"/>
      <c r="BM82" s="32"/>
      <c r="BN82" s="32"/>
      <c r="BO82" s="32"/>
      <c r="BP82" s="32"/>
      <c r="BQ82" s="32"/>
      <c r="BR82" s="32"/>
      <c r="BS82" s="32"/>
      <c r="BT82" s="32"/>
      <c r="BU82" s="32"/>
      <c r="BV82" s="32"/>
      <c r="BW82" s="32"/>
      <c r="BX82" s="32"/>
      <c r="BY82" s="32"/>
      <c r="BZ82" s="33"/>
    </row>
    <row r="83" spans="1:78" x14ac:dyDescent="0.2">
      <c r="C83" s="43" t="s">
        <v>30</v>
      </c>
      <c r="D83" s="43"/>
      <c r="E83" s="43"/>
      <c r="F83" s="43"/>
      <c r="G83" s="43"/>
      <c r="H83" s="43"/>
      <c r="I83" s="43"/>
      <c r="J83" s="43"/>
      <c r="K83" s="43"/>
      <c r="L83" s="43"/>
      <c r="M83" s="43"/>
      <c r="N83" s="43"/>
      <c r="O83" s="43"/>
      <c r="P83" s="43"/>
      <c r="Q83" s="43"/>
      <c r="R83" s="43"/>
      <c r="S83" s="43"/>
      <c r="T83" s="43"/>
      <c r="U83" s="43"/>
      <c r="V83" s="43"/>
      <c r="W83" s="43"/>
      <c r="X83" s="43"/>
      <c r="Y83" s="43"/>
      <c r="Z83" s="43"/>
      <c r="AA83" s="43"/>
      <c r="AB83" s="43"/>
      <c r="AC83" s="43"/>
      <c r="AD83" s="43"/>
      <c r="AE83" s="43"/>
      <c r="AF83" s="43"/>
      <c r="AG83" s="43"/>
      <c r="AH83" s="43"/>
      <c r="AI83" s="43"/>
      <c r="AJ83" s="43"/>
      <c r="AK83" s="43"/>
      <c r="AL83" s="43"/>
      <c r="AM83" s="43"/>
      <c r="AN83" s="43"/>
      <c r="AO83" s="43"/>
      <c r="AP83" s="43"/>
      <c r="AQ83" s="43"/>
      <c r="AR83" s="43"/>
      <c r="AS83" s="43"/>
      <c r="AT83" s="43"/>
      <c r="AU83" s="43"/>
      <c r="AV83" s="43"/>
      <c r="AW83" s="43"/>
      <c r="AX83" s="43"/>
      <c r="AY83" s="43"/>
      <c r="AZ83" s="43"/>
      <c r="BA83" s="43"/>
      <c r="BB83" s="43"/>
      <c r="BC83" s="43"/>
      <c r="BD83" s="43"/>
      <c r="BE83" s="43"/>
      <c r="BF83" s="43"/>
      <c r="BG83" s="43"/>
      <c r="BH83" s="43"/>
      <c r="BI83" s="43"/>
      <c r="BJ83" s="43"/>
    </row>
    <row r="84" spans="1:78" hidden="1" x14ac:dyDescent="0.2">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2">
      <c r="B85" s="12"/>
      <c r="C85" s="12"/>
      <c r="D85" s="12"/>
      <c r="E85" s="12" t="str">
        <f>データ!AI6</f>
        <v>【105.91】</v>
      </c>
      <c r="F85" s="12" t="str">
        <f>データ!AT6</f>
        <v>【3.03】</v>
      </c>
      <c r="G85" s="12" t="str">
        <f>データ!BE6</f>
        <v>【78.43】</v>
      </c>
      <c r="H85" s="12" t="str">
        <f>データ!BP6</f>
        <v>【630.82】</v>
      </c>
      <c r="I85" s="12" t="str">
        <f>データ!CA6</f>
        <v>【97.81】</v>
      </c>
      <c r="J85" s="12" t="str">
        <f>データ!CL6</f>
        <v>【138.75】</v>
      </c>
      <c r="K85" s="12" t="str">
        <f>データ!CW6</f>
        <v>【58.94】</v>
      </c>
      <c r="L85" s="12" t="str">
        <f>データ!DH6</f>
        <v>【95.91】</v>
      </c>
      <c r="M85" s="12" t="str">
        <f>データ!DS6</f>
        <v>【41.09】</v>
      </c>
      <c r="N85" s="12" t="str">
        <f>データ!ED6</f>
        <v>【8.68】</v>
      </c>
      <c r="O85" s="12" t="str">
        <f>データ!EO6</f>
        <v>【0.22】</v>
      </c>
    </row>
  </sheetData>
  <sheetProtection algorithmName="SHA-512" hashValue="ufMfIPhIpDTD0cDScu9Y1VBhQFxJOEy4j8xXajY0EIPKW4C/vQkoPRTk4Pjbo46/5mxX1gMkFG2PyhXpplVPzQ==" saltValue="Nh6bLI6ifV7q+vxZl7MNTg==" spinCount="100000" sheet="1" objects="1" scenarios="1" formatCells="0" formatColumns="0" formatRows="0"/>
  <mergeCells count="51">
    <mergeCell ref="B2:BZ4"/>
    <mergeCell ref="B6:AC6"/>
    <mergeCell ref="B7:H7"/>
    <mergeCell ref="I7:O7"/>
    <mergeCell ref="P7:V7"/>
    <mergeCell ref="W7:AC7"/>
    <mergeCell ref="AD7:AJ7"/>
    <mergeCell ref="AL7:AS7"/>
    <mergeCell ref="AT7:BA7"/>
    <mergeCell ref="BB7:BI7"/>
    <mergeCell ref="BL7:BY7"/>
    <mergeCell ref="AT8:BA8"/>
    <mergeCell ref="BB8:BI8"/>
    <mergeCell ref="BL8:BM8"/>
    <mergeCell ref="BN8:BY8"/>
    <mergeCell ref="B8:H8"/>
    <mergeCell ref="I8:O8"/>
    <mergeCell ref="P8:V8"/>
    <mergeCell ref="W8:AC8"/>
    <mergeCell ref="AD8:AJ8"/>
    <mergeCell ref="P9:V9"/>
    <mergeCell ref="W9:AC9"/>
    <mergeCell ref="AD9:AJ9"/>
    <mergeCell ref="AL8:AS8"/>
    <mergeCell ref="AL9:AS9"/>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AL10:AS10"/>
    <mergeCell ref="AT10:BA10"/>
    <mergeCell ref="BB10:BI10"/>
    <mergeCell ref="BL10:BM10"/>
    <mergeCell ref="BN10:BY10"/>
    <mergeCell ref="BL47:BZ63"/>
    <mergeCell ref="B60:BJ61"/>
    <mergeCell ref="BL64:BZ65"/>
    <mergeCell ref="BL66:BZ82"/>
    <mergeCell ref="C83:BJ83"/>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R13"/>
  <sheetViews>
    <sheetView showGridLines="0" workbookViewId="0"/>
  </sheetViews>
  <sheetFormatPr defaultRowHeight="13.2" x14ac:dyDescent="0.2"/>
  <cols>
    <col min="2" max="144" width="11.88671875" customWidth="1"/>
  </cols>
  <sheetData>
    <row r="1" spans="1:148" x14ac:dyDescent="0.2">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2">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2">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2">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2">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2">
      <c r="A6" s="14" t="s">
        <v>95</v>
      </c>
      <c r="B6" s="19">
        <f>B7</f>
        <v>2023</v>
      </c>
      <c r="C6" s="19">
        <f t="shared" ref="C6:X6" si="3">C7</f>
        <v>242071</v>
      </c>
      <c r="D6" s="19">
        <f t="shared" si="3"/>
        <v>46</v>
      </c>
      <c r="E6" s="19">
        <f t="shared" si="3"/>
        <v>17</v>
      </c>
      <c r="F6" s="19">
        <f t="shared" si="3"/>
        <v>1</v>
      </c>
      <c r="G6" s="19">
        <f t="shared" si="3"/>
        <v>0</v>
      </c>
      <c r="H6" s="19" t="str">
        <f t="shared" si="3"/>
        <v>三重県　鈴鹿市</v>
      </c>
      <c r="I6" s="19" t="str">
        <f t="shared" si="3"/>
        <v>法適用</v>
      </c>
      <c r="J6" s="19" t="str">
        <f t="shared" si="3"/>
        <v>下水道事業</v>
      </c>
      <c r="K6" s="19" t="str">
        <f t="shared" si="3"/>
        <v>公共下水道</v>
      </c>
      <c r="L6" s="19" t="str">
        <f t="shared" si="3"/>
        <v>Ac2</v>
      </c>
      <c r="M6" s="19" t="str">
        <f t="shared" si="3"/>
        <v>自治体職員</v>
      </c>
      <c r="N6" s="20" t="str">
        <f t="shared" si="3"/>
        <v>-</v>
      </c>
      <c r="O6" s="20">
        <f t="shared" si="3"/>
        <v>51.95</v>
      </c>
      <c r="P6" s="20">
        <f t="shared" si="3"/>
        <v>63.48</v>
      </c>
      <c r="Q6" s="20">
        <f t="shared" si="3"/>
        <v>90.58</v>
      </c>
      <c r="R6" s="20">
        <f t="shared" si="3"/>
        <v>3025</v>
      </c>
      <c r="S6" s="20">
        <f t="shared" si="3"/>
        <v>195589</v>
      </c>
      <c r="T6" s="20">
        <f t="shared" si="3"/>
        <v>194.46</v>
      </c>
      <c r="U6" s="20">
        <f t="shared" si="3"/>
        <v>1005.81</v>
      </c>
      <c r="V6" s="20">
        <f t="shared" si="3"/>
        <v>123787</v>
      </c>
      <c r="W6" s="20">
        <f t="shared" si="3"/>
        <v>23.4</v>
      </c>
      <c r="X6" s="20">
        <f t="shared" si="3"/>
        <v>5290.04</v>
      </c>
      <c r="Y6" s="21">
        <f>IF(Y7="",NA(),Y7)</f>
        <v>111.47</v>
      </c>
      <c r="Z6" s="21">
        <f t="shared" ref="Z6:AH6" si="4">IF(Z7="",NA(),Z7)</f>
        <v>110.65</v>
      </c>
      <c r="AA6" s="21">
        <f t="shared" si="4"/>
        <v>109.58</v>
      </c>
      <c r="AB6" s="21">
        <f t="shared" si="4"/>
        <v>104.66</v>
      </c>
      <c r="AC6" s="21">
        <f t="shared" si="4"/>
        <v>103.1</v>
      </c>
      <c r="AD6" s="21">
        <f t="shared" si="4"/>
        <v>104.34</v>
      </c>
      <c r="AE6" s="21">
        <f t="shared" si="4"/>
        <v>105.1</v>
      </c>
      <c r="AF6" s="21">
        <f t="shared" si="4"/>
        <v>105.99</v>
      </c>
      <c r="AG6" s="21">
        <f t="shared" si="4"/>
        <v>101.43</v>
      </c>
      <c r="AH6" s="21">
        <f t="shared" si="4"/>
        <v>103.1</v>
      </c>
      <c r="AI6" s="20" t="str">
        <f>IF(AI7="","",IF(AI7="-","【-】","【"&amp;SUBSTITUTE(TEXT(AI7,"#,##0.00"),"-","△")&amp;"】"))</f>
        <v>【105.91】</v>
      </c>
      <c r="AJ6" s="20">
        <f>IF(AJ7="",NA(),AJ7)</f>
        <v>0</v>
      </c>
      <c r="AK6" s="20">
        <f t="shared" ref="AK6:AS6" si="5">IF(AK7="",NA(),AK7)</f>
        <v>0</v>
      </c>
      <c r="AL6" s="20">
        <f t="shared" si="5"/>
        <v>0</v>
      </c>
      <c r="AM6" s="20">
        <f t="shared" si="5"/>
        <v>0</v>
      </c>
      <c r="AN6" s="20">
        <f t="shared" si="5"/>
        <v>0</v>
      </c>
      <c r="AO6" s="20">
        <f t="shared" si="5"/>
        <v>0</v>
      </c>
      <c r="AP6" s="20">
        <f t="shared" si="5"/>
        <v>0</v>
      </c>
      <c r="AQ6" s="20">
        <f t="shared" si="5"/>
        <v>0</v>
      </c>
      <c r="AR6" s="20">
        <f t="shared" si="5"/>
        <v>0</v>
      </c>
      <c r="AS6" s="20">
        <f t="shared" si="5"/>
        <v>0</v>
      </c>
      <c r="AT6" s="20" t="str">
        <f>IF(AT7="","",IF(AT7="-","【-】","【"&amp;SUBSTITUTE(TEXT(AT7,"#,##0.00"),"-","△")&amp;"】"))</f>
        <v>【3.03】</v>
      </c>
      <c r="AU6" s="21">
        <f>IF(AU7="",NA(),AU7)</f>
        <v>45.01</v>
      </c>
      <c r="AV6" s="21">
        <f t="shared" ref="AV6:BD6" si="6">IF(AV7="",NA(),AV7)</f>
        <v>48.73</v>
      </c>
      <c r="AW6" s="21">
        <f t="shared" si="6"/>
        <v>48.77</v>
      </c>
      <c r="AX6" s="21">
        <f t="shared" si="6"/>
        <v>51.56</v>
      </c>
      <c r="AY6" s="21">
        <f t="shared" si="6"/>
        <v>62.35</v>
      </c>
      <c r="AZ6" s="21">
        <f t="shared" si="6"/>
        <v>38.15</v>
      </c>
      <c r="BA6" s="21">
        <f t="shared" si="6"/>
        <v>41.15</v>
      </c>
      <c r="BB6" s="21">
        <f t="shared" si="6"/>
        <v>47.34</v>
      </c>
      <c r="BC6" s="21">
        <f t="shared" si="6"/>
        <v>52.1</v>
      </c>
      <c r="BD6" s="21">
        <f t="shared" si="6"/>
        <v>62.35</v>
      </c>
      <c r="BE6" s="20" t="str">
        <f>IF(BE7="","",IF(BE7="-","【-】","【"&amp;SUBSTITUTE(TEXT(BE7,"#,##0.00"),"-","△")&amp;"】"))</f>
        <v>【78.43】</v>
      </c>
      <c r="BF6" s="21">
        <f>IF(BF7="",NA(),BF7)</f>
        <v>711.02</v>
      </c>
      <c r="BG6" s="21">
        <f t="shared" ref="BG6:BO6" si="7">IF(BG7="",NA(),BG7)</f>
        <v>838.14</v>
      </c>
      <c r="BH6" s="21">
        <f t="shared" si="7"/>
        <v>968.61</v>
      </c>
      <c r="BI6" s="21">
        <f t="shared" si="7"/>
        <v>1033.99</v>
      </c>
      <c r="BJ6" s="21">
        <f t="shared" si="7"/>
        <v>989.77</v>
      </c>
      <c r="BK6" s="21">
        <f t="shared" si="7"/>
        <v>610.94000000000005</v>
      </c>
      <c r="BL6" s="21">
        <f t="shared" si="7"/>
        <v>648.28</v>
      </c>
      <c r="BM6" s="21">
        <f t="shared" si="7"/>
        <v>736.08</v>
      </c>
      <c r="BN6" s="21">
        <f t="shared" si="7"/>
        <v>841.63</v>
      </c>
      <c r="BO6" s="21">
        <f t="shared" si="7"/>
        <v>989.77</v>
      </c>
      <c r="BP6" s="20" t="str">
        <f>IF(BP7="","",IF(BP7="-","【-】","【"&amp;SUBSTITUTE(TEXT(BP7,"#,##0.00"),"-","△")&amp;"】"))</f>
        <v>【630.82】</v>
      </c>
      <c r="BQ6" s="21">
        <f>IF(BQ7="",NA(),BQ7)</f>
        <v>99.02</v>
      </c>
      <c r="BR6" s="21">
        <f t="shared" ref="BR6:BZ6" si="8">IF(BR7="",NA(),BR7)</f>
        <v>89.14</v>
      </c>
      <c r="BS6" s="21">
        <f t="shared" si="8"/>
        <v>90.47</v>
      </c>
      <c r="BT6" s="21">
        <f t="shared" si="8"/>
        <v>90.36</v>
      </c>
      <c r="BU6" s="21">
        <f t="shared" si="8"/>
        <v>87.83</v>
      </c>
      <c r="BV6" s="21">
        <f t="shared" si="8"/>
        <v>81.86</v>
      </c>
      <c r="BW6" s="21">
        <f t="shared" si="8"/>
        <v>79.3</v>
      </c>
      <c r="BX6" s="21">
        <f t="shared" si="8"/>
        <v>80.33</v>
      </c>
      <c r="BY6" s="21">
        <f t="shared" si="8"/>
        <v>78.239999999999995</v>
      </c>
      <c r="BZ6" s="21">
        <f t="shared" si="8"/>
        <v>87.83</v>
      </c>
      <c r="CA6" s="20" t="str">
        <f>IF(CA7="","",IF(CA7="-","【-】","【"&amp;SUBSTITUTE(TEXT(CA7,"#,##0.00"),"-","△")&amp;"】"))</f>
        <v>【97.81】</v>
      </c>
      <c r="CB6" s="21">
        <f>IF(CB7="",NA(),CB7)</f>
        <v>173.88</v>
      </c>
      <c r="CC6" s="21">
        <f t="shared" ref="CC6:CK6" si="9">IF(CC7="",NA(),CC7)</f>
        <v>189.86</v>
      </c>
      <c r="CD6" s="21">
        <f t="shared" si="9"/>
        <v>188.33</v>
      </c>
      <c r="CE6" s="21">
        <f t="shared" si="9"/>
        <v>189.66</v>
      </c>
      <c r="CF6" s="21">
        <f t="shared" si="9"/>
        <v>196.22</v>
      </c>
      <c r="CG6" s="21">
        <f t="shared" si="9"/>
        <v>154.66</v>
      </c>
      <c r="CH6" s="21">
        <f t="shared" si="9"/>
        <v>157.05000000000001</v>
      </c>
      <c r="CI6" s="21">
        <f t="shared" si="9"/>
        <v>160.01</v>
      </c>
      <c r="CJ6" s="21">
        <f t="shared" si="9"/>
        <v>165.77</v>
      </c>
      <c r="CK6" s="21">
        <f t="shared" si="9"/>
        <v>196.22</v>
      </c>
      <c r="CL6" s="20" t="str">
        <f>IF(CL7="","",IF(CL7="-","【-】","【"&amp;SUBSTITUTE(TEXT(CL7,"#,##0.00"),"-","△")&amp;"】"))</f>
        <v>【138.75】</v>
      </c>
      <c r="CM6" s="21" t="str">
        <f>IF(CM7="",NA(),CM7)</f>
        <v>-</v>
      </c>
      <c r="CN6" s="21" t="str">
        <f t="shared" ref="CN6:CV6" si="10">IF(CN7="",NA(),CN7)</f>
        <v>-</v>
      </c>
      <c r="CO6" s="21" t="str">
        <f t="shared" si="10"/>
        <v>-</v>
      </c>
      <c r="CP6" s="21" t="str">
        <f t="shared" si="10"/>
        <v>-</v>
      </c>
      <c r="CQ6" s="21" t="str">
        <f t="shared" si="10"/>
        <v>-</v>
      </c>
      <c r="CR6" s="21" t="str">
        <f t="shared" si="10"/>
        <v>-</v>
      </c>
      <c r="CS6" s="21" t="str">
        <f t="shared" si="10"/>
        <v>-</v>
      </c>
      <c r="CT6" s="21" t="str">
        <f t="shared" si="10"/>
        <v>-</v>
      </c>
      <c r="CU6" s="21" t="str">
        <f t="shared" si="10"/>
        <v>-</v>
      </c>
      <c r="CV6" s="21" t="str">
        <f t="shared" si="10"/>
        <v>-</v>
      </c>
      <c r="CW6" s="20" t="str">
        <f>IF(CW7="","",IF(CW7="-","【-】","【"&amp;SUBSTITUTE(TEXT(CW7,"#,##0.00"),"-","△")&amp;"】"))</f>
        <v>【58.94】</v>
      </c>
      <c r="CX6" s="21">
        <f>IF(CX7="",NA(),CX7)</f>
        <v>87.35</v>
      </c>
      <c r="CY6" s="21">
        <f t="shared" ref="CY6:DG6" si="11">IF(CY7="",NA(),CY7)</f>
        <v>87.13</v>
      </c>
      <c r="CZ6" s="21">
        <f t="shared" si="11"/>
        <v>87.38</v>
      </c>
      <c r="DA6" s="21">
        <f t="shared" si="11"/>
        <v>88.27</v>
      </c>
      <c r="DB6" s="21">
        <f t="shared" si="11"/>
        <v>88.85</v>
      </c>
      <c r="DC6" s="21">
        <f t="shared" si="11"/>
        <v>89.07</v>
      </c>
      <c r="DD6" s="21">
        <f t="shared" si="11"/>
        <v>89.18</v>
      </c>
      <c r="DE6" s="21">
        <f t="shared" si="11"/>
        <v>90.61</v>
      </c>
      <c r="DF6" s="21">
        <f t="shared" si="11"/>
        <v>90.93</v>
      </c>
      <c r="DG6" s="21">
        <f t="shared" si="11"/>
        <v>88.85</v>
      </c>
      <c r="DH6" s="20" t="str">
        <f>IF(DH7="","",IF(DH7="-","【-】","【"&amp;SUBSTITUTE(TEXT(DH7,"#,##0.00"),"-","△")&amp;"】"))</f>
        <v>【95.91】</v>
      </c>
      <c r="DI6" s="21">
        <f>IF(DI7="",NA(),DI7)</f>
        <v>25.54</v>
      </c>
      <c r="DJ6" s="21">
        <f t="shared" ref="DJ6:DR6" si="12">IF(DJ7="",NA(),DJ7)</f>
        <v>18.850000000000001</v>
      </c>
      <c r="DK6" s="21">
        <f t="shared" si="12"/>
        <v>20.420000000000002</v>
      </c>
      <c r="DL6" s="21">
        <f t="shared" si="12"/>
        <v>22.28</v>
      </c>
      <c r="DM6" s="21">
        <f t="shared" si="12"/>
        <v>23.9</v>
      </c>
      <c r="DN6" s="21">
        <f t="shared" si="12"/>
        <v>14.98</v>
      </c>
      <c r="DO6" s="21">
        <f t="shared" si="12"/>
        <v>15.11</v>
      </c>
      <c r="DP6" s="21">
        <f t="shared" si="12"/>
        <v>16.440000000000001</v>
      </c>
      <c r="DQ6" s="21">
        <f t="shared" si="12"/>
        <v>18.53</v>
      </c>
      <c r="DR6" s="21">
        <f t="shared" si="12"/>
        <v>23.9</v>
      </c>
      <c r="DS6" s="20" t="str">
        <f>IF(DS7="","",IF(DS7="-","【-】","【"&amp;SUBSTITUTE(TEXT(DS7,"#,##0.00"),"-","△")&amp;"】"))</f>
        <v>【41.09】</v>
      </c>
      <c r="DT6" s="20">
        <f>IF(DT7="",NA(),DT7)</f>
        <v>0</v>
      </c>
      <c r="DU6" s="20">
        <f t="shared" ref="DU6:EC6" si="13">IF(DU7="",NA(),DU7)</f>
        <v>0</v>
      </c>
      <c r="DV6" s="20">
        <f t="shared" si="13"/>
        <v>0</v>
      </c>
      <c r="DW6" s="20">
        <f t="shared" si="13"/>
        <v>0</v>
      </c>
      <c r="DX6" s="20">
        <f t="shared" si="13"/>
        <v>0</v>
      </c>
      <c r="DY6" s="20">
        <f t="shared" si="13"/>
        <v>0</v>
      </c>
      <c r="DZ6" s="20">
        <f t="shared" si="13"/>
        <v>0</v>
      </c>
      <c r="EA6" s="20">
        <f t="shared" si="13"/>
        <v>0</v>
      </c>
      <c r="EB6" s="20">
        <f t="shared" si="13"/>
        <v>0</v>
      </c>
      <c r="EC6" s="20">
        <f t="shared" si="13"/>
        <v>0</v>
      </c>
      <c r="ED6" s="20" t="str">
        <f>IF(ED7="","",IF(ED7="-","【-】","【"&amp;SUBSTITUTE(TEXT(ED7,"#,##0.00"),"-","△")&amp;"】"))</f>
        <v>【8.68】</v>
      </c>
      <c r="EE6" s="20">
        <f>IF(EE7="",NA(),EE7)</f>
        <v>0</v>
      </c>
      <c r="EF6" s="20">
        <f t="shared" ref="EF6:EN6" si="14">IF(EF7="",NA(),EF7)</f>
        <v>0</v>
      </c>
      <c r="EG6" s="20">
        <f t="shared" si="14"/>
        <v>0</v>
      </c>
      <c r="EH6" s="20">
        <f t="shared" si="14"/>
        <v>0</v>
      </c>
      <c r="EI6" s="20">
        <f t="shared" si="14"/>
        <v>0</v>
      </c>
      <c r="EJ6" s="21">
        <f t="shared" si="14"/>
        <v>0.03</v>
      </c>
      <c r="EK6" s="21">
        <f t="shared" si="14"/>
        <v>7.0000000000000007E-2</v>
      </c>
      <c r="EL6" s="20">
        <f t="shared" si="14"/>
        <v>0</v>
      </c>
      <c r="EM6" s="20">
        <f t="shared" si="14"/>
        <v>0</v>
      </c>
      <c r="EN6" s="20">
        <f t="shared" si="14"/>
        <v>0</v>
      </c>
      <c r="EO6" s="20" t="str">
        <f>IF(EO7="","",IF(EO7="-","【-】","【"&amp;SUBSTITUTE(TEXT(EO7,"#,##0.00"),"-","△")&amp;"】"))</f>
        <v>【0.22】</v>
      </c>
    </row>
    <row r="7" spans="1:148" s="22" customFormat="1" x14ac:dyDescent="0.2">
      <c r="A7" s="14"/>
      <c r="B7" s="23">
        <v>2023</v>
      </c>
      <c r="C7" s="23">
        <v>242071</v>
      </c>
      <c r="D7" s="23">
        <v>46</v>
      </c>
      <c r="E7" s="23">
        <v>17</v>
      </c>
      <c r="F7" s="23">
        <v>1</v>
      </c>
      <c r="G7" s="23">
        <v>0</v>
      </c>
      <c r="H7" s="23" t="s">
        <v>96</v>
      </c>
      <c r="I7" s="23" t="s">
        <v>97</v>
      </c>
      <c r="J7" s="23" t="s">
        <v>98</v>
      </c>
      <c r="K7" s="23" t="s">
        <v>99</v>
      </c>
      <c r="L7" s="23" t="s">
        <v>100</v>
      </c>
      <c r="M7" s="23" t="s">
        <v>101</v>
      </c>
      <c r="N7" s="24" t="s">
        <v>102</v>
      </c>
      <c r="O7" s="24">
        <v>51.95</v>
      </c>
      <c r="P7" s="24">
        <v>63.48</v>
      </c>
      <c r="Q7" s="24">
        <v>90.58</v>
      </c>
      <c r="R7" s="24">
        <v>3025</v>
      </c>
      <c r="S7" s="24">
        <v>195589</v>
      </c>
      <c r="T7" s="24">
        <v>194.46</v>
      </c>
      <c r="U7" s="24">
        <v>1005.81</v>
      </c>
      <c r="V7" s="24">
        <v>123787</v>
      </c>
      <c r="W7" s="24">
        <v>23.4</v>
      </c>
      <c r="X7" s="24">
        <v>5290.04</v>
      </c>
      <c r="Y7" s="24">
        <v>111.47</v>
      </c>
      <c r="Z7" s="24">
        <v>110.65</v>
      </c>
      <c r="AA7" s="24">
        <v>109.58</v>
      </c>
      <c r="AB7" s="24">
        <v>104.66</v>
      </c>
      <c r="AC7" s="24">
        <v>103.1</v>
      </c>
      <c r="AD7" s="24">
        <v>104.34</v>
      </c>
      <c r="AE7" s="24">
        <v>105.1</v>
      </c>
      <c r="AF7" s="24">
        <v>105.99</v>
      </c>
      <c r="AG7" s="24">
        <v>101.43</v>
      </c>
      <c r="AH7" s="24">
        <v>103.1</v>
      </c>
      <c r="AI7" s="24">
        <v>105.91</v>
      </c>
      <c r="AJ7" s="24">
        <v>0</v>
      </c>
      <c r="AK7" s="24">
        <v>0</v>
      </c>
      <c r="AL7" s="24">
        <v>0</v>
      </c>
      <c r="AM7" s="24">
        <v>0</v>
      </c>
      <c r="AN7" s="24">
        <v>0</v>
      </c>
      <c r="AO7" s="24">
        <v>0</v>
      </c>
      <c r="AP7" s="24">
        <v>0</v>
      </c>
      <c r="AQ7" s="24">
        <v>0</v>
      </c>
      <c r="AR7" s="24">
        <v>0</v>
      </c>
      <c r="AS7" s="24">
        <v>0</v>
      </c>
      <c r="AT7" s="24">
        <v>3.03</v>
      </c>
      <c r="AU7" s="24">
        <v>45.01</v>
      </c>
      <c r="AV7" s="24">
        <v>48.73</v>
      </c>
      <c r="AW7" s="24">
        <v>48.77</v>
      </c>
      <c r="AX7" s="24">
        <v>51.56</v>
      </c>
      <c r="AY7" s="24">
        <v>62.35</v>
      </c>
      <c r="AZ7" s="24">
        <v>38.15</v>
      </c>
      <c r="BA7" s="24">
        <v>41.15</v>
      </c>
      <c r="BB7" s="24">
        <v>47.34</v>
      </c>
      <c r="BC7" s="24">
        <v>52.1</v>
      </c>
      <c r="BD7" s="24">
        <v>62.35</v>
      </c>
      <c r="BE7" s="24">
        <v>78.430000000000007</v>
      </c>
      <c r="BF7" s="24">
        <v>711.02</v>
      </c>
      <c r="BG7" s="24">
        <v>838.14</v>
      </c>
      <c r="BH7" s="24">
        <v>968.61</v>
      </c>
      <c r="BI7" s="24">
        <v>1033.99</v>
      </c>
      <c r="BJ7" s="24">
        <v>989.77</v>
      </c>
      <c r="BK7" s="24">
        <v>610.94000000000005</v>
      </c>
      <c r="BL7" s="24">
        <v>648.28</v>
      </c>
      <c r="BM7" s="24">
        <v>736.08</v>
      </c>
      <c r="BN7" s="24">
        <v>841.63</v>
      </c>
      <c r="BO7" s="24">
        <v>989.77</v>
      </c>
      <c r="BP7" s="24">
        <v>630.82000000000005</v>
      </c>
      <c r="BQ7" s="24">
        <v>99.02</v>
      </c>
      <c r="BR7" s="24">
        <v>89.14</v>
      </c>
      <c r="BS7" s="24">
        <v>90.47</v>
      </c>
      <c r="BT7" s="24">
        <v>90.36</v>
      </c>
      <c r="BU7" s="24">
        <v>87.83</v>
      </c>
      <c r="BV7" s="24">
        <v>81.86</v>
      </c>
      <c r="BW7" s="24">
        <v>79.3</v>
      </c>
      <c r="BX7" s="24">
        <v>80.33</v>
      </c>
      <c r="BY7" s="24">
        <v>78.239999999999995</v>
      </c>
      <c r="BZ7" s="24">
        <v>87.83</v>
      </c>
      <c r="CA7" s="24">
        <v>97.81</v>
      </c>
      <c r="CB7" s="24">
        <v>173.88</v>
      </c>
      <c r="CC7" s="24">
        <v>189.86</v>
      </c>
      <c r="CD7" s="24">
        <v>188.33</v>
      </c>
      <c r="CE7" s="24">
        <v>189.66</v>
      </c>
      <c r="CF7" s="24">
        <v>196.22</v>
      </c>
      <c r="CG7" s="24">
        <v>154.66</v>
      </c>
      <c r="CH7" s="24">
        <v>157.05000000000001</v>
      </c>
      <c r="CI7" s="24">
        <v>160.01</v>
      </c>
      <c r="CJ7" s="24">
        <v>165.77</v>
      </c>
      <c r="CK7" s="24">
        <v>196.22</v>
      </c>
      <c r="CL7" s="24">
        <v>138.75</v>
      </c>
      <c r="CM7" s="24" t="s">
        <v>102</v>
      </c>
      <c r="CN7" s="24" t="s">
        <v>102</v>
      </c>
      <c r="CO7" s="24" t="s">
        <v>102</v>
      </c>
      <c r="CP7" s="24" t="s">
        <v>102</v>
      </c>
      <c r="CQ7" s="24" t="s">
        <v>102</v>
      </c>
      <c r="CR7" s="24" t="s">
        <v>102</v>
      </c>
      <c r="CS7" s="24" t="s">
        <v>102</v>
      </c>
      <c r="CT7" s="24" t="s">
        <v>102</v>
      </c>
      <c r="CU7" s="24" t="s">
        <v>102</v>
      </c>
      <c r="CV7" s="24" t="s">
        <v>102</v>
      </c>
      <c r="CW7" s="24">
        <v>58.94</v>
      </c>
      <c r="CX7" s="24">
        <v>87.35</v>
      </c>
      <c r="CY7" s="24">
        <v>87.13</v>
      </c>
      <c r="CZ7" s="24">
        <v>87.38</v>
      </c>
      <c r="DA7" s="24">
        <v>88.27</v>
      </c>
      <c r="DB7" s="24">
        <v>88.85</v>
      </c>
      <c r="DC7" s="24">
        <v>89.07</v>
      </c>
      <c r="DD7" s="24">
        <v>89.18</v>
      </c>
      <c r="DE7" s="24">
        <v>90.61</v>
      </c>
      <c r="DF7" s="24">
        <v>90.93</v>
      </c>
      <c r="DG7" s="24">
        <v>88.85</v>
      </c>
      <c r="DH7" s="24">
        <v>95.91</v>
      </c>
      <c r="DI7" s="24">
        <v>25.54</v>
      </c>
      <c r="DJ7" s="24">
        <v>18.850000000000001</v>
      </c>
      <c r="DK7" s="24">
        <v>20.420000000000002</v>
      </c>
      <c r="DL7" s="24">
        <v>22.28</v>
      </c>
      <c r="DM7" s="24">
        <v>23.9</v>
      </c>
      <c r="DN7" s="24">
        <v>14.98</v>
      </c>
      <c r="DO7" s="24">
        <v>15.11</v>
      </c>
      <c r="DP7" s="24">
        <v>16.440000000000001</v>
      </c>
      <c r="DQ7" s="24">
        <v>18.53</v>
      </c>
      <c r="DR7" s="24">
        <v>23.9</v>
      </c>
      <c r="DS7" s="24">
        <v>41.09</v>
      </c>
      <c r="DT7" s="24">
        <v>0</v>
      </c>
      <c r="DU7" s="24">
        <v>0</v>
      </c>
      <c r="DV7" s="24">
        <v>0</v>
      </c>
      <c r="DW7" s="24">
        <v>0</v>
      </c>
      <c r="DX7" s="24">
        <v>0</v>
      </c>
      <c r="DY7" s="24">
        <v>0</v>
      </c>
      <c r="DZ7" s="24">
        <v>0</v>
      </c>
      <c r="EA7" s="24">
        <v>0</v>
      </c>
      <c r="EB7" s="24">
        <v>0</v>
      </c>
      <c r="EC7" s="24">
        <v>0</v>
      </c>
      <c r="ED7" s="24">
        <v>8.68</v>
      </c>
      <c r="EE7" s="24">
        <v>0</v>
      </c>
      <c r="EF7" s="24">
        <v>0</v>
      </c>
      <c r="EG7" s="24">
        <v>0</v>
      </c>
      <c r="EH7" s="24">
        <v>0</v>
      </c>
      <c r="EI7" s="24">
        <v>0</v>
      </c>
      <c r="EJ7" s="24">
        <v>0.03</v>
      </c>
      <c r="EK7" s="24">
        <v>7.0000000000000007E-2</v>
      </c>
      <c r="EL7" s="24">
        <v>0</v>
      </c>
      <c r="EM7" s="24">
        <v>0</v>
      </c>
      <c r="EN7" s="24">
        <v>0</v>
      </c>
      <c r="EO7" s="24">
        <v>0.22</v>
      </c>
    </row>
    <row r="8" spans="1:148" x14ac:dyDescent="0.2">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2">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2">
      <c r="A10" s="26" t="s">
        <v>46</v>
      </c>
      <c r="B10" s="27">
        <f>DATEVALUE($B7-B11&amp;"/1/"&amp;B12)</f>
        <v>36892</v>
      </c>
      <c r="C10" s="27">
        <f t="shared" ref="C10:F10" si="15">DATEVALUE($B7-C11&amp;"/1/"&amp;C12)</f>
        <v>37257</v>
      </c>
      <c r="D10" s="27">
        <f t="shared" si="15"/>
        <v>37623</v>
      </c>
      <c r="E10" s="27">
        <f t="shared" si="15"/>
        <v>37989</v>
      </c>
      <c r="F10" s="27">
        <f t="shared" si="15"/>
        <v>38356</v>
      </c>
    </row>
    <row r="11" spans="1:148" x14ac:dyDescent="0.2">
      <c r="B11">
        <v>22</v>
      </c>
      <c r="C11">
        <v>21</v>
      </c>
      <c r="D11">
        <v>20</v>
      </c>
      <c r="E11">
        <v>19</v>
      </c>
      <c r="F11">
        <v>18</v>
      </c>
      <c r="G11" t="s">
        <v>108</v>
      </c>
    </row>
    <row r="12" spans="1:148" x14ac:dyDescent="0.2">
      <c r="B12">
        <v>1</v>
      </c>
      <c r="C12">
        <v>1</v>
      </c>
      <c r="D12">
        <v>2</v>
      </c>
      <c r="E12">
        <v>3</v>
      </c>
      <c r="F12">
        <v>4</v>
      </c>
      <c r="G12" t="s">
        <v>109</v>
      </c>
    </row>
    <row r="13" spans="1:148" x14ac:dyDescent="0.2">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