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5_桑名市\"/>
    </mc:Choice>
  </mc:AlternateContent>
  <xr:revisionPtr revIDLastSave="0" documentId="13_ncr:1_{D06365A9-A534-4FF8-8BCE-D8AD0F5154A1}" xr6:coauthVersionLast="47" xr6:coauthVersionMax="47" xr10:uidLastSave="{00000000-0000-0000-0000-000000000000}"/>
  <workbookProtection workbookAlgorithmName="SHA-512" workbookHashValue="1HWrIt2nfeJ6kg9TFx52ucE6sgUIiauiOkDAKVVbTN7LWdRenPUe4zWuv0B5R8eyKrirMS0PIf4s92F1Dos2tA==" workbookSaltValue="Go/QTvo0XpopaZnBUz/qu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I85" i="4"/>
  <c r="I10" i="4"/>
  <c r="AL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<sst xmlns="http://schemas.openxmlformats.org/spreadsheetml/2006/main" count="231" uniqueCount="116">
  <si>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</si>
  <si>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</si>
  <si>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</si>
  <si>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</si>
  <si>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</si>
  <si>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</si>
  <si>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</si>
  <si>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</si>
  <si>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</si>
  <si>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</si>
  <si>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</si>
  <si>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</si>
  <si>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</si>
  <si>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</si>
  <si>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</si>
  <si>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</si>
  <si>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</si>
  <si>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</si>
  <si>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</si>
  <si>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</si>
  <si>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</si>
  <si>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</si>
  <si>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</si>
  <si>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</si>
  <si>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</si>
  <si>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</si>
  <si>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</si>
  <si>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</si>
  <si>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</si>
  <si>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</si>
  <si>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</si>
  <si>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</si>
  <si>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</si>
  <si>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</si>
  <si>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</si>
  <si>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</si>
  <si>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</si>
  <si>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</si>
  <si>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</si>
  <si>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</si>
  <si>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</si>
  <si>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</si>
  <si>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</si>
  <si>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</si>
  <si>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</si>
  <si>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</si>
  <si>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</si>
  <si>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</si>
  <si>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</si>
  <si>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</si>
  <si>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</si>
  <si>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</si>
  <si>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</si>
  <si>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</si>
  <si>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</si>
  <si>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</si>
  <si>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</si>
  <si>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</si>
  <si>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</si>
  <si>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</si>
  <si>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</si>
  <si>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</si>
  <si>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</si>
  <si>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</si>
  <si>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</si>
  <si>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</si>
  <si>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</si>
  <si>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</si>
  <si>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</si>
  <si>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</si>
  <si>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</si>
  <si>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</si>
  <si>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</si>
  <si>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</si>
  <si>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</si>
  <si>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</si>
  <si>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</si>
  <si>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</si>
  <si>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</si>
  <si>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</si>
  <si>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</si>
  <si>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</si>
  <si>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</si>
  <si>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</si>
  <si>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</si>
  <si>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</si>
  <si>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</si>
  <si>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</si>
  <si>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</si>
  <si>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</si>
  <si>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</si>
  <si>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</si>
  <si>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</si>
  <si>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</si>
  <si>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</si>
  <si>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</si>
  <si>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</si>
  <si>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</si>
  <si>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</si>
  <si>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</si>
  <si>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</si>
  <si>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</si>
  <si>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</si>
  <si>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</si>
  <si>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</si>
  <si>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</si>
  <si>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</si>
  <si>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</si>
  <si>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</si>
  <si>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</si>
  <si>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</si>
  <si>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</si>
  <si>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</si>
  <si>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有形固定資産減価償却率と管渠老朽化率については、類似団体平均より低い水準であるものの徐々に上昇を続けており、固定資産の老朽化が進みつつあることが読み取れる。
　しかし、管渠改善率をみても管路の更新・改良・維持は進んでいない状況である。実際には、既に老朽化の進んでいるポンプ場・処理場や、法定耐用年数には至らないものの劣化の進んでいる管路もあり、これらの更新や長寿命化への対応が必要となっている。また、今後耐用年数が経過し更新時期を迎える管路の整備・更新に向けた投資についても計画的に行っていく必要がある。</t>
    <rPh sb="1" eb="3">
      <t>ユウケイ</t>
    </rPh>
    <rPh sb="3" eb="7">
      <t>コテイシサン</t>
    </rPh>
    <rPh sb="7" eb="11">
      <t>ゲンカショウキャク</t>
    </rPh>
    <rPh sb="11" eb="12">
      <t>リツ</t>
    </rPh>
    <rPh sb="13" eb="15">
      <t>カンキョ</t>
    </rPh>
    <rPh sb="25" eb="29">
      <t>ルイジダンタイ</t>
    </rPh>
    <rPh sb="29" eb="31">
      <t>ヘイキン</t>
    </rPh>
    <rPh sb="33" eb="34">
      <t>ヒク</t>
    </rPh>
    <rPh sb="35" eb="37">
      <t>スイジュン</t>
    </rPh>
    <rPh sb="43" eb="45">
      <t>ジョジョ</t>
    </rPh>
    <rPh sb="46" eb="48">
      <t>ジョウショウ</t>
    </rPh>
    <rPh sb="49" eb="50">
      <t>ツヅ</t>
    </rPh>
    <rPh sb="55" eb="57">
      <t>コテイ</t>
    </rPh>
    <rPh sb="57" eb="59">
      <t>シサン</t>
    </rPh>
    <rPh sb="60" eb="63">
      <t>ロウキュウカ</t>
    </rPh>
    <rPh sb="64" eb="65">
      <t>スス</t>
    </rPh>
    <rPh sb="73" eb="74">
      <t>ヨ</t>
    </rPh>
    <rPh sb="75" eb="76">
      <t>ト</t>
    </rPh>
    <rPh sb="94" eb="96">
      <t>カンロ</t>
    </rPh>
    <rPh sb="97" eb="99">
      <t>コウシン</t>
    </rPh>
    <rPh sb="100" eb="102">
      <t>カイリョウ</t>
    </rPh>
    <rPh sb="103" eb="105">
      <t>イジ</t>
    </rPh>
    <rPh sb="106" eb="107">
      <t>スス</t>
    </rPh>
    <rPh sb="112" eb="114">
      <t>ジョウキョウ</t>
    </rPh>
    <rPh sb="118" eb="120">
      <t>ジッサイ</t>
    </rPh>
    <rPh sb="123" eb="124">
      <t>スデ</t>
    </rPh>
    <rPh sb="125" eb="128">
      <t>ロウキュウカ</t>
    </rPh>
    <rPh sb="129" eb="130">
      <t>スス</t>
    </rPh>
    <rPh sb="137" eb="138">
      <t>ジョウ</t>
    </rPh>
    <rPh sb="139" eb="142">
      <t>ショリジョウ</t>
    </rPh>
    <rPh sb="144" eb="150">
      <t>ホウテイタイヨウネンスウ</t>
    </rPh>
    <rPh sb="152" eb="153">
      <t>イタ</t>
    </rPh>
    <rPh sb="159" eb="161">
      <t>レッカ</t>
    </rPh>
    <rPh sb="162" eb="163">
      <t>スス</t>
    </rPh>
    <rPh sb="189" eb="191">
      <t>ヒツヨウ</t>
    </rPh>
    <rPh sb="201" eb="203">
      <t>コンゴ</t>
    </rPh>
    <rPh sb="203" eb="207">
      <t>タイヨウネンスウ</t>
    </rPh>
    <rPh sb="208" eb="210">
      <t>ケイカ</t>
    </rPh>
    <rPh sb="211" eb="213">
      <t>コウシン</t>
    </rPh>
    <rPh sb="213" eb="215">
      <t>ジキ</t>
    </rPh>
    <rPh sb="216" eb="217">
      <t>ムカ</t>
    </rPh>
    <rPh sb="219" eb="221">
      <t>カンロ</t>
    </rPh>
    <rPh sb="222" eb="224">
      <t>セイビ</t>
    </rPh>
    <rPh sb="225" eb="227">
      <t>コウシン</t>
    </rPh>
    <rPh sb="228" eb="229">
      <t>ム</t>
    </rPh>
    <rPh sb="231" eb="233">
      <t>トウシ</t>
    </rPh>
    <rPh sb="242" eb="243">
      <t>オコナ</t>
    </rPh>
    <rPh sb="247" eb="249">
      <t>ヒツヨウ</t>
    </rPh>
    <phoneticPr fontId="4"/>
  </si>
  <si>
    <t>　持続可能な下水道事業の運営のため、経営戦略の投資計画に基づき、汚水管路の普及拡大及び雨水浸水対策など合理的な設備投資の実施に努めている。
　年度末に改定した経営戦略においては、下水道普及率約91%を目標に整備を行っていくこととしており、そのためには様々な財源を確保することが求められるが、下水道使用料は全体として水洗化人口の減少により徐々に減少していくことが予測される。そのため、経営の健全化・効率化に向けた取り組みを進め安定的な事業運営に繋げていくことが求められる。
　今後もコストキャップ型下水道の整備や既存施設・管路の維持管理費の原価上昇が予想される中、汚水処理費の抑制を図り経費回収率の維持・改善に繋げることが重要と考えられる。</t>
    <rPh sb="1" eb="5">
      <t>ジゾクカノウ</t>
    </rPh>
    <rPh sb="6" eb="11">
      <t>ゲスイドウジギョウ</t>
    </rPh>
    <rPh sb="12" eb="14">
      <t>ウンエイ</t>
    </rPh>
    <rPh sb="18" eb="22">
      <t>ケイエイセンリャク</t>
    </rPh>
    <rPh sb="23" eb="27">
      <t>トウシケイカク</t>
    </rPh>
    <rPh sb="28" eb="29">
      <t>モト</t>
    </rPh>
    <rPh sb="32" eb="36">
      <t>オスイカンロ</t>
    </rPh>
    <rPh sb="37" eb="41">
      <t>フキュウカクダイ</t>
    </rPh>
    <rPh sb="41" eb="42">
      <t>オヨ</t>
    </rPh>
    <rPh sb="43" eb="49">
      <t>ウスイシンスイタイサク</t>
    </rPh>
    <rPh sb="51" eb="54">
      <t>ゴウリテキ</t>
    </rPh>
    <rPh sb="55" eb="59">
      <t>セツビトウシ</t>
    </rPh>
    <rPh sb="60" eb="62">
      <t>ジッシ</t>
    </rPh>
    <rPh sb="63" eb="64">
      <t>ツト</t>
    </rPh>
    <rPh sb="71" eb="74">
      <t>ネンドマツ</t>
    </rPh>
    <rPh sb="75" eb="77">
      <t>カイテイ</t>
    </rPh>
    <rPh sb="79" eb="83">
      <t>ケイエイセンリャク</t>
    </rPh>
    <rPh sb="89" eb="92">
      <t>ゲスイドウ</t>
    </rPh>
    <rPh sb="92" eb="95">
      <t>フキュウリツ</t>
    </rPh>
    <rPh sb="95" eb="96">
      <t>ヤク</t>
    </rPh>
    <rPh sb="100" eb="102">
      <t>モクヒョウ</t>
    </rPh>
    <rPh sb="103" eb="105">
      <t>セイビ</t>
    </rPh>
    <rPh sb="106" eb="107">
      <t>オコナ</t>
    </rPh>
    <rPh sb="125" eb="127">
      <t>サマザマ</t>
    </rPh>
    <rPh sb="128" eb="130">
      <t>ザイゲン</t>
    </rPh>
    <rPh sb="131" eb="133">
      <t>カクホ</t>
    </rPh>
    <rPh sb="138" eb="139">
      <t>モト</t>
    </rPh>
    <rPh sb="145" eb="148">
      <t>ゲスイドウ</t>
    </rPh>
    <rPh sb="148" eb="151">
      <t>シヨウリョウ</t>
    </rPh>
    <rPh sb="152" eb="154">
      <t>ゼンタイ</t>
    </rPh>
    <rPh sb="157" eb="162">
      <t>スイセンカジンコウ</t>
    </rPh>
    <rPh sb="163" eb="165">
      <t>ゲンショウ</t>
    </rPh>
    <rPh sb="191" eb="193">
      <t>ケイエイ</t>
    </rPh>
    <rPh sb="194" eb="197">
      <t>ケンゼンカ</t>
    </rPh>
    <rPh sb="198" eb="201">
      <t>コウリツカ</t>
    </rPh>
    <rPh sb="202" eb="203">
      <t>ム</t>
    </rPh>
    <rPh sb="205" eb="206">
      <t>ト</t>
    </rPh>
    <rPh sb="207" eb="208">
      <t>ク</t>
    </rPh>
    <rPh sb="210" eb="211">
      <t>スス</t>
    </rPh>
    <rPh sb="212" eb="214">
      <t>アンテイ</t>
    </rPh>
    <rPh sb="214" eb="215">
      <t>テキ</t>
    </rPh>
    <rPh sb="216" eb="218">
      <t>ジギョウ</t>
    </rPh>
    <rPh sb="218" eb="220">
      <t>ウンエイ</t>
    </rPh>
    <rPh sb="221" eb="222">
      <t>ツナ</t>
    </rPh>
    <rPh sb="229" eb="230">
      <t>モト</t>
    </rPh>
    <rPh sb="237" eb="239">
      <t>コンゴ</t>
    </rPh>
    <rPh sb="247" eb="248">
      <t>ガタ</t>
    </rPh>
    <rPh sb="248" eb="251">
      <t>ゲスイドウ</t>
    </rPh>
    <rPh sb="252" eb="254">
      <t>セイビ</t>
    </rPh>
    <rPh sb="255" eb="259">
      <t>キゾンシセツ</t>
    </rPh>
    <rPh sb="260" eb="262">
      <t>カンロ</t>
    </rPh>
    <rPh sb="263" eb="268">
      <t>イジカンリヒ</t>
    </rPh>
    <rPh sb="269" eb="271">
      <t>ゲンカ</t>
    </rPh>
    <rPh sb="271" eb="273">
      <t>ジョウショウ</t>
    </rPh>
    <rPh sb="274" eb="276">
      <t>ヨソウ</t>
    </rPh>
    <rPh sb="279" eb="280">
      <t>ナカ</t>
    </rPh>
    <rPh sb="281" eb="286">
      <t>オスイショリヒ</t>
    </rPh>
    <rPh sb="287" eb="289">
      <t>ヨクセイ</t>
    </rPh>
    <rPh sb="290" eb="291">
      <t>ハカ</t>
    </rPh>
    <rPh sb="292" eb="297">
      <t>ケイヒカイシュウリツ</t>
    </rPh>
    <rPh sb="298" eb="300">
      <t>イジ</t>
    </rPh>
    <rPh sb="301" eb="303">
      <t>カイゼン</t>
    </rPh>
    <rPh sb="304" eb="305">
      <t>ツナ</t>
    </rPh>
    <rPh sb="310" eb="312">
      <t>ジュウヨウ</t>
    </rPh>
    <rPh sb="313" eb="314">
      <t>カンガ</t>
    </rPh>
    <phoneticPr fontId="4"/>
  </si>
  <si>
    <t>　経常収支比率は総収益の増加より費用の増加が上回った結果、前年度に比べ2.32P減少となったが、類似団体平均値を上回っており、累積欠損金が発生していないことからも健全な状況であると言える。　
　経費回収率も前年度に比べ6.34P減少しているが、これは流域下水道維持管理負担金の費用計上方法が変更になったことが影響しており、汚水処理原価の上昇要因にもなっている。しかし、100％以上は維持できており、使用料で回収すべき経費を使用料で賄うことができている状況である。
　流動比率は現金預金の増加により前年度に比べ7.97P改善したが、類似団体・全国平均値と比べても低い状況であり、資金の枯渇を防ぐために他会計からの借入や資本費平準化債などを発行せざるを得ない状況が続いている。しかし企業債残高対事業規模比率は借入額が償還額を下回り企業債残高が減少しているため低下傾向にあり、投資規模は適切であり流動負債に対する支払能力は保持していると言える。
　水洗化率については、処理区域内人口の増加割合と比べて水洗化人口が微増であることから、前年度から減少している。今後も引き続き普及啓発に努める必要がある。
　施設利用率については、令和4年度から分母の晴天時現在処理能力を分子の処理水量と同様に単独施設と流域関連施設の合計の数値に修正した結果、類似団体平均値並みの数値を維持しており適正な規模であると言える。</t>
    <rPh sb="1" eb="7">
      <t>ケイジョウシュウシヒリツ</t>
    </rPh>
    <rPh sb="8" eb="11">
      <t>ソウシュウエキ</t>
    </rPh>
    <rPh sb="12" eb="14">
      <t>ゾウカ</t>
    </rPh>
    <rPh sb="16" eb="18">
      <t>ヒヨウ</t>
    </rPh>
    <rPh sb="22" eb="24">
      <t>ウワマワ</t>
    </rPh>
    <rPh sb="26" eb="28">
      <t>ケッカ</t>
    </rPh>
    <rPh sb="33" eb="34">
      <t>クラ</t>
    </rPh>
    <rPh sb="40" eb="42">
      <t>ゲンショウ</t>
    </rPh>
    <rPh sb="52" eb="55">
      <t>ヘイキンチ</t>
    </rPh>
    <rPh sb="63" eb="68">
      <t>ルイセキケッソンキン</t>
    </rPh>
    <rPh sb="69" eb="71">
      <t>ハッセイ</t>
    </rPh>
    <rPh sb="81" eb="83">
      <t>ケンゼン</t>
    </rPh>
    <rPh sb="84" eb="86">
      <t>ジョウキョウ</t>
    </rPh>
    <rPh sb="90" eb="91">
      <t>イ</t>
    </rPh>
    <rPh sb="97" eb="102">
      <t>ケイヒカイシュウリツ</t>
    </rPh>
    <rPh sb="103" eb="106">
      <t>ゼンネンド</t>
    </rPh>
    <rPh sb="107" eb="108">
      <t>クラ</t>
    </rPh>
    <rPh sb="114" eb="116">
      <t>ゲンショウ</t>
    </rPh>
    <rPh sb="125" eb="127">
      <t>リュウイキ</t>
    </rPh>
    <rPh sb="127" eb="130">
      <t>ゲスイドウ</t>
    </rPh>
    <rPh sb="130" eb="132">
      <t>イジ</t>
    </rPh>
    <rPh sb="132" eb="134">
      <t>カンリ</t>
    </rPh>
    <rPh sb="134" eb="137">
      <t>フタンキン</t>
    </rPh>
    <rPh sb="138" eb="140">
      <t>ヒヨウ</t>
    </rPh>
    <rPh sb="140" eb="142">
      <t>ケイジョウ</t>
    </rPh>
    <rPh sb="142" eb="144">
      <t>ホウホウ</t>
    </rPh>
    <rPh sb="145" eb="147">
      <t>ヘンコウ</t>
    </rPh>
    <rPh sb="154" eb="156">
      <t>エイキョウ</t>
    </rPh>
    <rPh sb="161" eb="165">
      <t>オスイショリ</t>
    </rPh>
    <rPh sb="165" eb="167">
      <t>ゲンカ</t>
    </rPh>
    <rPh sb="168" eb="170">
      <t>ジョウショウ</t>
    </rPh>
    <rPh sb="170" eb="172">
      <t>ヨウイン</t>
    </rPh>
    <rPh sb="188" eb="190">
      <t>イジョウ</t>
    </rPh>
    <rPh sb="191" eb="193">
      <t>イジ</t>
    </rPh>
    <rPh sb="199" eb="202">
      <t>シヨウリョウ</t>
    </rPh>
    <rPh sb="203" eb="205">
      <t>カイシュウ</t>
    </rPh>
    <rPh sb="208" eb="210">
      <t>ケイヒ</t>
    </rPh>
    <rPh sb="211" eb="214">
      <t>シヨウリョウ</t>
    </rPh>
    <rPh sb="215" eb="216">
      <t>マカナ</t>
    </rPh>
    <rPh sb="225" eb="227">
      <t>ジョウキョウ</t>
    </rPh>
    <rPh sb="233" eb="237">
      <t>リュウドウヒリツ</t>
    </rPh>
    <rPh sb="238" eb="240">
      <t>ゲンキン</t>
    </rPh>
    <rPh sb="240" eb="242">
      <t>ヨキン</t>
    </rPh>
    <rPh sb="243" eb="245">
      <t>ゾウカ</t>
    </rPh>
    <rPh sb="248" eb="251">
      <t>ゼンネンド</t>
    </rPh>
    <rPh sb="252" eb="253">
      <t>クラ</t>
    </rPh>
    <rPh sb="259" eb="261">
      <t>カイゼン</t>
    </rPh>
    <rPh sb="339" eb="342">
      <t>キギョウサイ</t>
    </rPh>
    <rPh sb="342" eb="344">
      <t>ザンダカ</t>
    </rPh>
    <rPh sb="344" eb="345">
      <t>タイ</t>
    </rPh>
    <rPh sb="345" eb="347">
      <t>ジギョウ</t>
    </rPh>
    <rPh sb="347" eb="349">
      <t>キボ</t>
    </rPh>
    <rPh sb="349" eb="351">
      <t>ヒリツ</t>
    </rPh>
    <rPh sb="352" eb="354">
      <t>カリイレ</t>
    </rPh>
    <rPh sb="354" eb="355">
      <t>ガク</t>
    </rPh>
    <rPh sb="356" eb="359">
      <t>ショウカンガク</t>
    </rPh>
    <rPh sb="360" eb="362">
      <t>シタマワ</t>
    </rPh>
    <rPh sb="363" eb="366">
      <t>キギョウサイ</t>
    </rPh>
    <rPh sb="366" eb="368">
      <t>ザンダカ</t>
    </rPh>
    <rPh sb="369" eb="371">
      <t>ゲンショウ</t>
    </rPh>
    <rPh sb="377" eb="379">
      <t>テイカ</t>
    </rPh>
    <rPh sb="379" eb="381">
      <t>ケイコウ</t>
    </rPh>
    <rPh sb="385" eb="387">
      <t>トウシ</t>
    </rPh>
    <rPh sb="387" eb="389">
      <t>キボ</t>
    </rPh>
    <rPh sb="390" eb="392">
      <t>テキセツ</t>
    </rPh>
    <rPh sb="395" eb="397">
      <t>リュウドウ</t>
    </rPh>
    <rPh sb="397" eb="399">
      <t>フサイ</t>
    </rPh>
    <rPh sb="400" eb="401">
      <t>タイ</t>
    </rPh>
    <rPh sb="403" eb="405">
      <t>シハライ</t>
    </rPh>
    <rPh sb="405" eb="407">
      <t>ノウリョク</t>
    </rPh>
    <rPh sb="408" eb="410">
      <t>ホジ</t>
    </rPh>
    <rPh sb="415" eb="416">
      <t>イ</t>
    </rPh>
    <rPh sb="421" eb="425">
      <t>スイセンカリツ</t>
    </rPh>
    <rPh sb="431" eb="438">
      <t>ショリクイキナイジンコウ</t>
    </rPh>
    <rPh sb="439" eb="441">
      <t>ゾウカ</t>
    </rPh>
    <rPh sb="441" eb="443">
      <t>ワリアイ</t>
    </rPh>
    <rPh sb="444" eb="445">
      <t>クラ</t>
    </rPh>
    <rPh sb="447" eb="452">
      <t>スイセンカジンコウ</t>
    </rPh>
    <rPh sb="453" eb="455">
      <t>ビゾウ</t>
    </rPh>
    <rPh sb="463" eb="466">
      <t>ゼンネンド</t>
    </rPh>
    <rPh sb="468" eb="470">
      <t>ゲンショウ</t>
    </rPh>
    <rPh sb="475" eb="477">
      <t>コンゴ</t>
    </rPh>
    <rPh sb="478" eb="479">
      <t>ヒ</t>
    </rPh>
    <rPh sb="480" eb="481">
      <t>ツヅ</t>
    </rPh>
    <rPh sb="482" eb="486">
      <t>フキュウケイハツ</t>
    </rPh>
    <rPh sb="487" eb="488">
      <t>ツト</t>
    </rPh>
    <rPh sb="490" eb="492">
      <t>ヒツヨウ</t>
    </rPh>
    <rPh sb="498" eb="503">
      <t>シセツリヨウリツ</t>
    </rPh>
    <rPh sb="516" eb="518">
      <t>ブンボ</t>
    </rPh>
    <rPh sb="529" eb="531">
      <t>ブンシ</t>
    </rPh>
    <rPh sb="532" eb="536">
      <t>ショリスイリョウ</t>
    </rPh>
    <rPh sb="537" eb="539">
      <t>ドウヨウ</t>
    </rPh>
    <rPh sb="540" eb="544">
      <t>タンドクシセツ</t>
    </rPh>
    <rPh sb="545" eb="549">
      <t>リュウイキカンレン</t>
    </rPh>
    <rPh sb="549" eb="551">
      <t>シセツ</t>
    </rPh>
    <rPh sb="552" eb="554">
      <t>ゴウケイ</t>
    </rPh>
    <rPh sb="555" eb="557">
      <t>スウチ</t>
    </rPh>
    <rPh sb="558" eb="560">
      <t>シュウセイ</t>
    </rPh>
    <rPh sb="562" eb="564">
      <t>ケッカ</t>
    </rPh>
    <rPh sb="575" eb="577">
      <t>スウチ</t>
    </rPh>
    <rPh sb="578" eb="580">
      <t>イジ</t>
    </rPh>
    <rPh sb="584" eb="586">
      <t>テキセイ</t>
    </rPh>
    <rPh sb="587" eb="589">
      <t>キボ</t>
    </rPh>
    <rPh sb="593" eb="594">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</si>
</sst>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formatCode="#,##0.00;&quot;△&quot;#,##0.00;&quot;-&quot;">
                  <c:v>0.01</c:v>
                </c:pt>
                <c:pt idx="3">
                  <c:v>0</c:v>
                </c:pt>
                <c:pt idx="4">
                  <c:v>0</c:v>
                </c:pt>
              </c:numCache>
            </c:numRef>
          </c:val>
          <c:extLst>
            <c:ext xmlns:c16="http://schemas.microsoft.com/office/drawing/2014/chart" uri="{C3380CC4-5D6E-409C-BE32-E72D297353CC}">
              <c16:uniqueId val="{00000000-254D-4FA2-917B-0A7B92D54CB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0.33</c:v>
                </c:pt>
                <c:pt idx="2">
                  <c:v>0.22</c:v>
                </c:pt>
                <c:pt idx="3">
                  <c:v>0.23</c:v>
                </c:pt>
                <c:pt idx="4">
                  <c:v>0.18</c:v>
                </c:pt>
              </c:numCache>
            </c:numRef>
          </c:val>
          <c:smooth val="0"/>
          <c:extLst>
            <c:ext xmlns:c16="http://schemas.microsoft.com/office/drawing/2014/chart" uri="{C3380CC4-5D6E-409C-BE32-E72D297353CC}">
              <c16:uniqueId val="{00000001-254D-4FA2-917B-0A7B92D54CB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414.74</c:v>
                </c:pt>
                <c:pt idx="1">
                  <c:v>412.49</c:v>
                </c:pt>
                <c:pt idx="2">
                  <c:v>414.66</c:v>
                </c:pt>
                <c:pt idx="3">
                  <c:v>68.540000000000006</c:v>
                </c:pt>
                <c:pt idx="4">
                  <c:v>63.88</c:v>
                </c:pt>
              </c:numCache>
            </c:numRef>
          </c:val>
          <c:extLst>
            <c:ext xmlns:c16="http://schemas.microsoft.com/office/drawing/2014/chart" uri="{C3380CC4-5D6E-409C-BE32-E72D297353CC}">
              <c16:uniqueId val="{00000000-104B-4D75-9B1A-5ED7612C7C1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66.78</c:v>
                </c:pt>
                <c:pt idx="1">
                  <c:v>67</c:v>
                </c:pt>
                <c:pt idx="2">
                  <c:v>66.650000000000006</c:v>
                </c:pt>
                <c:pt idx="3">
                  <c:v>64.45</c:v>
                </c:pt>
                <c:pt idx="4">
                  <c:v>65.11</c:v>
                </c:pt>
              </c:numCache>
            </c:numRef>
          </c:val>
          <c:smooth val="0"/>
          <c:extLst>
            <c:ext xmlns:c16="http://schemas.microsoft.com/office/drawing/2014/chart" uri="{C3380CC4-5D6E-409C-BE32-E72D297353CC}">
              <c16:uniqueId val="{00000001-104B-4D75-9B1A-5ED7612C7C1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94.96</c:v>
                </c:pt>
                <c:pt idx="1">
                  <c:v>95.01</c:v>
                </c:pt>
                <c:pt idx="2">
                  <c:v>94.44</c:v>
                </c:pt>
                <c:pt idx="3">
                  <c:v>93.53</c:v>
                </c:pt>
                <c:pt idx="4">
                  <c:v>93.12</c:v>
                </c:pt>
              </c:numCache>
            </c:numRef>
          </c:val>
          <c:extLst>
            <c:ext xmlns:c16="http://schemas.microsoft.com/office/drawing/2014/chart" uri="{C3380CC4-5D6E-409C-BE32-E72D297353CC}">
              <c16:uniqueId val="{00000000-0E35-4C5B-A0BE-A064053523D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94.06</c:v>
                </c:pt>
                <c:pt idx="1">
                  <c:v>94.41</c:v>
                </c:pt>
                <c:pt idx="2">
                  <c:v>94.43</c:v>
                </c:pt>
                <c:pt idx="3">
                  <c:v>94.58</c:v>
                </c:pt>
                <c:pt idx="4">
                  <c:v>94.69</c:v>
                </c:pt>
              </c:numCache>
            </c:numRef>
          </c:val>
          <c:smooth val="0"/>
          <c:extLst>
            <c:ext xmlns:c16="http://schemas.microsoft.com/office/drawing/2014/chart" uri="{C3380CC4-5D6E-409C-BE32-E72D297353CC}">
              <c16:uniqueId val="{00000001-0E35-4C5B-A0BE-A064053523D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110.06</c:v>
                </c:pt>
                <c:pt idx="1">
                  <c:v>110.66</c:v>
                </c:pt>
                <c:pt idx="2">
                  <c:v>112.11</c:v>
                </c:pt>
                <c:pt idx="3">
                  <c:v>111.81</c:v>
                </c:pt>
                <c:pt idx="4">
                  <c:v>109.49</c:v>
                </c:pt>
              </c:numCache>
            </c:numRef>
          </c:val>
          <c:extLst>
            <c:ext xmlns:c16="http://schemas.microsoft.com/office/drawing/2014/chart" uri="{C3380CC4-5D6E-409C-BE32-E72D297353CC}">
              <c16:uniqueId val="{00000000-0394-4F25-A73F-A8EC9310A44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111.12</c:v>
                </c:pt>
                <c:pt idx="1">
                  <c:v>109.58</c:v>
                </c:pt>
                <c:pt idx="2">
                  <c:v>109.32</c:v>
                </c:pt>
                <c:pt idx="3">
                  <c:v>108.33</c:v>
                </c:pt>
                <c:pt idx="4">
                  <c:v>107.76</c:v>
                </c:pt>
              </c:numCache>
            </c:numRef>
          </c:val>
          <c:smooth val="0"/>
          <c:extLst>
            <c:ext xmlns:c16="http://schemas.microsoft.com/office/drawing/2014/chart" uri="{C3380CC4-5D6E-409C-BE32-E72D297353CC}">
              <c16:uniqueId val="{00000001-0394-4F25-A73F-A8EC9310A44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26.75</c:v>
                </c:pt>
                <c:pt idx="1">
                  <c:v>28.69</c:v>
                </c:pt>
                <c:pt idx="2">
                  <c:v>30.65</c:v>
                </c:pt>
                <c:pt idx="3">
                  <c:v>32.590000000000003</c:v>
                </c:pt>
                <c:pt idx="4">
                  <c:v>34.46</c:v>
                </c:pt>
              </c:numCache>
            </c:numRef>
          </c:val>
          <c:extLst>
            <c:ext xmlns:c16="http://schemas.microsoft.com/office/drawing/2014/chart" uri="{C3380CC4-5D6E-409C-BE32-E72D297353CC}">
              <c16:uniqueId val="{00000000-9EF7-4007-AD73-C4DCC4A042D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34.33</c:v>
                </c:pt>
                <c:pt idx="1">
                  <c:v>34.15</c:v>
                </c:pt>
                <c:pt idx="2">
                  <c:v>35.53</c:v>
                </c:pt>
                <c:pt idx="3">
                  <c:v>37.51</c:v>
                </c:pt>
                <c:pt idx="4">
                  <c:v>38.869999999999997</c:v>
                </c:pt>
              </c:numCache>
            </c:numRef>
          </c:val>
          <c:smooth val="0"/>
          <c:extLst>
            <c:ext xmlns:c16="http://schemas.microsoft.com/office/drawing/2014/chart" uri="{C3380CC4-5D6E-409C-BE32-E72D297353CC}">
              <c16:uniqueId val="{00000001-9EF7-4007-AD73-C4DCC4A042D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0.32</c:v>
                </c:pt>
                <c:pt idx="1">
                  <c:v>0.32</c:v>
                </c:pt>
                <c:pt idx="2">
                  <c:v>0.47</c:v>
                </c:pt>
                <c:pt idx="3">
                  <c:v>0.56999999999999995</c:v>
                </c:pt>
                <c:pt idx="4">
                  <c:v>0.72</c:v>
                </c:pt>
              </c:numCache>
            </c:numRef>
          </c:val>
          <c:extLst>
            <c:ext xmlns:c16="http://schemas.microsoft.com/office/drawing/2014/chart" uri="{C3380CC4-5D6E-409C-BE32-E72D297353CC}">
              <c16:uniqueId val="{00000000-FAB1-4CFA-BB04-250A32651F4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5.1100000000000003</c:v>
                </c:pt>
                <c:pt idx="1">
                  <c:v>5.18</c:v>
                </c:pt>
                <c:pt idx="2">
                  <c:v>6.01</c:v>
                </c:pt>
                <c:pt idx="3">
                  <c:v>6.84</c:v>
                </c:pt>
                <c:pt idx="4">
                  <c:v>7.69</c:v>
                </c:pt>
              </c:numCache>
            </c:numRef>
          </c:val>
          <c:smooth val="0"/>
          <c:extLst>
            <c:ext xmlns:c16="http://schemas.microsoft.com/office/drawing/2014/chart" uri="{C3380CC4-5D6E-409C-BE32-E72D297353CC}">
              <c16:uniqueId val="{00000001-FAB1-4CFA-BB04-250A32651F4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0C-4CD2-8704-F46B53A64A6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2.0699999999999998</c:v>
                </c:pt>
                <c:pt idx="1">
                  <c:v>5.97</c:v>
                </c:pt>
                <c:pt idx="2">
                  <c:v>1.54</c:v>
                </c:pt>
                <c:pt idx="3">
                  <c:v>1.28</c:v>
                </c:pt>
                <c:pt idx="4">
                  <c:v>1.02</c:v>
                </c:pt>
              </c:numCache>
            </c:numRef>
          </c:val>
          <c:smooth val="0"/>
          <c:extLst>
            <c:ext xmlns:c16="http://schemas.microsoft.com/office/drawing/2014/chart" uri="{C3380CC4-5D6E-409C-BE32-E72D297353CC}">
              <c16:uniqueId val="{00000001-4B0C-4CD2-8704-F46B53A64A6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54.87</c:v>
                </c:pt>
                <c:pt idx="1">
                  <c:v>52.78</c:v>
                </c:pt>
                <c:pt idx="2">
                  <c:v>64.23</c:v>
                </c:pt>
                <c:pt idx="3">
                  <c:v>59.81</c:v>
                </c:pt>
                <c:pt idx="4">
                  <c:v>67.78</c:v>
                </c:pt>
              </c:numCache>
            </c:numRef>
          </c:val>
          <c:extLst>
            <c:ext xmlns:c16="http://schemas.microsoft.com/office/drawing/2014/chart" uri="{C3380CC4-5D6E-409C-BE32-E72D297353CC}">
              <c16:uniqueId val="{00000000-9AF6-4B73-8C62-9A928431F92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61.57</c:v>
                </c:pt>
                <c:pt idx="1">
                  <c:v>60.82</c:v>
                </c:pt>
                <c:pt idx="2">
                  <c:v>63.48</c:v>
                </c:pt>
                <c:pt idx="3">
                  <c:v>65.510000000000005</c:v>
                </c:pt>
                <c:pt idx="4">
                  <c:v>72.78</c:v>
                </c:pt>
              </c:numCache>
            </c:numRef>
          </c:val>
          <c:smooth val="0"/>
          <c:extLst>
            <c:ext xmlns:c16="http://schemas.microsoft.com/office/drawing/2014/chart" uri="{C3380CC4-5D6E-409C-BE32-E72D297353CC}">
              <c16:uniqueId val="{00000001-9AF6-4B73-8C62-9A928431F92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941.95</c:v>
                </c:pt>
                <c:pt idx="1">
                  <c:v>895.78</c:v>
                </c:pt>
                <c:pt idx="2">
                  <c:v>875.31</c:v>
                </c:pt>
                <c:pt idx="3">
                  <c:v>840.87</c:v>
                </c:pt>
                <c:pt idx="4">
                  <c:v>789.7</c:v>
                </c:pt>
              </c:numCache>
            </c:numRef>
          </c:val>
          <c:extLst>
            <c:ext xmlns:c16="http://schemas.microsoft.com/office/drawing/2014/chart" uri="{C3380CC4-5D6E-409C-BE32-E72D297353CC}">
              <c16:uniqueId val="{00000000-EDEF-4E37-A9AB-2AAB1E0295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867.39</c:v>
                </c:pt>
                <c:pt idx="1">
                  <c:v>920.83</c:v>
                </c:pt>
                <c:pt idx="2">
                  <c:v>874.02</c:v>
                </c:pt>
                <c:pt idx="3">
                  <c:v>827.43</c:v>
                </c:pt>
                <c:pt idx="4">
                  <c:v>790.32</c:v>
                </c:pt>
              </c:numCache>
            </c:numRef>
          </c:val>
          <c:smooth val="0"/>
          <c:extLst>
            <c:ext xmlns:c16="http://schemas.microsoft.com/office/drawing/2014/chart" uri="{C3380CC4-5D6E-409C-BE32-E72D297353CC}">
              <c16:uniqueId val="{00000001-EDEF-4E37-A9AB-2AAB1E0295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112.3</c:v>
                </c:pt>
                <c:pt idx="1">
                  <c:v>114.91</c:v>
                </c:pt>
                <c:pt idx="2">
                  <c:v>118.95</c:v>
                </c:pt>
                <c:pt idx="3">
                  <c:v>119.94</c:v>
                </c:pt>
                <c:pt idx="4">
                  <c:v>113.6</c:v>
                </c:pt>
              </c:numCache>
            </c:numRef>
          </c:val>
          <c:extLst>
            <c:ext xmlns:c16="http://schemas.microsoft.com/office/drawing/2014/chart" uri="{C3380CC4-5D6E-409C-BE32-E72D297353CC}">
              <c16:uniqueId val="{00000000-E6F8-4F35-B395-39E1FF2F8B4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100.91</c:v>
                </c:pt>
                <c:pt idx="1">
                  <c:v>99.82</c:v>
                </c:pt>
                <c:pt idx="2">
                  <c:v>100.32</c:v>
                </c:pt>
                <c:pt idx="3">
                  <c:v>99.71</c:v>
                </c:pt>
                <c:pt idx="4">
                  <c:v>98.7</c:v>
                </c:pt>
              </c:numCache>
            </c:numRef>
          </c:val>
          <c:smooth val="0"/>
          <c:extLst>
            <c:ext xmlns:c16="http://schemas.microsoft.com/office/drawing/2014/chart" uri="{C3380CC4-5D6E-409C-BE32-E72D297353CC}">
              <c16:uniqueId val="{00000001-E6F8-4F35-B395-39E1FF2F8B4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176.75</c:v>
                </c:pt>
                <c:pt idx="1">
                  <c:v>171.02</c:v>
                </c:pt>
                <c:pt idx="2">
                  <c:v>164.53</c:v>
                </c:pt>
                <c:pt idx="3">
                  <c:v>163.28</c:v>
                </c:pt>
                <c:pt idx="4">
                  <c:v>172.45</c:v>
                </c:pt>
              </c:numCache>
            </c:numRef>
          </c:val>
          <c:extLst>
            <c:ext xmlns:c16="http://schemas.microsoft.com/office/drawing/2014/chart" uri="{C3380CC4-5D6E-409C-BE32-E72D297353CC}">
              <c16:uniqueId val="{00000000-0943-49E0-B811-7ECD05FEEAB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158.04</c:v>
                </c:pt>
                <c:pt idx="1">
                  <c:v>156.77000000000001</c:v>
                </c:pt>
                <c:pt idx="2">
                  <c:v>157.63999999999999</c:v>
                </c:pt>
                <c:pt idx="3">
                  <c:v>159.59</c:v>
                </c:pt>
                <c:pt idx="4">
                  <c:v>160.65</c:v>
                </c:pt>
              </c:numCache>
            </c:numRef>
          </c:val>
          <c:smooth val="0"/>
          <c:extLst>
            <c:ext xmlns:c16="http://schemas.microsoft.com/office/drawing/2014/chart" uri="{C3380CC4-5D6E-409C-BE32-E72D297353CC}">
              <c16:uniqueId val="{00000001-0943-49E0-B811-7ECD05FEEAB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三重県　桑名市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6" t="s">
        <v>1</v>
      </c>
      <c r="C7" s="56"/>
      <c r="D7" s="56"/>
      <c r="E7" s="56"/>
      <c r="F7" s="56"/>
      <c r="G7" s="56"/>
      <c r="H7" s="56"/>
      <c r="I7" s="56" t="s">
        <v>2</v>
      </c>
      <c r="J7" s="56"/>
      <c r="K7" s="56"/>
      <c r="L7" s="56"/>
      <c r="M7" s="56"/>
      <c r="N7" s="56"/>
      <c r="O7" s="56"/>
      <c r="P7" s="56" t="s">
        <v>3</v>
      </c>
      <c r="Q7" s="56"/>
      <c r="R7" s="56"/>
      <c r="S7" s="56"/>
      <c r="T7" s="56"/>
      <c r="U7" s="56"/>
      <c r="V7" s="56"/>
      <c r="W7" s="56" t="s">
        <v>4</v>
      </c>
      <c r="X7" s="56"/>
      <c r="Y7" s="56"/>
      <c r="Z7" s="56"/>
      <c r="AA7" s="56"/>
      <c r="AB7" s="56"/>
      <c r="AC7" s="56"/>
      <c r="AD7" s="56" t="s">
        <v>5</v>
      </c>
      <c r="AE7" s="56"/>
      <c r="AF7" s="56"/>
      <c r="AG7" s="56"/>
      <c r="AH7" s="56"/>
      <c r="AI7" s="56"/>
      <c r="AJ7" s="56"/>
      <c r="AK7" s="3"/>
      <c r="AL7" s="56" t="s">
        <v>6</v>
      </c>
      <c r="AM7" s="56"/>
      <c r="AN7" s="56"/>
      <c r="AO7" s="56"/>
      <c r="AP7" s="56"/>
      <c r="AQ7" s="56"/>
      <c r="AR7" s="56"/>
      <c r="AS7" s="56"/>
      <c r="AT7" s="56" t="s">
        <v>7</v>
      </c>
      <c r="AU7" s="56"/>
      <c r="AV7" s="56"/>
      <c r="AW7" s="56"/>
      <c r="AX7" s="56"/>
      <c r="AY7" s="56"/>
      <c r="AZ7" s="56"/>
      <c r="BA7" s="56"/>
      <c r="BB7" s="56" t="s">
        <v>8</v>
      </c>
      <c r="BC7" s="56"/>
      <c r="BD7" s="56"/>
      <c r="BE7" s="56"/>
      <c r="BF7" s="56"/>
      <c r="BG7" s="56"/>
      <c r="BH7" s="56"/>
      <c r="BI7" s="56"/>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Ad</v>
      </c>
      <c r="X8" s="70"/>
      <c r="Y8" s="70"/>
      <c r="Z8" s="70"/>
      <c r="AA8" s="70"/>
      <c r="AB8" s="70"/>
      <c r="AC8" s="70"/>
      <c r="AD8" s="71" t="str">
        <f>データ!$M$6</f>
        <v>非設置</v>
      </c>
      <c r="AE8" s="71"/>
      <c r="AF8" s="71"/>
      <c r="AG8" s="71"/>
      <c r="AH8" s="71"/>
      <c r="AI8" s="71"/>
      <c r="AJ8" s="71"/>
      <c r="AK8" s="3"/>
      <c r="AL8" s="50">
        <f>データ!S6</f>
        <v>138963</v>
      </c>
      <c r="AM8" s="50"/>
      <c r="AN8" s="50"/>
      <c r="AO8" s="50"/>
      <c r="AP8" s="50"/>
      <c r="AQ8" s="50"/>
      <c r="AR8" s="50"/>
      <c r="AS8" s="50"/>
      <c r="AT8" s="51">
        <f>データ!T6</f>
        <v>136.65</v>
      </c>
      <c r="AU8" s="51"/>
      <c r="AV8" s="51"/>
      <c r="AW8" s="51"/>
      <c r="AX8" s="51"/>
      <c r="AY8" s="51"/>
      <c r="AZ8" s="51"/>
      <c r="BA8" s="51"/>
      <c r="BB8" s="51">
        <f>データ!U6</f>
        <v>1016.93</v>
      </c>
      <c r="BC8" s="51"/>
      <c r="BD8" s="51"/>
      <c r="BE8" s="51"/>
      <c r="BF8" s="51"/>
      <c r="BG8" s="51"/>
      <c r="BH8" s="51"/>
      <c r="BI8" s="51"/>
      <c r="BJ8" s="3"/>
      <c r="BK8" s="3"/>
      <c r="BL8" s="66" t="s">
        <v>10</v>
      </c>
      <c r="BM8" s="67"/>
      <c r="BN8" s="68" t="s">
        <v>11</v>
      </c>
      <c r="BO8" s="68"/>
      <c r="BP8" s="68"/>
      <c r="BQ8" s="68"/>
      <c r="BR8" s="68"/>
      <c r="BS8" s="68"/>
      <c r="BT8" s="68"/>
      <c r="BU8" s="68"/>
      <c r="BV8" s="68"/>
      <c r="BW8" s="68"/>
      <c r="BX8" s="68"/>
      <c r="BY8" s="69"/>
    </row>
    <row r="9" spans="1:78" ht="18.75" customHeight="1" x14ac:dyDescent="0.2">
      <c r="A9" s="2"/>
      <c r="B9" s="56" t="s">
        <v>12</v>
      </c>
      <c r="C9" s="56"/>
      <c r="D9" s="56"/>
      <c r="E9" s="56"/>
      <c r="F9" s="56"/>
      <c r="G9" s="56"/>
      <c r="H9" s="56"/>
      <c r="I9" s="56" t="s">
        <v>13</v>
      </c>
      <c r="J9" s="56"/>
      <c r="K9" s="56"/>
      <c r="L9" s="56"/>
      <c r="M9" s="56"/>
      <c r="N9" s="56"/>
      <c r="O9" s="56"/>
      <c r="P9" s="56" t="s">
        <v>14</v>
      </c>
      <c r="Q9" s="56"/>
      <c r="R9" s="56"/>
      <c r="S9" s="56"/>
      <c r="T9" s="56"/>
      <c r="U9" s="56"/>
      <c r="V9" s="56"/>
      <c r="W9" s="56" t="s">
        <v>15</v>
      </c>
      <c r="X9" s="56"/>
      <c r="Y9" s="56"/>
      <c r="Z9" s="56"/>
      <c r="AA9" s="56"/>
      <c r="AB9" s="56"/>
      <c r="AC9" s="56"/>
      <c r="AD9" s="56" t="s">
        <v>16</v>
      </c>
      <c r="AE9" s="56"/>
      <c r="AF9" s="56"/>
      <c r="AG9" s="56"/>
      <c r="AH9" s="56"/>
      <c r="AI9" s="56"/>
      <c r="AJ9" s="56"/>
      <c r="AK9" s="3"/>
      <c r="AL9" s="56" t="s">
        <v>17</v>
      </c>
      <c r="AM9" s="56"/>
      <c r="AN9" s="56"/>
      <c r="AO9" s="56"/>
      <c r="AP9" s="56"/>
      <c r="AQ9" s="56"/>
      <c r="AR9" s="56"/>
      <c r="AS9" s="56"/>
      <c r="AT9" s="56" t="s">
        <v>18</v>
      </c>
      <c r="AU9" s="56"/>
      <c r="AV9" s="56"/>
      <c r="AW9" s="56"/>
      <c r="AX9" s="56"/>
      <c r="AY9" s="56"/>
      <c r="AZ9" s="56"/>
      <c r="BA9" s="56"/>
      <c r="BB9" s="56" t="s">
        <v>19</v>
      </c>
      <c r="BC9" s="56"/>
      <c r="BD9" s="56"/>
      <c r="BE9" s="56"/>
      <c r="BF9" s="56"/>
      <c r="BG9" s="56"/>
      <c r="BH9" s="56"/>
      <c r="BI9" s="56"/>
      <c r="BJ9" s="3"/>
      <c r="BK9" s="3"/>
      <c r="BL9" s="57" t="s">
        <v>20</v>
      </c>
      <c r="BM9" s="58"/>
      <c r="BN9" s="59" t="s">
        <v>21</v>
      </c>
      <c r="BO9" s="59"/>
      <c r="BP9" s="59"/>
      <c r="BQ9" s="59"/>
      <c r="BR9" s="59"/>
      <c r="BS9" s="59"/>
      <c r="BT9" s="59"/>
      <c r="BU9" s="59"/>
      <c r="BV9" s="59"/>
      <c r="BW9" s="59"/>
      <c r="BX9" s="59"/>
      <c r="BY9" s="60"/>
    </row>
    <row r="10" spans="1:78" ht="18.75" customHeight="1" x14ac:dyDescent="0.2">
      <c r="A10" s="2"/>
      <c r="B10" s="51" t="str">
        <f>データ!N6</f>
        <v>-</v>
      </c>
      <c r="C10" s="51"/>
      <c r="D10" s="51"/>
      <c r="E10" s="51"/>
      <c r="F10" s="51"/>
      <c r="G10" s="51"/>
      <c r="H10" s="51"/>
      <c r="I10" s="51">
        <f>データ!O6</f>
        <v>67.959999999999994</v>
      </c>
      <c r="J10" s="51"/>
      <c r="K10" s="51"/>
      <c r="L10" s="51"/>
      <c r="M10" s="51"/>
      <c r="N10" s="51"/>
      <c r="O10" s="51"/>
      <c r="P10" s="51">
        <f>データ!P6</f>
        <v>81.45</v>
      </c>
      <c r="Q10" s="51"/>
      <c r="R10" s="51"/>
      <c r="S10" s="51"/>
      <c r="T10" s="51"/>
      <c r="U10" s="51"/>
      <c r="V10" s="51"/>
      <c r="W10" s="51">
        <f>データ!Q6</f>
        <v>85.19</v>
      </c>
      <c r="X10" s="51"/>
      <c r="Y10" s="51"/>
      <c r="Z10" s="51"/>
      <c r="AA10" s="51"/>
      <c r="AB10" s="51"/>
      <c r="AC10" s="51"/>
      <c r="AD10" s="50">
        <f>データ!R6</f>
        <v>3496</v>
      </c>
      <c r="AE10" s="50"/>
      <c r="AF10" s="50"/>
      <c r="AG10" s="50"/>
      <c r="AH10" s="50"/>
      <c r="AI10" s="50"/>
      <c r="AJ10" s="50"/>
      <c r="AK10" s="2"/>
      <c r="AL10" s="50">
        <f>データ!V6</f>
        <v>112953</v>
      </c>
      <c r="AM10" s="50"/>
      <c r="AN10" s="50"/>
      <c r="AO10" s="50"/>
      <c r="AP10" s="50"/>
      <c r="AQ10" s="50"/>
      <c r="AR10" s="50"/>
      <c r="AS10" s="50"/>
      <c r="AT10" s="51">
        <f>データ!W6</f>
        <v>25.59</v>
      </c>
      <c r="AU10" s="51"/>
      <c r="AV10" s="51"/>
      <c r="AW10" s="51"/>
      <c r="AX10" s="51"/>
      <c r="AY10" s="51"/>
      <c r="AZ10" s="51"/>
      <c r="BA10" s="51"/>
      <c r="BB10" s="51">
        <f>データ!X6</f>
        <v>4413.95</v>
      </c>
      <c r="BC10" s="51"/>
      <c r="BD10" s="51"/>
      <c r="BE10" s="51"/>
      <c r="BF10" s="51"/>
      <c r="BG10" s="51"/>
      <c r="BH10" s="51"/>
      <c r="BI10" s="51"/>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24</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25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3" t="s">
        <v>115</v>
      </c>
      <c r="BM16" s="44"/>
      <c r="BN16" s="44"/>
      <c r="BO16" s="44"/>
      <c r="BP16" s="44"/>
      <c r="BQ16" s="44"/>
      <c r="BR16" s="44"/>
      <c r="BS16" s="44"/>
      <c r="BT16" s="44"/>
      <c r="BU16" s="44"/>
      <c r="BV16" s="44"/>
      <c r="BW16" s="44"/>
      <c r="BX16" s="44"/>
      <c r="BY16" s="44"/>
      <c r="BZ16" s="4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3"/>
      <c r="BM17" s="44"/>
      <c r="BN17" s="44"/>
      <c r="BO17" s="44"/>
      <c r="BP17" s="44"/>
      <c r="BQ17" s="44"/>
      <c r="BR17" s="44"/>
      <c r="BS17" s="44"/>
      <c r="BT17" s="44"/>
      <c r="BU17" s="44"/>
      <c r="BV17" s="44"/>
      <c r="BW17" s="44"/>
      <c r="BX17" s="44"/>
      <c r="BY17" s="44"/>
      <c r="BZ17" s="4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3"/>
      <c r="BM18" s="44"/>
      <c r="BN18" s="44"/>
      <c r="BO18" s="44"/>
      <c r="BP18" s="44"/>
      <c r="BQ18" s="44"/>
      <c r="BR18" s="44"/>
      <c r="BS18" s="44"/>
      <c r="BT18" s="44"/>
      <c r="BU18" s="44"/>
      <c r="BV18" s="44"/>
      <c r="BW18" s="44"/>
      <c r="BX18" s="44"/>
      <c r="BY18" s="44"/>
      <c r="BZ18" s="4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3"/>
      <c r="BM19" s="44"/>
      <c r="BN19" s="44"/>
      <c r="BO19" s="44"/>
      <c r="BP19" s="44"/>
      <c r="BQ19" s="44"/>
      <c r="BR19" s="44"/>
      <c r="BS19" s="44"/>
      <c r="BT19" s="44"/>
      <c r="BU19" s="44"/>
      <c r="BV19" s="44"/>
      <c r="BW19" s="44"/>
      <c r="BX19" s="44"/>
      <c r="BY19" s="44"/>
      <c r="BZ19" s="4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3"/>
      <c r="BM20" s="44"/>
      <c r="BN20" s="44"/>
      <c r="BO20" s="44"/>
      <c r="BP20" s="44"/>
      <c r="BQ20" s="44"/>
      <c r="BR20" s="44"/>
      <c r="BS20" s="44"/>
      <c r="BT20" s="44"/>
      <c r="BU20" s="44"/>
      <c r="BV20" s="44"/>
      <c r="BW20" s="44"/>
      <c r="BX20" s="44"/>
      <c r="BY20" s="44"/>
      <c r="BZ20" s="4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3"/>
      <c r="BM21" s="44"/>
      <c r="BN21" s="44"/>
      <c r="BO21" s="44"/>
      <c r="BP21" s="44"/>
      <c r="BQ21" s="44"/>
      <c r="BR21" s="44"/>
      <c r="BS21" s="44"/>
      <c r="BT21" s="44"/>
      <c r="BU21" s="44"/>
      <c r="BV21" s="44"/>
      <c r="BW21" s="44"/>
      <c r="BX21" s="44"/>
      <c r="BY21" s="44"/>
      <c r="BZ21" s="4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3"/>
      <c r="BM22" s="44"/>
      <c r="BN22" s="44"/>
      <c r="BO22" s="44"/>
      <c r="BP22" s="44"/>
      <c r="BQ22" s="44"/>
      <c r="BR22" s="44"/>
      <c r="BS22" s="44"/>
      <c r="BT22" s="44"/>
      <c r="BU22" s="44"/>
      <c r="BV22" s="44"/>
      <c r="BW22" s="44"/>
      <c r="BX22" s="44"/>
      <c r="BY22" s="44"/>
      <c r="BZ22" s="4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3"/>
      <c r="BM23" s="44"/>
      <c r="BN23" s="44"/>
      <c r="BO23" s="44"/>
      <c r="BP23" s="44"/>
      <c r="BQ23" s="44"/>
      <c r="BR23" s="44"/>
      <c r="BS23" s="44"/>
      <c r="BT23" s="44"/>
      <c r="BU23" s="44"/>
      <c r="BV23" s="44"/>
      <c r="BW23" s="44"/>
      <c r="BX23" s="44"/>
      <c r="BY23" s="44"/>
      <c r="BZ23" s="4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3"/>
      <c r="BM24" s="44"/>
      <c r="BN24" s="44"/>
      <c r="BO24" s="44"/>
      <c r="BP24" s="44"/>
      <c r="BQ24" s="44"/>
      <c r="BR24" s="44"/>
      <c r="BS24" s="44"/>
      <c r="BT24" s="44"/>
      <c r="BU24" s="44"/>
      <c r="BV24" s="44"/>
      <c r="BW24" s="44"/>
      <c r="BX24" s="44"/>
      <c r="BY24" s="44"/>
      <c r="BZ24" s="4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3"/>
      <c r="BM25" s="44"/>
      <c r="BN25" s="44"/>
      <c r="BO25" s="44"/>
      <c r="BP25" s="44"/>
      <c r="BQ25" s="44"/>
      <c r="BR25" s="44"/>
      <c r="BS25" s="44"/>
      <c r="BT25" s="44"/>
      <c r="BU25" s="44"/>
      <c r="BV25" s="44"/>
      <c r="BW25" s="44"/>
      <c r="BX25" s="44"/>
      <c r="BY25" s="44"/>
      <c r="BZ25" s="4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3"/>
      <c r="BM26" s="44"/>
      <c r="BN26" s="44"/>
      <c r="BO26" s="44"/>
      <c r="BP26" s="44"/>
      <c r="BQ26" s="44"/>
      <c r="BR26" s="44"/>
      <c r="BS26" s="44"/>
      <c r="BT26" s="44"/>
      <c r="BU26" s="44"/>
      <c r="BV26" s="44"/>
      <c r="BW26" s="44"/>
      <c r="BX26" s="44"/>
      <c r="BY26" s="44"/>
      <c r="BZ26" s="4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3"/>
      <c r="BM27" s="44"/>
      <c r="BN27" s="44"/>
      <c r="BO27" s="44"/>
      <c r="BP27" s="44"/>
      <c r="BQ27" s="44"/>
      <c r="BR27" s="44"/>
      <c r="BS27" s="44"/>
      <c r="BT27" s="44"/>
      <c r="BU27" s="44"/>
      <c r="BV27" s="44"/>
      <c r="BW27" s="44"/>
      <c r="BX27" s="44"/>
      <c r="BY27" s="44"/>
      <c r="BZ27" s="4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3"/>
      <c r="BM28" s="44"/>
      <c r="BN28" s="44"/>
      <c r="BO28" s="44"/>
      <c r="BP28" s="44"/>
      <c r="BQ28" s="44"/>
      <c r="BR28" s="44"/>
      <c r="BS28" s="44"/>
      <c r="BT28" s="44"/>
      <c r="BU28" s="44"/>
      <c r="BV28" s="44"/>
      <c r="BW28" s="44"/>
      <c r="BX28" s="44"/>
      <c r="BY28" s="44"/>
      <c r="BZ28" s="4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3"/>
      <c r="BM29" s="44"/>
      <c r="BN29" s="44"/>
      <c r="BO29" s="44"/>
      <c r="BP29" s="44"/>
      <c r="BQ29" s="44"/>
      <c r="BR29" s="44"/>
      <c r="BS29" s="44"/>
      <c r="BT29" s="44"/>
      <c r="BU29" s="44"/>
      <c r="BV29" s="44"/>
      <c r="BW29" s="44"/>
      <c r="BX29" s="44"/>
      <c r="BY29" s="44"/>
      <c r="BZ29" s="4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3"/>
      <c r="BM30" s="44"/>
      <c r="BN30" s="44"/>
      <c r="BO30" s="44"/>
      <c r="BP30" s="44"/>
      <c r="BQ30" s="44"/>
      <c r="BR30" s="44"/>
      <c r="BS30" s="44"/>
      <c r="BT30" s="44"/>
      <c r="BU30" s="44"/>
      <c r="BV30" s="44"/>
      <c r="BW30" s="44"/>
      <c r="BX30" s="44"/>
      <c r="BY30" s="44"/>
      <c r="BZ30" s="4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3"/>
      <c r="BM31" s="44"/>
      <c r="BN31" s="44"/>
      <c r="BO31" s="44"/>
      <c r="BP31" s="44"/>
      <c r="BQ31" s="44"/>
      <c r="BR31" s="44"/>
      <c r="BS31" s="44"/>
      <c r="BT31" s="44"/>
      <c r="BU31" s="44"/>
      <c r="BV31" s="44"/>
      <c r="BW31" s="44"/>
      <c r="BX31" s="44"/>
      <c r="BY31" s="44"/>
      <c r="BZ31" s="4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3"/>
      <c r="BM32" s="44"/>
      <c r="BN32" s="44"/>
      <c r="BO32" s="44"/>
      <c r="BP32" s="44"/>
      <c r="BQ32" s="44"/>
      <c r="BR32" s="44"/>
      <c r="BS32" s="44"/>
      <c r="BT32" s="44"/>
      <c r="BU32" s="44"/>
      <c r="BV32" s="44"/>
      <c r="BW32" s="44"/>
      <c r="BX32" s="44"/>
      <c r="BY32" s="44"/>
      <c r="BZ32" s="4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3"/>
      <c r="BM33" s="44"/>
      <c r="BN33" s="44"/>
      <c r="BO33" s="44"/>
      <c r="BP33" s="44"/>
      <c r="BQ33" s="44"/>
      <c r="BR33" s="44"/>
      <c r="BS33" s="44"/>
      <c r="BT33" s="44"/>
      <c r="BU33" s="44"/>
      <c r="BV33" s="44"/>
      <c r="BW33" s="44"/>
      <c r="BX33" s="44"/>
      <c r="BY33" s="44"/>
      <c r="BZ33" s="4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3"/>
      <c r="BM34" s="44"/>
      <c r="BN34" s="44"/>
      <c r="BO34" s="44"/>
      <c r="BP34" s="44"/>
      <c r="BQ34" s="44"/>
      <c r="BR34" s="44"/>
      <c r="BS34" s="44"/>
      <c r="BT34" s="44"/>
      <c r="BU34" s="44"/>
      <c r="BV34" s="44"/>
      <c r="BW34" s="44"/>
      <c r="BX34" s="44"/>
      <c r="BY34" s="44"/>
      <c r="BZ34" s="4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3"/>
      <c r="BM35" s="44"/>
      <c r="BN35" s="44"/>
      <c r="BO35" s="44"/>
      <c r="BP35" s="44"/>
      <c r="BQ35" s="44"/>
      <c r="BR35" s="44"/>
      <c r="BS35" s="44"/>
      <c r="BT35" s="44"/>
      <c r="BU35" s="44"/>
      <c r="BV35" s="44"/>
      <c r="BW35" s="44"/>
      <c r="BX35" s="44"/>
      <c r="BY35" s="44"/>
      <c r="BZ35" s="4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3"/>
      <c r="BM36" s="44"/>
      <c r="BN36" s="44"/>
      <c r="BO36" s="44"/>
      <c r="BP36" s="44"/>
      <c r="BQ36" s="44"/>
      <c r="BR36" s="44"/>
      <c r="BS36" s="44"/>
      <c r="BT36" s="44"/>
      <c r="BU36" s="44"/>
      <c r="BV36" s="44"/>
      <c r="BW36" s="44"/>
      <c r="BX36" s="44"/>
      <c r="BY36" s="44"/>
      <c r="BZ36" s="4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3"/>
      <c r="BM37" s="44"/>
      <c r="BN37" s="44"/>
      <c r="BO37" s="44"/>
      <c r="BP37" s="44"/>
      <c r="BQ37" s="44"/>
      <c r="BR37" s="44"/>
      <c r="BS37" s="44"/>
      <c r="BT37" s="44"/>
      <c r="BU37" s="44"/>
      <c r="BV37" s="44"/>
      <c r="BW37" s="44"/>
      <c r="BX37" s="44"/>
      <c r="BY37" s="44"/>
      <c r="BZ37" s="4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3"/>
      <c r="BM38" s="44"/>
      <c r="BN38" s="44"/>
      <c r="BO38" s="44"/>
      <c r="BP38" s="44"/>
      <c r="BQ38" s="44"/>
      <c r="BR38" s="44"/>
      <c r="BS38" s="44"/>
      <c r="BT38" s="44"/>
      <c r="BU38" s="44"/>
      <c r="BV38" s="44"/>
      <c r="BW38" s="44"/>
      <c r="BX38" s="44"/>
      <c r="BY38" s="44"/>
      <c r="BZ38" s="4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3"/>
      <c r="BM39" s="44"/>
      <c r="BN39" s="44"/>
      <c r="BO39" s="44"/>
      <c r="BP39" s="44"/>
      <c r="BQ39" s="44"/>
      <c r="BR39" s="44"/>
      <c r="BS39" s="44"/>
      <c r="BT39" s="44"/>
      <c r="BU39" s="44"/>
      <c r="BV39" s="44"/>
      <c r="BW39" s="44"/>
      <c r="BX39" s="44"/>
      <c r="BY39" s="44"/>
      <c r="BZ39" s="4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3"/>
      <c r="BM40" s="44"/>
      <c r="BN40" s="44"/>
      <c r="BO40" s="44"/>
      <c r="BP40" s="44"/>
      <c r="BQ40" s="44"/>
      <c r="BR40" s="44"/>
      <c r="BS40" s="44"/>
      <c r="BT40" s="44"/>
      <c r="BU40" s="44"/>
      <c r="BV40" s="44"/>
      <c r="BW40" s="44"/>
      <c r="BX40" s="44"/>
      <c r="BY40" s="44"/>
      <c r="BZ40" s="4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3"/>
      <c r="BM41" s="44"/>
      <c r="BN41" s="44"/>
      <c r="BO41" s="44"/>
      <c r="BP41" s="44"/>
      <c r="BQ41" s="44"/>
      <c r="BR41" s="44"/>
      <c r="BS41" s="44"/>
      <c r="BT41" s="44"/>
      <c r="BU41" s="44"/>
      <c r="BV41" s="44"/>
      <c r="BW41" s="44"/>
      <c r="BX41" s="44"/>
      <c r="BY41" s="44"/>
      <c r="BZ41" s="4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3"/>
      <c r="BM42" s="44"/>
      <c r="BN42" s="44"/>
      <c r="BO42" s="44"/>
      <c r="BP42" s="44"/>
      <c r="BQ42" s="44"/>
      <c r="BR42" s="44"/>
      <c r="BS42" s="44"/>
      <c r="BT42" s="44"/>
      <c r="BU42" s="44"/>
      <c r="BV42" s="44"/>
      <c r="BW42" s="44"/>
      <c r="BX42" s="44"/>
      <c r="BY42" s="44"/>
      <c r="BZ42" s="4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3"/>
      <c r="BM43" s="44"/>
      <c r="BN43" s="44"/>
      <c r="BO43" s="44"/>
      <c r="BP43" s="44"/>
      <c r="BQ43" s="44"/>
      <c r="BR43" s="44"/>
      <c r="BS43" s="44"/>
      <c r="BT43" s="44"/>
      <c r="BU43" s="44"/>
      <c r="BV43" s="44"/>
      <c r="BW43" s="44"/>
      <c r="BX43" s="44"/>
      <c r="BY43" s="44"/>
      <c r="BZ43" s="4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6"/>
      <c r="BM44" s="47"/>
      <c r="BN44" s="47"/>
      <c r="BO44" s="47"/>
      <c r="BP44" s="47"/>
      <c r="BQ44" s="47"/>
      <c r="BR44" s="47"/>
      <c r="BS44" s="47"/>
      <c r="BT44" s="47"/>
      <c r="BU44" s="47"/>
      <c r="BV44" s="47"/>
      <c r="BW44" s="47"/>
      <c r="BX44" s="47"/>
      <c r="BY44" s="47"/>
      <c r="BZ44" s="4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3" t="s">
        <v>114</v>
      </c>
      <c r="BM66" s="44"/>
      <c r="BN66" s="44"/>
      <c r="BO66" s="44"/>
      <c r="BP66" s="44"/>
      <c r="BQ66" s="44"/>
      <c r="BR66" s="44"/>
      <c r="BS66" s="44"/>
      <c r="BT66" s="44"/>
      <c r="BU66" s="44"/>
      <c r="BV66" s="44"/>
      <c r="BW66" s="44"/>
      <c r="BX66" s="44"/>
      <c r="BY66" s="44"/>
      <c r="BZ66" s="4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3"/>
      <c r="BM67" s="44"/>
      <c r="BN67" s="44"/>
      <c r="BO67" s="44"/>
      <c r="BP67" s="44"/>
      <c r="BQ67" s="44"/>
      <c r="BR67" s="44"/>
      <c r="BS67" s="44"/>
      <c r="BT67" s="44"/>
      <c r="BU67" s="44"/>
      <c r="BV67" s="44"/>
      <c r="BW67" s="44"/>
      <c r="BX67" s="44"/>
      <c r="BY67" s="44"/>
      <c r="BZ67" s="4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3"/>
      <c r="BM68" s="44"/>
      <c r="BN68" s="44"/>
      <c r="BO68" s="44"/>
      <c r="BP68" s="44"/>
      <c r="BQ68" s="44"/>
      <c r="BR68" s="44"/>
      <c r="BS68" s="44"/>
      <c r="BT68" s="44"/>
      <c r="BU68" s="44"/>
      <c r="BV68" s="44"/>
      <c r="BW68" s="44"/>
      <c r="BX68" s="44"/>
      <c r="BY68" s="44"/>
      <c r="BZ68" s="4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3"/>
      <c r="BM69" s="44"/>
      <c r="BN69" s="44"/>
      <c r="BO69" s="44"/>
      <c r="BP69" s="44"/>
      <c r="BQ69" s="44"/>
      <c r="BR69" s="44"/>
      <c r="BS69" s="44"/>
      <c r="BT69" s="44"/>
      <c r="BU69" s="44"/>
      <c r="BV69" s="44"/>
      <c r="BW69" s="44"/>
      <c r="BX69" s="44"/>
      <c r="BY69" s="44"/>
      <c r="BZ69" s="4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3"/>
      <c r="BM70" s="44"/>
      <c r="BN70" s="44"/>
      <c r="BO70" s="44"/>
      <c r="BP70" s="44"/>
      <c r="BQ70" s="44"/>
      <c r="BR70" s="44"/>
      <c r="BS70" s="44"/>
      <c r="BT70" s="44"/>
      <c r="BU70" s="44"/>
      <c r="BV70" s="44"/>
      <c r="BW70" s="44"/>
      <c r="BX70" s="44"/>
      <c r="BY70" s="44"/>
      <c r="BZ70" s="4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3"/>
      <c r="BM71" s="44"/>
      <c r="BN71" s="44"/>
      <c r="BO71" s="44"/>
      <c r="BP71" s="44"/>
      <c r="BQ71" s="44"/>
      <c r="BR71" s="44"/>
      <c r="BS71" s="44"/>
      <c r="BT71" s="44"/>
      <c r="BU71" s="44"/>
      <c r="BV71" s="44"/>
      <c r="BW71" s="44"/>
      <c r="BX71" s="44"/>
      <c r="BY71" s="44"/>
      <c r="BZ71" s="4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3"/>
      <c r="BM72" s="44"/>
      <c r="BN72" s="44"/>
      <c r="BO72" s="44"/>
      <c r="BP72" s="44"/>
      <c r="BQ72" s="44"/>
      <c r="BR72" s="44"/>
      <c r="BS72" s="44"/>
      <c r="BT72" s="44"/>
      <c r="BU72" s="44"/>
      <c r="BV72" s="44"/>
      <c r="BW72" s="44"/>
      <c r="BX72" s="44"/>
      <c r="BY72" s="44"/>
      <c r="BZ72" s="4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3"/>
      <c r="BM73" s="44"/>
      <c r="BN73" s="44"/>
      <c r="BO73" s="44"/>
      <c r="BP73" s="44"/>
      <c r="BQ73" s="44"/>
      <c r="BR73" s="44"/>
      <c r="BS73" s="44"/>
      <c r="BT73" s="44"/>
      <c r="BU73" s="44"/>
      <c r="BV73" s="44"/>
      <c r="BW73" s="44"/>
      <c r="BX73" s="44"/>
      <c r="BY73" s="44"/>
      <c r="BZ73" s="4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3"/>
      <c r="BM74" s="44"/>
      <c r="BN74" s="44"/>
      <c r="BO74" s="44"/>
      <c r="BP74" s="44"/>
      <c r="BQ74" s="44"/>
      <c r="BR74" s="44"/>
      <c r="BS74" s="44"/>
      <c r="BT74" s="44"/>
      <c r="BU74" s="44"/>
      <c r="BV74" s="44"/>
      <c r="BW74" s="44"/>
      <c r="BX74" s="44"/>
      <c r="BY74" s="44"/>
      <c r="BZ74" s="4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3"/>
      <c r="BM75" s="44"/>
      <c r="BN75" s="44"/>
      <c r="BO75" s="44"/>
      <c r="BP75" s="44"/>
      <c r="BQ75" s="44"/>
      <c r="BR75" s="44"/>
      <c r="BS75" s="44"/>
      <c r="BT75" s="44"/>
      <c r="BU75" s="44"/>
      <c r="BV75" s="44"/>
      <c r="BW75" s="44"/>
      <c r="BX75" s="44"/>
      <c r="BY75" s="44"/>
      <c r="BZ75" s="4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3"/>
      <c r="BM76" s="44"/>
      <c r="BN76" s="44"/>
      <c r="BO76" s="44"/>
      <c r="BP76" s="44"/>
      <c r="BQ76" s="44"/>
      <c r="BR76" s="44"/>
      <c r="BS76" s="44"/>
      <c r="BT76" s="44"/>
      <c r="BU76" s="44"/>
      <c r="BV76" s="44"/>
      <c r="BW76" s="44"/>
      <c r="BX76" s="44"/>
      <c r="BY76" s="44"/>
      <c r="BZ76" s="4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3"/>
      <c r="BM77" s="44"/>
      <c r="BN77" s="44"/>
      <c r="BO77" s="44"/>
      <c r="BP77" s="44"/>
      <c r="BQ77" s="44"/>
      <c r="BR77" s="44"/>
      <c r="BS77" s="44"/>
      <c r="BT77" s="44"/>
      <c r="BU77" s="44"/>
      <c r="BV77" s="44"/>
      <c r="BW77" s="44"/>
      <c r="BX77" s="44"/>
      <c r="BY77" s="44"/>
      <c r="BZ77" s="4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3"/>
      <c r="BM78" s="44"/>
      <c r="BN78" s="44"/>
      <c r="BO78" s="44"/>
      <c r="BP78" s="44"/>
      <c r="BQ78" s="44"/>
      <c r="BR78" s="44"/>
      <c r="BS78" s="44"/>
      <c r="BT78" s="44"/>
      <c r="BU78" s="44"/>
      <c r="BV78" s="44"/>
      <c r="BW78" s="44"/>
      <c r="BX78" s="44"/>
      <c r="BY78" s="44"/>
      <c r="BZ78" s="4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3"/>
      <c r="BM79" s="44"/>
      <c r="BN79" s="44"/>
      <c r="BO79" s="44"/>
      <c r="BP79" s="44"/>
      <c r="BQ79" s="44"/>
      <c r="BR79" s="44"/>
      <c r="BS79" s="44"/>
      <c r="BT79" s="44"/>
      <c r="BU79" s="44"/>
      <c r="BV79" s="44"/>
      <c r="BW79" s="44"/>
      <c r="BX79" s="44"/>
      <c r="BY79" s="44"/>
      <c r="BZ79" s="4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3"/>
      <c r="BM80" s="44"/>
      <c r="BN80" s="44"/>
      <c r="BO80" s="44"/>
      <c r="BP80" s="44"/>
      <c r="BQ80" s="44"/>
      <c r="BR80" s="44"/>
      <c r="BS80" s="44"/>
      <c r="BT80" s="44"/>
      <c r="BU80" s="44"/>
      <c r="BV80" s="44"/>
      <c r="BW80" s="44"/>
      <c r="BX80" s="44"/>
      <c r="BY80" s="44"/>
      <c r="BZ80" s="4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3"/>
      <c r="BM81" s="44"/>
      <c r="BN81" s="44"/>
      <c r="BO81" s="44"/>
      <c r="BP81" s="44"/>
      <c r="BQ81" s="44"/>
      <c r="BR81" s="44"/>
      <c r="BS81" s="44"/>
      <c r="BT81" s="44"/>
      <c r="BU81" s="44"/>
      <c r="BV81" s="44"/>
      <c r="BW81" s="44"/>
      <c r="BX81" s="44"/>
      <c r="BY81" s="44"/>
      <c r="BZ81" s="4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6"/>
      <c r="BM82" s="47"/>
      <c r="BN82" s="47"/>
      <c r="BO82" s="47"/>
      <c r="BP82" s="47"/>
      <c r="BQ82" s="47"/>
      <c r="BR82" s="47"/>
      <c r="BS82" s="47"/>
      <c r="BT82" s="47"/>
      <c r="BU82" s="47"/>
      <c r="BV82" s="47"/>
      <c r="BW82" s="47"/>
      <c r="BX82" s="47"/>
      <c r="BY82" s="47"/>
      <c r="BZ82" s="48"/>
    </row>
    <row r="83" spans="1:78" x14ac:dyDescent="0.2">
      <c r="C83" s="49" t="s">
        <v>30</v>
      </c>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4KFj4kFnnYLD9bTHFLxpJmYh7dZ2oPy6d8jY8SdahwoT8kSgeI80xeGA3SoYn4/A+JPKTtrUOHrX0fsyL169gw==" saltValue="siCao1op+LzYDKDCdvhhb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242055</v>
      </c>
      <c r="D6" s="19">
        <f t="shared" si="3"/>
        <v>46</v>
      </c>
      <c r="E6" s="19">
        <f t="shared" si="3"/>
        <v>17</v>
      </c>
      <c r="F6" s="19">
        <f t="shared" si="3"/>
        <v>1</v>
      </c>
      <c r="G6" s="19">
        <f t="shared" si="3"/>
        <v>0</v>
      </c>
      <c r="H6" s="19" t="str">
        <f t="shared" si="3"/>
        <v>三重県　桑名市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67.959999999999994</v>
      </c>
      <c r="P6" s="20">
        <f t="shared" si="3"/>
        <v>81.45</v>
      </c>
      <c r="Q6" s="20">
        <f t="shared" si="3"/>
        <v>85.19</v>
      </c>
      <c r="R6" s="20">
        <f t="shared" si="3"/>
        <v>3496</v>
      </c>
      <c r="S6" s="20">
        <f t="shared" si="3"/>
        <v>138963</v>
      </c>
      <c r="T6" s="20">
        <f t="shared" si="3"/>
        <v>136.65</v>
      </c>
      <c r="U6" s="20">
        <f t="shared" si="3"/>
        <v>1016.93</v>
      </c>
      <c r="V6" s="20">
        <f t="shared" si="3"/>
        <v>112953</v>
      </c>
      <c r="W6" s="20">
        <f t="shared" si="3"/>
        <v>25.59</v>
      </c>
      <c r="X6" s="20">
        <f t="shared" si="3"/>
        <v>4413.95</v>
      </c>
      <c r="Y6" s="21">
        <f>IF(Y7="",NA(),Y7)</f>
        <v>110.06</v>
      </c>
      <c r="Z6" s="21">
        <f t="shared" ref="Z6:AH6" si="4">IF(Z7="",NA(),Z7)</f>
        <v>110.66</v>
      </c>
      <c r="AA6" s="21">
        <f t="shared" si="4"/>
        <v>112.11</v>
      </c>
      <c r="AB6" s="21">
        <f t="shared" si="4"/>
        <v>111.81</v>
      </c>
      <c r="AC6" s="21">
        <f t="shared" si="4"/>
        <v>109.49</v>
      </c>
      <c r="AD6" s="21">
        <f t="shared" si="4"/>
        <v>111.12</v>
      </c>
      <c r="AE6" s="21">
        <f t="shared" si="4"/>
        <v>109.58</v>
      </c>
      <c r="AF6" s="21">
        <f t="shared" si="4"/>
        <v>109.32</v>
      </c>
      <c r="AG6" s="21">
        <f t="shared" si="4"/>
        <v>108.33</v>
      </c>
      <c r="AH6" s="21">
        <f t="shared" si="4"/>
        <v>107.76</v>
      </c>
      <c r="AI6" s="20" t="str">
        <f>IF(AI7="","",IF(AI7="-","【-】","【"&amp;SUBSTITUTE(TEXT(AI7,"#,##0.00"),"-","△")&amp;"】"))</f>
        <v>【105.91】</v>
      </c>
      <c r="AJ6" s="20">
        <f>IF(AJ7="",NA(),AJ7)</f>
        <v>0</v>
      </c>
      <c r="AK6" s="20">
        <f t="shared" ref="AK6:AS6" si="5">IF(AK7="",NA(),AK7)</f>
        <v>0</v>
      </c>
      <c r="AL6" s="20">
        <f t="shared" si="5"/>
        <v>0</v>
      </c>
      <c r="AM6" s="20">
        <f t="shared" si="5"/>
        <v>0</v>
      </c>
      <c r="AN6" s="20">
        <f t="shared" si="5"/>
        <v>0</v>
      </c>
      <c r="AO6" s="21">
        <f t="shared" si="5"/>
        <v>2.0699999999999998</v>
      </c>
      <c r="AP6" s="21">
        <f t="shared" si="5"/>
        <v>5.97</v>
      </c>
      <c r="AQ6" s="21">
        <f t="shared" si="5"/>
        <v>1.54</v>
      </c>
      <c r="AR6" s="21">
        <f t="shared" si="5"/>
        <v>1.28</v>
      </c>
      <c r="AS6" s="21">
        <f t="shared" si="5"/>
        <v>1.02</v>
      </c>
      <c r="AT6" s="20" t="str">
        <f>IF(AT7="","",IF(AT7="-","【-】","【"&amp;SUBSTITUTE(TEXT(AT7,"#,##0.00"),"-","△")&amp;"】"))</f>
        <v>【3.03】</v>
      </c>
      <c r="AU6" s="21">
        <f>IF(AU7="",NA(),AU7)</f>
        <v>54.87</v>
      </c>
      <c r="AV6" s="21">
        <f t="shared" ref="AV6:BD6" si="6">IF(AV7="",NA(),AV7)</f>
        <v>52.78</v>
      </c>
      <c r="AW6" s="21">
        <f t="shared" si="6"/>
        <v>64.23</v>
      </c>
      <c r="AX6" s="21">
        <f t="shared" si="6"/>
        <v>59.81</v>
      </c>
      <c r="AY6" s="21">
        <f t="shared" si="6"/>
        <v>67.78</v>
      </c>
      <c r="AZ6" s="21">
        <f t="shared" si="6"/>
        <v>61.57</v>
      </c>
      <c r="BA6" s="21">
        <f t="shared" si="6"/>
        <v>60.82</v>
      </c>
      <c r="BB6" s="21">
        <f t="shared" si="6"/>
        <v>63.48</v>
      </c>
      <c r="BC6" s="21">
        <f t="shared" si="6"/>
        <v>65.510000000000005</v>
      </c>
      <c r="BD6" s="21">
        <f t="shared" si="6"/>
        <v>72.78</v>
      </c>
      <c r="BE6" s="20" t="str">
        <f>IF(BE7="","",IF(BE7="-","【-】","【"&amp;SUBSTITUTE(TEXT(BE7,"#,##0.00"),"-","△")&amp;"】"))</f>
        <v>【78.43】</v>
      </c>
      <c r="BF6" s="21">
        <f>IF(BF7="",NA(),BF7)</f>
        <v>941.95</v>
      </c>
      <c r="BG6" s="21">
        <f t="shared" ref="BG6:BO6" si="7">IF(BG7="",NA(),BG7)</f>
        <v>895.78</v>
      </c>
      <c r="BH6" s="21">
        <f t="shared" si="7"/>
        <v>875.31</v>
      </c>
      <c r="BI6" s="21">
        <f t="shared" si="7"/>
        <v>840.87</v>
      </c>
      <c r="BJ6" s="21">
        <f t="shared" si="7"/>
        <v>789.7</v>
      </c>
      <c r="BK6" s="21">
        <f t="shared" si="7"/>
        <v>867.39</v>
      </c>
      <c r="BL6" s="21">
        <f t="shared" si="7"/>
        <v>920.83</v>
      </c>
      <c r="BM6" s="21">
        <f t="shared" si="7"/>
        <v>874.02</v>
      </c>
      <c r="BN6" s="21">
        <f t="shared" si="7"/>
        <v>827.43</v>
      </c>
      <c r="BO6" s="21">
        <f t="shared" si="7"/>
        <v>790.32</v>
      </c>
      <c r="BP6" s="20" t="str">
        <f>IF(BP7="","",IF(BP7="-","【-】","【"&amp;SUBSTITUTE(TEXT(BP7,"#,##0.00"),"-","△")&amp;"】"))</f>
        <v>【630.82】</v>
      </c>
      <c r="BQ6" s="21">
        <f>IF(BQ7="",NA(),BQ7)</f>
        <v>112.3</v>
      </c>
      <c r="BR6" s="21">
        <f t="shared" ref="BR6:BZ6" si="8">IF(BR7="",NA(),BR7)</f>
        <v>114.91</v>
      </c>
      <c r="BS6" s="21">
        <f t="shared" si="8"/>
        <v>118.95</v>
      </c>
      <c r="BT6" s="21">
        <f t="shared" si="8"/>
        <v>119.94</v>
      </c>
      <c r="BU6" s="21">
        <f t="shared" si="8"/>
        <v>113.6</v>
      </c>
      <c r="BV6" s="21">
        <f t="shared" si="8"/>
        <v>100.91</v>
      </c>
      <c r="BW6" s="21">
        <f t="shared" si="8"/>
        <v>99.82</v>
      </c>
      <c r="BX6" s="21">
        <f t="shared" si="8"/>
        <v>100.32</v>
      </c>
      <c r="BY6" s="21">
        <f t="shared" si="8"/>
        <v>99.71</v>
      </c>
      <c r="BZ6" s="21">
        <f t="shared" si="8"/>
        <v>98.7</v>
      </c>
      <c r="CA6" s="20" t="str">
        <f>IF(CA7="","",IF(CA7="-","【-】","【"&amp;SUBSTITUTE(TEXT(CA7,"#,##0.00"),"-","△")&amp;"】"))</f>
        <v>【97.81】</v>
      </c>
      <c r="CB6" s="21">
        <f>IF(CB7="",NA(),CB7)</f>
        <v>176.75</v>
      </c>
      <c r="CC6" s="21">
        <f t="shared" ref="CC6:CK6" si="9">IF(CC7="",NA(),CC7)</f>
        <v>171.02</v>
      </c>
      <c r="CD6" s="21">
        <f t="shared" si="9"/>
        <v>164.53</v>
      </c>
      <c r="CE6" s="21">
        <f t="shared" si="9"/>
        <v>163.28</v>
      </c>
      <c r="CF6" s="21">
        <f t="shared" si="9"/>
        <v>172.45</v>
      </c>
      <c r="CG6" s="21">
        <f t="shared" si="9"/>
        <v>158.04</v>
      </c>
      <c r="CH6" s="21">
        <f t="shared" si="9"/>
        <v>156.77000000000001</v>
      </c>
      <c r="CI6" s="21">
        <f t="shared" si="9"/>
        <v>157.63999999999999</v>
      </c>
      <c r="CJ6" s="21">
        <f t="shared" si="9"/>
        <v>159.59</v>
      </c>
      <c r="CK6" s="21">
        <f t="shared" si="9"/>
        <v>160.65</v>
      </c>
      <c r="CL6" s="20" t="str">
        <f>IF(CL7="","",IF(CL7="-","【-】","【"&amp;SUBSTITUTE(TEXT(CL7,"#,##0.00"),"-","△")&amp;"】"))</f>
        <v>【138.75】</v>
      </c>
      <c r="CM6" s="21">
        <f>IF(CM7="",NA(),CM7)</f>
        <v>414.74</v>
      </c>
      <c r="CN6" s="21">
        <f t="shared" ref="CN6:CV6" si="10">IF(CN7="",NA(),CN7)</f>
        <v>412.49</v>
      </c>
      <c r="CO6" s="21">
        <f t="shared" si="10"/>
        <v>414.66</v>
      </c>
      <c r="CP6" s="21">
        <f t="shared" si="10"/>
        <v>68.540000000000006</v>
      </c>
      <c r="CQ6" s="21">
        <f t="shared" si="10"/>
        <v>63.88</v>
      </c>
      <c r="CR6" s="21">
        <f t="shared" si="10"/>
        <v>66.78</v>
      </c>
      <c r="CS6" s="21">
        <f t="shared" si="10"/>
        <v>67</v>
      </c>
      <c r="CT6" s="21">
        <f t="shared" si="10"/>
        <v>66.650000000000006</v>
      </c>
      <c r="CU6" s="21">
        <f t="shared" si="10"/>
        <v>64.45</v>
      </c>
      <c r="CV6" s="21">
        <f t="shared" si="10"/>
        <v>65.11</v>
      </c>
      <c r="CW6" s="20" t="str">
        <f>IF(CW7="","",IF(CW7="-","【-】","【"&amp;SUBSTITUTE(TEXT(CW7,"#,##0.00"),"-","△")&amp;"】"))</f>
        <v>【58.94】</v>
      </c>
      <c r="CX6" s="21">
        <f>IF(CX7="",NA(),CX7)</f>
        <v>94.96</v>
      </c>
      <c r="CY6" s="21">
        <f t="shared" ref="CY6:DG6" si="11">IF(CY7="",NA(),CY7)</f>
        <v>95.01</v>
      </c>
      <c r="CZ6" s="21">
        <f t="shared" si="11"/>
        <v>94.44</v>
      </c>
      <c r="DA6" s="21">
        <f t="shared" si="11"/>
        <v>93.53</v>
      </c>
      <c r="DB6" s="21">
        <f t="shared" si="11"/>
        <v>93.12</v>
      </c>
      <c r="DC6" s="21">
        <f t="shared" si="11"/>
        <v>94.06</v>
      </c>
      <c r="DD6" s="21">
        <f t="shared" si="11"/>
        <v>94.41</v>
      </c>
      <c r="DE6" s="21">
        <f t="shared" si="11"/>
        <v>94.43</v>
      </c>
      <c r="DF6" s="21">
        <f t="shared" si="11"/>
        <v>94.58</v>
      </c>
      <c r="DG6" s="21">
        <f t="shared" si="11"/>
        <v>94.69</v>
      </c>
      <c r="DH6" s="20" t="str">
        <f>IF(DH7="","",IF(DH7="-","【-】","【"&amp;SUBSTITUTE(TEXT(DH7,"#,##0.00"),"-","△")&amp;"】"))</f>
        <v>【95.91】</v>
      </c>
      <c r="DI6" s="21">
        <f>IF(DI7="",NA(),DI7)</f>
        <v>26.75</v>
      </c>
      <c r="DJ6" s="21">
        <f t="shared" ref="DJ6:DR6" si="12">IF(DJ7="",NA(),DJ7)</f>
        <v>28.69</v>
      </c>
      <c r="DK6" s="21">
        <f t="shared" si="12"/>
        <v>30.65</v>
      </c>
      <c r="DL6" s="21">
        <f t="shared" si="12"/>
        <v>32.590000000000003</v>
      </c>
      <c r="DM6" s="21">
        <f t="shared" si="12"/>
        <v>34.46</v>
      </c>
      <c r="DN6" s="21">
        <f t="shared" si="12"/>
        <v>34.33</v>
      </c>
      <c r="DO6" s="21">
        <f t="shared" si="12"/>
        <v>34.15</v>
      </c>
      <c r="DP6" s="21">
        <f t="shared" si="12"/>
        <v>35.53</v>
      </c>
      <c r="DQ6" s="21">
        <f t="shared" si="12"/>
        <v>37.51</v>
      </c>
      <c r="DR6" s="21">
        <f t="shared" si="12"/>
        <v>38.869999999999997</v>
      </c>
      <c r="DS6" s="20" t="str">
        <f>IF(DS7="","",IF(DS7="-","【-】","【"&amp;SUBSTITUTE(TEXT(DS7,"#,##0.00"),"-","△")&amp;"】"))</f>
        <v>【41.09】</v>
      </c>
      <c r="DT6" s="21">
        <f>IF(DT7="",NA(),DT7)</f>
        <v>0.32</v>
      </c>
      <c r="DU6" s="21">
        <f t="shared" ref="DU6:EC6" si="13">IF(DU7="",NA(),DU7)</f>
        <v>0.32</v>
      </c>
      <c r="DV6" s="21">
        <f t="shared" si="13"/>
        <v>0.47</v>
      </c>
      <c r="DW6" s="21">
        <f t="shared" si="13"/>
        <v>0.56999999999999995</v>
      </c>
      <c r="DX6" s="21">
        <f t="shared" si="13"/>
        <v>0.72</v>
      </c>
      <c r="DY6" s="21">
        <f t="shared" si="13"/>
        <v>5.1100000000000003</v>
      </c>
      <c r="DZ6" s="21">
        <f t="shared" si="13"/>
        <v>5.18</v>
      </c>
      <c r="EA6" s="21">
        <f t="shared" si="13"/>
        <v>6.01</v>
      </c>
      <c r="EB6" s="21">
        <f t="shared" si="13"/>
        <v>6.84</v>
      </c>
      <c r="EC6" s="21">
        <f t="shared" si="13"/>
        <v>7.69</v>
      </c>
      <c r="ED6" s="20" t="str">
        <f>IF(ED7="","",IF(ED7="-","【-】","【"&amp;SUBSTITUTE(TEXT(ED7,"#,##0.00"),"-","△")&amp;"】"))</f>
        <v>【8.68】</v>
      </c>
      <c r="EE6" s="20">
        <f>IF(EE7="",NA(),EE7)</f>
        <v>0</v>
      </c>
      <c r="EF6" s="20">
        <f t="shared" ref="EF6:EN6" si="14">IF(EF7="",NA(),EF7)</f>
        <v>0</v>
      </c>
      <c r="EG6" s="21">
        <f t="shared" si="14"/>
        <v>0.01</v>
      </c>
      <c r="EH6" s="20">
        <f t="shared" si="14"/>
        <v>0</v>
      </c>
      <c r="EI6" s="20">
        <f t="shared" si="14"/>
        <v>0</v>
      </c>
      <c r="EJ6" s="21">
        <f t="shared" si="14"/>
        <v>0.21</v>
      </c>
      <c r="EK6" s="21">
        <f t="shared" si="14"/>
        <v>0.33</v>
      </c>
      <c r="EL6" s="21">
        <f t="shared" si="14"/>
        <v>0.22</v>
      </c>
      <c r="EM6" s="21">
        <f t="shared" si="14"/>
        <v>0.23</v>
      </c>
      <c r="EN6" s="21">
        <f t="shared" si="14"/>
        <v>0.18</v>
      </c>
      <c r="EO6" s="20" t="str">
        <f>IF(EO7="","",IF(EO7="-","【-】","【"&amp;SUBSTITUTE(TEXT(EO7,"#,##0.00"),"-","△")&amp;"】"))</f>
        <v>【0.22】</v>
      </c>
    </row>
    <row r="7" spans="1:148" s="22" customFormat="1" x14ac:dyDescent="0.2">
      <c r="A7" s="14"/>
      <c r="B7" s="23">
        <v>2023</v>
      </c>
      <c r="C7" s="23">
        <v>242055</v>
      </c>
      <c r="D7" s="23">
        <v>46</v>
      </c>
      <c r="E7" s="23">
        <v>17</v>
      </c>
      <c r="F7" s="23">
        <v>1</v>
      </c>
      <c r="G7" s="23">
        <v>0</v>
      </c>
      <c r="H7" s="23" t="s">
        <v>96</v>
      </c>
      <c r="I7" s="23" t="s">
        <v>97</v>
      </c>
      <c r="J7" s="23" t="s">
        <v>98</v>
      </c>
      <c r="K7" s="23" t="s">
        <v>99</v>
      </c>
      <c r="L7" s="23" t="s">
        <v>100</v>
      </c>
      <c r="M7" s="23" t="s">
        <v>101</v>
      </c>
      <c r="N7" s="24" t="s">
        <v>102</v>
      </c>
      <c r="O7" s="24">
        <v>67.959999999999994</v>
      </c>
      <c r="P7" s="24">
        <v>81.45</v>
      </c>
      <c r="Q7" s="24">
        <v>85.19</v>
      </c>
      <c r="R7" s="24">
        <v>3496</v>
      </c>
      <c r="S7" s="24">
        <v>138963</v>
      </c>
      <c r="T7" s="24">
        <v>136.65</v>
      </c>
      <c r="U7" s="24">
        <v>1016.93</v>
      </c>
      <c r="V7" s="24">
        <v>112953</v>
      </c>
      <c r="W7" s="24">
        <v>25.59</v>
      </c>
      <c r="X7" s="24">
        <v>4413.95</v>
      </c>
      <c r="Y7" s="24">
        <v>110.06</v>
      </c>
      <c r="Z7" s="24">
        <v>110.66</v>
      </c>
      <c r="AA7" s="24">
        <v>112.11</v>
      </c>
      <c r="AB7" s="24">
        <v>111.81</v>
      </c>
      <c r="AC7" s="24">
        <v>109.49</v>
      </c>
      <c r="AD7" s="24">
        <v>111.12</v>
      </c>
      <c r="AE7" s="24">
        <v>109.58</v>
      </c>
      <c r="AF7" s="24">
        <v>109.32</v>
      </c>
      <c r="AG7" s="24">
        <v>108.33</v>
      </c>
      <c r="AH7" s="24">
        <v>107.76</v>
      </c>
      <c r="AI7" s="24">
        <v>105.91</v>
      </c>
      <c r="AJ7" s="24">
        <v>0</v>
      </c>
      <c r="AK7" s="24">
        <v>0</v>
      </c>
      <c r="AL7" s="24">
        <v>0</v>
      </c>
      <c r="AM7" s="24">
        <v>0</v>
      </c>
      <c r="AN7" s="24">
        <v>0</v>
      </c>
      <c r="AO7" s="24">
        <v>2.0699999999999998</v>
      </c>
      <c r="AP7" s="24">
        <v>5.97</v>
      </c>
      <c r="AQ7" s="24">
        <v>1.54</v>
      </c>
      <c r="AR7" s="24">
        <v>1.28</v>
      </c>
      <c r="AS7" s="24">
        <v>1.02</v>
      </c>
      <c r="AT7" s="24">
        <v>3.03</v>
      </c>
      <c r="AU7" s="24">
        <v>54.87</v>
      </c>
      <c r="AV7" s="24">
        <v>52.78</v>
      </c>
      <c r="AW7" s="24">
        <v>64.23</v>
      </c>
      <c r="AX7" s="24">
        <v>59.81</v>
      </c>
      <c r="AY7" s="24">
        <v>67.78</v>
      </c>
      <c r="AZ7" s="24">
        <v>61.57</v>
      </c>
      <c r="BA7" s="24">
        <v>60.82</v>
      </c>
      <c r="BB7" s="24">
        <v>63.48</v>
      </c>
      <c r="BC7" s="24">
        <v>65.510000000000005</v>
      </c>
      <c r="BD7" s="24">
        <v>72.78</v>
      </c>
      <c r="BE7" s="24">
        <v>78.430000000000007</v>
      </c>
      <c r="BF7" s="24">
        <v>941.95</v>
      </c>
      <c r="BG7" s="24">
        <v>895.78</v>
      </c>
      <c r="BH7" s="24">
        <v>875.31</v>
      </c>
      <c r="BI7" s="24">
        <v>840.87</v>
      </c>
      <c r="BJ7" s="24">
        <v>789.7</v>
      </c>
      <c r="BK7" s="24">
        <v>867.39</v>
      </c>
      <c r="BL7" s="24">
        <v>920.83</v>
      </c>
      <c r="BM7" s="24">
        <v>874.02</v>
      </c>
      <c r="BN7" s="24">
        <v>827.43</v>
      </c>
      <c r="BO7" s="24">
        <v>790.32</v>
      </c>
      <c r="BP7" s="24">
        <v>630.82000000000005</v>
      </c>
      <c r="BQ7" s="24">
        <v>112.3</v>
      </c>
      <c r="BR7" s="24">
        <v>114.91</v>
      </c>
      <c r="BS7" s="24">
        <v>118.95</v>
      </c>
      <c r="BT7" s="24">
        <v>119.94</v>
      </c>
      <c r="BU7" s="24">
        <v>113.6</v>
      </c>
      <c r="BV7" s="24">
        <v>100.91</v>
      </c>
      <c r="BW7" s="24">
        <v>99.82</v>
      </c>
      <c r="BX7" s="24">
        <v>100.32</v>
      </c>
      <c r="BY7" s="24">
        <v>99.71</v>
      </c>
      <c r="BZ7" s="24">
        <v>98.7</v>
      </c>
      <c r="CA7" s="24">
        <v>97.81</v>
      </c>
      <c r="CB7" s="24">
        <v>176.75</v>
      </c>
      <c r="CC7" s="24">
        <v>171.02</v>
      </c>
      <c r="CD7" s="24">
        <v>164.53</v>
      </c>
      <c r="CE7" s="24">
        <v>163.28</v>
      </c>
      <c r="CF7" s="24">
        <v>172.45</v>
      </c>
      <c r="CG7" s="24">
        <v>158.04</v>
      </c>
      <c r="CH7" s="24">
        <v>156.77000000000001</v>
      </c>
      <c r="CI7" s="24">
        <v>157.63999999999999</v>
      </c>
      <c r="CJ7" s="24">
        <v>159.59</v>
      </c>
      <c r="CK7" s="24">
        <v>160.65</v>
      </c>
      <c r="CL7" s="24">
        <v>138.75</v>
      </c>
      <c r="CM7" s="24">
        <v>414.74</v>
      </c>
      <c r="CN7" s="24">
        <v>412.49</v>
      </c>
      <c r="CO7" s="24">
        <v>414.66</v>
      </c>
      <c r="CP7" s="24">
        <v>68.540000000000006</v>
      </c>
      <c r="CQ7" s="24">
        <v>63.88</v>
      </c>
      <c r="CR7" s="24">
        <v>66.78</v>
      </c>
      <c r="CS7" s="24">
        <v>67</v>
      </c>
      <c r="CT7" s="24">
        <v>66.650000000000006</v>
      </c>
      <c r="CU7" s="24">
        <v>64.45</v>
      </c>
      <c r="CV7" s="24">
        <v>65.11</v>
      </c>
      <c r="CW7" s="24">
        <v>58.94</v>
      </c>
      <c r="CX7" s="24">
        <v>94.96</v>
      </c>
      <c r="CY7" s="24">
        <v>95.01</v>
      </c>
      <c r="CZ7" s="24">
        <v>94.44</v>
      </c>
      <c r="DA7" s="24">
        <v>93.53</v>
      </c>
      <c r="DB7" s="24">
        <v>93.12</v>
      </c>
      <c r="DC7" s="24">
        <v>94.06</v>
      </c>
      <c r="DD7" s="24">
        <v>94.41</v>
      </c>
      <c r="DE7" s="24">
        <v>94.43</v>
      </c>
      <c r="DF7" s="24">
        <v>94.58</v>
      </c>
      <c r="DG7" s="24">
        <v>94.69</v>
      </c>
      <c r="DH7" s="24">
        <v>95.91</v>
      </c>
      <c r="DI7" s="24">
        <v>26.75</v>
      </c>
      <c r="DJ7" s="24">
        <v>28.69</v>
      </c>
      <c r="DK7" s="24">
        <v>30.65</v>
      </c>
      <c r="DL7" s="24">
        <v>32.590000000000003</v>
      </c>
      <c r="DM7" s="24">
        <v>34.46</v>
      </c>
      <c r="DN7" s="24">
        <v>34.33</v>
      </c>
      <c r="DO7" s="24">
        <v>34.15</v>
      </c>
      <c r="DP7" s="24">
        <v>35.53</v>
      </c>
      <c r="DQ7" s="24">
        <v>37.51</v>
      </c>
      <c r="DR7" s="24">
        <v>38.869999999999997</v>
      </c>
      <c r="DS7" s="24">
        <v>41.09</v>
      </c>
      <c r="DT7" s="24">
        <v>0.32</v>
      </c>
      <c r="DU7" s="24">
        <v>0.32</v>
      </c>
      <c r="DV7" s="24">
        <v>0.47</v>
      </c>
      <c r="DW7" s="24">
        <v>0.56999999999999995</v>
      </c>
      <c r="DX7" s="24">
        <v>0.72</v>
      </c>
      <c r="DY7" s="24">
        <v>5.1100000000000003</v>
      </c>
      <c r="DZ7" s="24">
        <v>5.18</v>
      </c>
      <c r="EA7" s="24">
        <v>6.01</v>
      </c>
      <c r="EB7" s="24">
        <v>6.84</v>
      </c>
      <c r="EC7" s="24">
        <v>7.69</v>
      </c>
      <c r="ED7" s="24">
        <v>8.68</v>
      </c>
      <c r="EE7" s="24">
        <v>0</v>
      </c>
      <c r="EF7" s="24">
        <v>0</v>
      </c>
      <c r="EG7" s="24">
        <v>0.01</v>
      </c>
      <c r="EH7" s="24">
        <v>0</v>
      </c>
      <c r="EI7" s="24">
        <v>0</v>
      </c>
      <c r="EJ7" s="24">
        <v>0.21</v>
      </c>
      <c r="EK7" s="24">
        <v>0.33</v>
      </c>
      <c r="EL7" s="24">
        <v>0.22</v>
      </c>
      <c r="EM7" s="24">
        <v>0.23</v>
      </c>
      <c r="EN7" s="24">
        <v>0.18</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