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2_四日市市\"/>
    </mc:Choice>
  </mc:AlternateContent>
  <xr:revisionPtr revIDLastSave="0" documentId="13_ncr:1_{4D90F0C4-8689-49F2-B5B1-4D5E07FE1142}" xr6:coauthVersionLast="47" xr6:coauthVersionMax="47" xr10:uidLastSave="{00000000-0000-0000-0000-000000000000}"/>
  <workbookProtection workbookAlgorithmName="SHA-512" workbookHashValue="wWQMcK2Z4/cG6/IYdnbkbU9MJW4zjHqRGc7EXIJnzNbO++HajPJ+DSfdsukrStMI6lgIQCgeaZZNV4sLyBho7g==" workbookSaltValue="ogkdSdaGUj8wqhyZQIzYwg=="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BI79" i="4" s="1"/>
  <c r="DU7" i="5"/>
  <c r="DT7" i="5"/>
  <c r="DS7" i="5"/>
  <c r="DQ7" i="5"/>
  <c r="MN56" i="4" s="1"/>
  <c r="DP7" i="5"/>
  <c r="DO7" i="5"/>
  <c r="DN7" i="5"/>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BI55" i="4" s="1"/>
  <c r="CC7" i="5"/>
  <c r="CB7" i="5"/>
  <c r="CA7" i="5"/>
  <c r="BY7" i="5"/>
  <c r="MN34" i="4" s="1"/>
  <c r="BX7" i="5"/>
  <c r="BW7" i="5"/>
  <c r="BV7" i="5"/>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EG12" i="4" s="1"/>
  <c r="W6" i="5"/>
  <c r="V6" i="5"/>
  <c r="U6" i="5"/>
  <c r="B12" i="4" s="1"/>
  <c r="T6" i="5"/>
  <c r="FZ10" i="4" s="1"/>
  <c r="S6" i="5"/>
  <c r="R6" i="5"/>
  <c r="Q6" i="5"/>
  <c r="P6" i="5"/>
  <c r="B10" i="4" s="1"/>
  <c r="O6" i="5"/>
  <c r="N6" i="5"/>
  <c r="M6" i="5"/>
  <c r="CN8" i="4" s="1"/>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AT79" i="4"/>
  <c r="AE79" i="4"/>
  <c r="P79" i="4"/>
  <c r="LY56" i="4"/>
  <c r="LJ56" i="4"/>
  <c r="KU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AT55" i="4"/>
  <c r="AE55" i="4"/>
  <c r="P55" i="4"/>
  <c r="LY34" i="4"/>
  <c r="LJ34" i="4"/>
  <c r="KU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AT33" i="4"/>
  <c r="AE33" i="4"/>
  <c r="P33" i="4"/>
  <c r="LP12" i="4"/>
  <c r="JW12" i="4"/>
  <c r="CN12" i="4"/>
  <c r="AU12" i="4"/>
  <c r="LP10" i="4"/>
  <c r="JW10" i="4"/>
  <c r="ID10" i="4"/>
  <c r="EG10" i="4"/>
  <c r="CN10" i="4"/>
  <c r="AU10" i="4"/>
  <c r="JW8" i="4"/>
  <c r="ID8" i="4"/>
  <c r="FZ8" i="4"/>
  <c r="EG8" i="4"/>
  <c r="AU8" i="4"/>
  <c r="B8" i="4"/>
  <c r="B6" i="4"/>
  <c r="IZ32" i="4" l="1"/>
  <c r="BX78" i="4"/>
  <c r="BX54" i="4"/>
  <c r="BX32" i="4"/>
  <c r="MO78" i="4"/>
  <c r="MN54" i="4"/>
  <c r="MN32" i="4"/>
  <c r="JB78" i="4"/>
  <c r="IZ54" i="4"/>
  <c r="FO78" i="4"/>
  <c r="FL54" i="4"/>
  <c r="C11" i="5"/>
  <c r="D11" i="5"/>
  <c r="E11" i="5"/>
  <c r="B11" i="5"/>
  <c r="KV78" i="4" l="1"/>
  <c r="KU54" i="4"/>
  <c r="KU32" i="4"/>
  <c r="HI78" i="4"/>
  <c r="HG54" i="4"/>
  <c r="HG32" i="4"/>
  <c r="DV78" i="4"/>
  <c r="DS54" i="4"/>
  <c r="DS32" i="4"/>
  <c r="AE78" i="4"/>
  <c r="AE54" i="4"/>
  <c r="AE32" i="4"/>
  <c r="HX78" i="4"/>
  <c r="HV54" i="4"/>
  <c r="HV32" i="4"/>
  <c r="EK78" i="4"/>
  <c r="EH54" i="4"/>
  <c r="EH32" i="4"/>
  <c r="AT78" i="4"/>
  <c r="AT54" i="4"/>
  <c r="AT32" i="4"/>
  <c r="LK78" i="4"/>
  <c r="LJ54" i="4"/>
  <c r="LJ32" i="4"/>
  <c r="GR54" i="4"/>
  <c r="P78" i="4"/>
  <c r="P54" i="4"/>
  <c r="P32" i="4"/>
  <c r="KG78" i="4"/>
  <c r="KF54" i="4"/>
  <c r="KF32" i="4"/>
  <c r="GT78" i="4"/>
  <c r="GR32" i="4"/>
  <c r="DG78" i="4"/>
  <c r="DD32" i="4"/>
  <c r="DD54" i="4"/>
  <c r="EZ78" i="4"/>
  <c r="EW54" i="4"/>
  <c r="EW32" i="4"/>
  <c r="BI78" i="4"/>
  <c r="BI54" i="4"/>
  <c r="BI32" i="4"/>
  <c r="LZ78" i="4"/>
  <c r="LY54" i="4"/>
  <c r="LY32" i="4"/>
  <c r="IM78" i="4"/>
  <c r="IK54" i="4"/>
  <c r="IK32" i="4"/>
</calcChain>
</file>

<file path=xl/sharedStrings.xml><?xml version="1.0" encoding="utf-8"?>
<sst xmlns="http://schemas.openxmlformats.org/spreadsheetml/2006/main" count="343" uniqueCount="199">
  <si>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</si>
  <si>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</si>
  <si>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</si>
  <si>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</si>
  <si>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</si>
  <si>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</si>
  <si>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</si>
  <si>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</si>
  <si>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</si>
  <si>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</si>
  <si>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</si>
  <si>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</si>
  <si>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</si>
  <si>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</si>
  <si>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</si>
  <si>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</si>
  <si>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</si>
  <si>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</si>
  <si>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</si>
  <si>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</si>
  <si>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</si>
  <si>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</si>
  <si>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</si>
  <si>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</si>
  <si>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</si>
  <si>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</si>
  <si>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</si>
  <si>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</si>
  <si>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</si>
  <si>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</si>
  <si>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</si>
  <si>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</si>
  <si>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</si>
  <si>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</si>
  <si>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</si>
  <si>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</si>
  <si>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</si>
  <si>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</si>
  <si>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</si>
  <si>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</si>
  <si>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</si>
  <si>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</si>
  <si>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</si>
  <si>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</si>
  <si>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</si>
  <si>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</si>
  <si>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</si>
  <si>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</si>
  <si>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</si>
  <si>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</si>
  <si>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</si>
  <si>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</si>
  <si>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</si>
  <si>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</si>
  <si>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</si>
  <si>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</si>
  <si>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</si>
  <si>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</si>
  <si>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</si>
  <si>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</si>
  <si>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</si>
  <si>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</si>
  <si>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</si>
  <si>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</si>
  <si>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</si>
  <si>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</si>
  <si>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</si>
  <si>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</si>
  <si>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</si>
  <si>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</si>
  <si>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</si>
  <si>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</si>
  <si>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</si>
  <si>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</si>
  <si>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</si>
  <si>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</si>
  <si>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</si>
  <si>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</si>
  <si>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</si>
  <si>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</si>
  <si>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</si>
  <si>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</si>
  <si>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</si>
  <si>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</si>
  <si>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</si>
  <si>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</si>
  <si>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</si>
  <si>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</si>
  <si>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</si>
  <si>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</si>
  <si>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</si>
  <si>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</si>
  <si>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</si>
  <si>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</si>
  <si>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</si>
  <si>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</si>
  <si>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</si>
  <si>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</si>
  <si>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</si>
  <si>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</si>
  <si>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</si>
  <si>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</si>
  <si>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</si>
  <si>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</si>
  <si>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</si>
  <si>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</si>
  <si>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</si>
  <si>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</si>
  <si>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</si>
  <si>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</si>
  <si>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</si>
  <si>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</si>
  <si>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</si>
  <si>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</si>
  <si>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</si>
  <si>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</si>
  <si>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</si>
  <si>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</si>
  <si>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</si>
  <si>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</si>
  <si>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</si>
  <si>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</si>
  <si>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</si>
  <si>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</si>
  <si>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</si>
  <si>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</si>
  <si>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</si>
  <si>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</si>
  <si>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</si>
  <si>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</si>
  <si>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</si>
  <si>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</si>
  <si>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</si>
  <si>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</si>
  <si>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</si>
  <si>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</si>
  <si>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</si>
  <si>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</si>
  <si>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</si>
  <si>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</si>
  <si>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</si>
  <si>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</si>
  <si>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</si>
  <si>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</si>
  <si>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</si>
  <si>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</si>
  <si>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</si>
  <si>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</si>
  <si>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</si>
  <si>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</si>
  <si>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</si>
  <si>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</si>
  <si>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</si>
  <si>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</si>
  <si>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</si>
  <si>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</si>
  <si>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</si>
  <si>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</si>
  <si>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</si>
  <si>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</si>
  <si>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</si>
  <si>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</si>
  <si>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</si>
  <si>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当該値(N-1)</t>
    <phoneticPr fontId="5"/>
  </si>
  <si>
    <t>当該値(N-3)</t>
    <phoneticPr fontId="5"/>
  </si>
  <si>
    <t>当該値(N-1)</t>
    <phoneticPr fontId="5"/>
  </si>
  <si>
    <t>当該値(N-4)</t>
    <phoneticPr fontId="5"/>
  </si>
  <si>
    <t>当該値(N-2)</t>
    <phoneticPr fontId="5"/>
  </si>
  <si>
    <t>当該値(N-3)</t>
    <phoneticPr fontId="5"/>
  </si>
  <si>
    <t>当該値(N-1)</t>
    <phoneticPr fontId="5"/>
  </si>
  <si>
    <t>当該値(N-3)</t>
    <phoneticPr fontId="5"/>
  </si>
  <si>
    <t>当該値(N-4)</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</si>
  <si>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</si>
  <si>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</si>
  <si>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</si>
  <si>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</si>
  <si>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三重県</t>
  </si>
  <si>
    <t>四日市市</t>
  </si>
  <si>
    <t>市立四日市病院</t>
  </si>
  <si>
    <t>条例全部</t>
  </si>
  <si>
    <t>病院事業</t>
  </si>
  <si>
    <t>一般病院</t>
  </si>
  <si>
    <t>500床以上</t>
  </si>
  <si>
    <t>自治体職員</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</si>
  <si>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</si>
  <si>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</si>
  <si>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</si>
  <si>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</si>
  <si>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</si>
  <si>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</si>
  <si>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</si>
  <si>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</si>
  <si>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</si>
  <si>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</si>
  <si>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</si>
  <si>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当院では計画的に老朽化した施設の整備に取り組み、また医療機器備品については、毎年一定額の更新を図るとともに、最先端の機器の導入も行っています。
　①有形固定資産減価償却率および②器械備品減価償却率は令和3年度に電子カルテをはじめとする総合医療情報システム群を更新したことで、減価償却累計額が増加し、平均を上回っています。また、③1床当たり有形固定資産は年々増加しており、令和3年度に着手した病院施設大規模改修工事において、入退院支援センターとして供用予定の増築部分が完成したため上昇し、平均値を上回っています。</t>
    <rPh sb="138" eb="142">
      <t>ゲンカショウキャク</t>
    </rPh>
    <rPh sb="142" eb="145">
      <t>ルイケイガク</t>
    </rPh>
    <rPh sb="146" eb="148">
      <t>ゾウカ</t>
    </rPh>
    <rPh sb="150" eb="152">
      <t>ヘイキン</t>
    </rPh>
    <rPh sb="153" eb="155">
      <t>ウワマワ</t>
    </rPh>
    <phoneticPr fontId="7"/>
  </si>
  <si>
    <t>　当院は三重県北勢地域の高度急性期・急性期医療を担う中核病院として、重症患者に対する診療や難易度の高い手術の実施など高度医療を提供するとともに、公立病院として救急、小児、周産期医療等の政策医療も提供しています。</t>
    <phoneticPr fontId="5"/>
  </si>
  <si>
    <t>　当院は急性期病院であり、重篤な救急患者の受け入れのため一定数の病床確保が必要となります。そのため地域の医療機関との紹介・逆紹介などの連携強化により平均在院日数の短縮を図り、健全経営に取り組んでいます。
　新型コロナウイルス感染症の分類が５類へ移行され、入院患者数についてはコロナ前までの水準には至らなかったものの１年を通して、増加が見られ、診療単価の増加もあり収益が増加しました。一方、人事院勧告に伴う給与改定のための給与費の増、高度医療提供に伴う高額な薬品や診療材料の使用による材料費の増による費用の増加が収益の増加を上回り、赤字計上となりました。
　固定資産の老朽化は全体として平均値より高い状況であるものの、計画的な設備更新を行っている状況です。経年推移と他病院との比較による比率の把握や設備投資の十分な見通しを行うことにより、今後も健全経営に努めていきます。</t>
    <rPh sb="112" eb="115">
      <t>カンセンショウ</t>
    </rPh>
    <rPh sb="116" eb="118">
      <t>ブンルイ</t>
    </rPh>
    <rPh sb="120" eb="121">
      <t>ルイ</t>
    </rPh>
    <rPh sb="122" eb="124">
      <t>イコウ</t>
    </rPh>
    <rPh sb="127" eb="129">
      <t>ニュウイン</t>
    </rPh>
    <rPh sb="164" eb="166">
      <t>ゾウカ</t>
    </rPh>
    <rPh sb="167" eb="168">
      <t>ミ</t>
    </rPh>
    <rPh sb="171" eb="173">
      <t>シンリョウ</t>
    </rPh>
    <rPh sb="173" eb="175">
      <t>タンカ</t>
    </rPh>
    <rPh sb="176" eb="177">
      <t>ゾウ</t>
    </rPh>
    <rPh sb="177" eb="178">
      <t>クワ</t>
    </rPh>
    <rPh sb="181" eb="183">
      <t>シュウエキ</t>
    </rPh>
    <rPh sb="184" eb="186">
      <t>ゾウカ</t>
    </rPh>
    <rPh sb="191" eb="193">
      <t>イッポウ</t>
    </rPh>
    <rPh sb="249" eb="251">
      <t>ヒヨウ</t>
    </rPh>
    <rPh sb="252" eb="253">
      <t>ゾウ</t>
    </rPh>
    <rPh sb="253" eb="254">
      <t>クワ</t>
    </rPh>
    <rPh sb="255" eb="257">
      <t>シュウエキ</t>
    </rPh>
    <rPh sb="258" eb="259">
      <t>ゾウ</t>
    </rPh>
    <rPh sb="259" eb="260">
      <t>クワ</t>
    </rPh>
    <phoneticPr fontId="4"/>
  </si>
  <si>
    <t>　新型コロナウイルス感染症の分類が5類へ移行され、社会経済活動が活発化しました。こうした状況の下、当院における入院患者数はコロナ発生後初めて増加に転化したことに伴い、④病床利用率は増加しました。一方、外来患者数が医療機能の分担による地域の医療機関への逆紹介をさらに推進したため減少しました。
　令和５年度は⑤入院患者１人１日当たりの収益の増、⑥外来患者１人１日当たりの収益の増により、入院収益、外来収益ともに増収となったものの、給与費が人事院勧告に伴う給与改定による増加、材料費が高度医療の提供による薬品や手術材料の増に伴い診療収益の伸びに連動する形で増加するなどの要因から①経常収支比率②医業収支比率③修正医業収支比率が100％を下回り赤字を計上しました。そのため⑨累計欠損金比率は増加しました。⑦職員給与費対医業収益比率は人事院勧告に伴う給与改定などにより職員給与費が増加しましたが、入院収益、外来収益の増収に伴い、職員給与費と比較して医業収益が大きく増加したことにより減少しました。⑧材料費対医業収益比率は高額な薬品や診療材料を多く使用したこともあり平均値を上回る状態が続いています。</t>
    <rPh sb="1" eb="3">
      <t>シンガタ</t>
    </rPh>
    <rPh sb="10" eb="13">
      <t>カンセンショウ</t>
    </rPh>
    <rPh sb="14" eb="16">
      <t>ブンルイ</t>
    </rPh>
    <rPh sb="18" eb="19">
      <t>ルイ</t>
    </rPh>
    <rPh sb="20" eb="22">
      <t>イコウ</t>
    </rPh>
    <rPh sb="25" eb="27">
      <t>シャカイ</t>
    </rPh>
    <rPh sb="27" eb="29">
      <t>ケイザイ</t>
    </rPh>
    <rPh sb="29" eb="31">
      <t>カツドウ</t>
    </rPh>
    <rPh sb="32" eb="34">
      <t>カッパツ</t>
    </rPh>
    <rPh sb="34" eb="35">
      <t>カ</t>
    </rPh>
    <rPh sb="44" eb="46">
      <t>ジョウキョウ</t>
    </rPh>
    <rPh sb="47" eb="48">
      <t>モト</t>
    </rPh>
    <rPh sb="49" eb="51">
      <t>トウイン</t>
    </rPh>
    <rPh sb="55" eb="57">
      <t>ニュウイン</t>
    </rPh>
    <rPh sb="57" eb="59">
      <t>カンジャ</t>
    </rPh>
    <rPh sb="59" eb="60">
      <t>スウ</t>
    </rPh>
    <rPh sb="64" eb="66">
      <t>ハッセイ</t>
    </rPh>
    <rPh sb="66" eb="67">
      <t>ノチ</t>
    </rPh>
    <rPh sb="67" eb="68">
      <t>ハジ</t>
    </rPh>
    <rPh sb="70" eb="72">
      <t>ゾウカ</t>
    </rPh>
    <rPh sb="73" eb="75">
      <t>テンカ</t>
    </rPh>
    <rPh sb="80" eb="81">
      <t>トモナ</t>
    </rPh>
    <rPh sb="97" eb="99">
      <t>イッポウ</t>
    </rPh>
    <rPh sb="100" eb="102">
      <t>ガイライ</t>
    </rPh>
    <rPh sb="102" eb="105">
      <t>カンジャスウ</t>
    </rPh>
    <rPh sb="106" eb="110">
      <t>イリョウキノウ</t>
    </rPh>
    <rPh sb="111" eb="113">
      <t>ブンタン</t>
    </rPh>
    <rPh sb="116" eb="118">
      <t>チイキ</t>
    </rPh>
    <rPh sb="119" eb="123">
      <t>イリョウキカン</t>
    </rPh>
    <rPh sb="147" eb="149">
      <t>レイワ</t>
    </rPh>
    <rPh sb="150" eb="152">
      <t>ネンド</t>
    </rPh>
    <rPh sb="154" eb="156">
      <t>ニュウイン</t>
    </rPh>
    <rPh sb="156" eb="158">
      <t>カンジャ</t>
    </rPh>
    <rPh sb="161" eb="162">
      <t>ヒ</t>
    </rPh>
    <rPh sb="172" eb="174">
      <t>ガイライ</t>
    </rPh>
    <rPh sb="192" eb="194">
      <t>ニュウイン</t>
    </rPh>
    <rPh sb="194" eb="196">
      <t>シュウエキ</t>
    </rPh>
    <rPh sb="197" eb="199">
      <t>ガイライ</t>
    </rPh>
    <rPh sb="199" eb="201">
      <t>シュウエキ</t>
    </rPh>
    <rPh sb="204" eb="206">
      <t>ゾウシュウ</t>
    </rPh>
    <rPh sb="214" eb="217">
      <t>キュウヨヒ</t>
    </rPh>
    <rPh sb="218" eb="221">
      <t>ジンジイン</t>
    </rPh>
    <rPh sb="221" eb="223">
      <t>カンコク</t>
    </rPh>
    <rPh sb="224" eb="225">
      <t>トモナ</t>
    </rPh>
    <rPh sb="226" eb="228">
      <t>キュウヨ</t>
    </rPh>
    <rPh sb="228" eb="230">
      <t>カイテイ</t>
    </rPh>
    <rPh sb="233" eb="235">
      <t>ゾウカ</t>
    </rPh>
    <rPh sb="236" eb="238">
      <t>ザイリョウ</t>
    </rPh>
    <rPh sb="238" eb="239">
      <t>ヒ</t>
    </rPh>
    <rPh sb="240" eb="242">
      <t>コウド</t>
    </rPh>
    <rPh sb="242" eb="244">
      <t>イリョウ</t>
    </rPh>
    <rPh sb="245" eb="247">
      <t>テイキョウ</t>
    </rPh>
    <rPh sb="250" eb="252">
      <t>ヤクヒン</t>
    </rPh>
    <rPh sb="253" eb="255">
      <t>シュジュツ</t>
    </rPh>
    <rPh sb="255" eb="257">
      <t>ザイリョウ</t>
    </rPh>
    <rPh sb="258" eb="259">
      <t>ゾウ</t>
    </rPh>
    <rPh sb="260" eb="261">
      <t>トモナ</t>
    </rPh>
    <rPh sb="262" eb="264">
      <t>シンリョウ</t>
    </rPh>
    <rPh sb="264" eb="266">
      <t>シュウエキ</t>
    </rPh>
    <rPh sb="267" eb="268">
      <t>ノ</t>
    </rPh>
    <rPh sb="270" eb="272">
      <t>レンドウ</t>
    </rPh>
    <rPh sb="274" eb="275">
      <t>カタチ</t>
    </rPh>
    <rPh sb="276" eb="278">
      <t>ゾウカ</t>
    </rPh>
    <rPh sb="283" eb="285">
      <t>ヨウイン</t>
    </rPh>
    <rPh sb="288" eb="290">
      <t>ケイジョウ</t>
    </rPh>
    <rPh sb="290" eb="292">
      <t>シュウシ</t>
    </rPh>
    <rPh sb="292" eb="294">
      <t>ヒリツ</t>
    </rPh>
    <rPh sb="295" eb="297">
      <t>イギョウ</t>
    </rPh>
    <rPh sb="297" eb="299">
      <t>シュウシ</t>
    </rPh>
    <rPh sb="299" eb="301">
      <t>ヒリツ</t>
    </rPh>
    <rPh sb="302" eb="304">
      <t>シュウセイ</t>
    </rPh>
    <rPh sb="304" eb="306">
      <t>イギョウ</t>
    </rPh>
    <rPh sb="306" eb="308">
      <t>シュウシ</t>
    </rPh>
    <rPh sb="308" eb="310">
      <t>ヒリツ</t>
    </rPh>
    <rPh sb="316" eb="318">
      <t>シタマワ</t>
    </rPh>
    <rPh sb="319" eb="321">
      <t>アカジ</t>
    </rPh>
    <rPh sb="322" eb="324">
      <t>ケイジョウ</t>
    </rPh>
    <rPh sb="334" eb="336">
      <t>ルイケイ</t>
    </rPh>
    <rPh sb="336" eb="338">
      <t>ケッソン</t>
    </rPh>
    <rPh sb="338" eb="339">
      <t>キン</t>
    </rPh>
    <rPh sb="339" eb="341">
      <t>ヒリツ</t>
    </rPh>
    <rPh sb="342" eb="344">
      <t>ゾウカ</t>
    </rPh>
    <rPh sb="380" eb="382">
      <t>ショクイン</t>
    </rPh>
    <rPh sb="394" eb="396">
      <t>ニュウイン</t>
    </rPh>
    <rPh sb="396" eb="398">
      <t>シュウエキ</t>
    </rPh>
    <rPh sb="399" eb="401">
      <t>ガイライ</t>
    </rPh>
    <rPh sb="401" eb="403">
      <t>シュウエキ</t>
    </rPh>
    <rPh sb="407" eb="408">
      <t>トモナ</t>
    </rPh>
    <rPh sb="410" eb="412">
      <t>ショクイン</t>
    </rPh>
    <rPh sb="412" eb="415">
      <t>キュウヨヒ</t>
    </rPh>
    <rPh sb="416" eb="418">
      <t>ヒカク</t>
    </rPh>
    <rPh sb="420" eb="422">
      <t>イギョウ</t>
    </rPh>
    <rPh sb="422" eb="424">
      <t>シュウエキ</t>
    </rPh>
    <rPh sb="425" eb="426">
      <t>オオ</t>
    </rPh>
    <rPh sb="428" eb="430">
      <t>ゾウカ</t>
    </rPh>
    <rPh sb="437" eb="439">
      <t>ゲンショウ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</si>
</sst>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73.099999999999994</c:v>
                </c:pt>
                <c:pt idx="1">
                  <c:v>68.7</c:v>
                </c:pt>
                <c:pt idx="2">
                  <c:v>67.8</c:v>
                </c:pt>
                <c:pt idx="3">
                  <c:v>71.5</c:v>
                </c:pt>
                <c:pt idx="4">
                  <c:v>73.599999999999994</c:v>
                </c:pt>
              </c:numCache>
            </c:numRef>
          </c:val>
          <c:extLst>
            <c:ext xmlns:c16="http://schemas.microsoft.com/office/drawing/2014/chart" uri="{C3380CC4-5D6E-409C-BE32-E72D297353CC}">
              <c16:uniqueId val="{00000000-7B62-488B-9266-BCF999FE60B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7B62-488B-9266-BCF999FE60B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17178</c:v>
                </c:pt>
                <c:pt idx="1">
                  <c:v>18170</c:v>
                </c:pt>
                <c:pt idx="2">
                  <c:v>18072</c:v>
                </c:pt>
                <c:pt idx="3">
                  <c:v>18204</c:v>
                </c:pt>
                <c:pt idx="4">
                  <c:v>19300</c:v>
                </c:pt>
              </c:numCache>
            </c:numRef>
          </c:val>
          <c:extLst>
            <c:ext xmlns:c16="http://schemas.microsoft.com/office/drawing/2014/chart" uri="{C3380CC4-5D6E-409C-BE32-E72D297353CC}">
              <c16:uniqueId val="{00000000-7756-42E0-800C-390543B33B7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7756-42E0-800C-390543B33B7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83634</c:v>
                </c:pt>
                <c:pt idx="1">
                  <c:v>87699</c:v>
                </c:pt>
                <c:pt idx="2">
                  <c:v>92681</c:v>
                </c:pt>
                <c:pt idx="3">
                  <c:v>95948</c:v>
                </c:pt>
                <c:pt idx="4">
                  <c:v>102499</c:v>
                </c:pt>
              </c:numCache>
            </c:numRef>
          </c:val>
          <c:extLst>
            <c:ext xmlns:c16="http://schemas.microsoft.com/office/drawing/2014/chart" uri="{C3380CC4-5D6E-409C-BE32-E72D297353CC}">
              <c16:uniqueId val="{00000000-75A8-4194-B948-41716688672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75A8-4194-B948-41716688672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6.2</c:v>
                </c:pt>
                <c:pt idx="1">
                  <c:v>8.1</c:v>
                </c:pt>
                <c:pt idx="2">
                  <c:v>10</c:v>
                </c:pt>
                <c:pt idx="3">
                  <c:v>14</c:v>
                </c:pt>
                <c:pt idx="4">
                  <c:v>17.899999999999999</c:v>
                </c:pt>
              </c:numCache>
            </c:numRef>
          </c:val>
          <c:extLst>
            <c:ext xmlns:c16="http://schemas.microsoft.com/office/drawing/2014/chart" uri="{C3380CC4-5D6E-409C-BE32-E72D297353CC}">
              <c16:uniqueId val="{00000000-E55F-4FFB-85F1-7A8E19538B7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E55F-4FFB-85F1-7A8E19538B7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96.9</c:v>
                </c:pt>
                <c:pt idx="1">
                  <c:v>93.3</c:v>
                </c:pt>
                <c:pt idx="2">
                  <c:v>92.9</c:v>
                </c:pt>
                <c:pt idx="3">
                  <c:v>90</c:v>
                </c:pt>
                <c:pt idx="4">
                  <c:v>93.3</c:v>
                </c:pt>
              </c:numCache>
            </c:numRef>
          </c:val>
          <c:extLst>
            <c:ext xmlns:c16="http://schemas.microsoft.com/office/drawing/2014/chart" uri="{C3380CC4-5D6E-409C-BE32-E72D297353CC}">
              <c16:uniqueId val="{00000000-4AE3-46F0-95FD-C88FC61179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4AE3-46F0-95FD-C88FC61179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97.5</c:v>
                </c:pt>
                <c:pt idx="1">
                  <c:v>93.9</c:v>
                </c:pt>
                <c:pt idx="2">
                  <c:v>93.4</c:v>
                </c:pt>
                <c:pt idx="3">
                  <c:v>90.7</c:v>
                </c:pt>
                <c:pt idx="4">
                  <c:v>93.9</c:v>
                </c:pt>
              </c:numCache>
            </c:numRef>
          </c:val>
          <c:extLst>
            <c:ext xmlns:c16="http://schemas.microsoft.com/office/drawing/2014/chart" uri="{C3380CC4-5D6E-409C-BE32-E72D297353CC}">
              <c16:uniqueId val="{00000000-21FF-4944-B0BC-1B5594CC5BB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21FF-4944-B0BC-1B5594CC5BB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98.6</c:v>
                </c:pt>
                <c:pt idx="1">
                  <c:v>98.3</c:v>
                </c:pt>
                <c:pt idx="2">
                  <c:v>97.8</c:v>
                </c:pt>
                <c:pt idx="3">
                  <c:v>96.2</c:v>
                </c:pt>
                <c:pt idx="4">
                  <c:v>95.1</c:v>
                </c:pt>
              </c:numCache>
            </c:numRef>
          </c:val>
          <c:extLst>
            <c:ext xmlns:c16="http://schemas.microsoft.com/office/drawing/2014/chart" uri="{C3380CC4-5D6E-409C-BE32-E72D297353CC}">
              <c16:uniqueId val="{00000000-C2D6-40EE-A343-7B5C3F1329B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C2D6-40EE-A343-7B5C3F1329B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58</c:v>
                </c:pt>
                <c:pt idx="1">
                  <c:v>59.5</c:v>
                </c:pt>
                <c:pt idx="2">
                  <c:v>58</c:v>
                </c:pt>
                <c:pt idx="3">
                  <c:v>62</c:v>
                </c:pt>
                <c:pt idx="4">
                  <c:v>64.2</c:v>
                </c:pt>
              </c:numCache>
            </c:numRef>
          </c:val>
          <c:extLst>
            <c:ext xmlns:c16="http://schemas.microsoft.com/office/drawing/2014/chart" uri="{C3380CC4-5D6E-409C-BE32-E72D297353CC}">
              <c16:uniqueId val="{00000000-2D0E-45ED-8D5D-49BE2336E8D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2D0E-45ED-8D5D-49BE2336E8D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71.2</c:v>
                </c:pt>
                <c:pt idx="1">
                  <c:v>72.599999999999994</c:v>
                </c:pt>
                <c:pt idx="2">
                  <c:v>63.7</c:v>
                </c:pt>
                <c:pt idx="3">
                  <c:v>68.5</c:v>
                </c:pt>
                <c:pt idx="4">
                  <c:v>72.8</c:v>
                </c:pt>
              </c:numCache>
            </c:numRef>
          </c:val>
          <c:extLst>
            <c:ext xmlns:c16="http://schemas.microsoft.com/office/drawing/2014/chart" uri="{C3380CC4-5D6E-409C-BE32-E72D297353CC}">
              <c16:uniqueId val="{00000000-AB28-4D4A-A844-0FC51B32B93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AB28-4D4A-A844-0FC51B32B93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56065667</c:v>
                </c:pt>
                <c:pt idx="1">
                  <c:v>57809232</c:v>
                </c:pt>
                <c:pt idx="2">
                  <c:v>58882095</c:v>
                </c:pt>
                <c:pt idx="3">
                  <c:v>62425780</c:v>
                </c:pt>
                <c:pt idx="4">
                  <c:v>64074190</c:v>
                </c:pt>
              </c:numCache>
            </c:numRef>
          </c:val>
          <c:extLst>
            <c:ext xmlns:c16="http://schemas.microsoft.com/office/drawing/2014/chart" uri="{C3380CC4-5D6E-409C-BE32-E72D297353CC}">
              <c16:uniqueId val="{00000000-FE4C-4356-B1FF-DED2F402D81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FE4C-4356-B1FF-DED2F402D81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32.700000000000003</c:v>
                </c:pt>
                <c:pt idx="1">
                  <c:v>33.700000000000003</c:v>
                </c:pt>
                <c:pt idx="2">
                  <c:v>34.1</c:v>
                </c:pt>
                <c:pt idx="3">
                  <c:v>34.6</c:v>
                </c:pt>
                <c:pt idx="4">
                  <c:v>35.9</c:v>
                </c:pt>
              </c:numCache>
            </c:numRef>
          </c:val>
          <c:extLst>
            <c:ext xmlns:c16="http://schemas.microsoft.com/office/drawing/2014/chart" uri="{C3380CC4-5D6E-409C-BE32-E72D297353CC}">
              <c16:uniqueId val="{00000000-8BCE-47FD-B623-D71E5566564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8BCE-47FD-B623-D71E5566564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45.2</c:v>
                </c:pt>
                <c:pt idx="1">
                  <c:v>49.7</c:v>
                </c:pt>
                <c:pt idx="2">
                  <c:v>49.4</c:v>
                </c:pt>
                <c:pt idx="3">
                  <c:v>50.6</c:v>
                </c:pt>
                <c:pt idx="4">
                  <c:v>47.5</c:v>
                </c:pt>
              </c:numCache>
            </c:numRef>
          </c:val>
          <c:extLst>
            <c:ext xmlns:c16="http://schemas.microsoft.com/office/drawing/2014/chart" uri="{C3380CC4-5D6E-409C-BE32-E72D297353CC}">
              <c16:uniqueId val="{00000000-893F-4CD2-9F81-0772E6FEC2E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893F-4CD2-9F81-0772E6FEC2E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9" t="s">
        <v>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49"/>
      <c r="FM2" s="149"/>
      <c r="FN2" s="149"/>
      <c r="FO2" s="149"/>
      <c r="FP2" s="149"/>
      <c r="FQ2" s="149"/>
      <c r="FR2" s="149"/>
      <c r="FS2" s="149"/>
      <c r="FT2" s="149"/>
      <c r="FU2" s="149"/>
      <c r="FV2" s="149"/>
      <c r="FW2" s="149"/>
      <c r="FX2" s="149"/>
      <c r="FY2" s="149"/>
      <c r="FZ2" s="149"/>
      <c r="GA2" s="149"/>
      <c r="GB2" s="149"/>
      <c r="GC2" s="149"/>
      <c r="GD2" s="149"/>
      <c r="GE2" s="149"/>
      <c r="GF2" s="149"/>
      <c r="GG2" s="149"/>
      <c r="GH2" s="149"/>
      <c r="GI2" s="149"/>
      <c r="GJ2" s="149"/>
      <c r="GK2" s="149"/>
      <c r="GL2" s="149"/>
      <c r="GM2" s="149"/>
      <c r="GN2" s="149"/>
      <c r="GO2" s="149"/>
      <c r="GP2" s="149"/>
      <c r="GQ2" s="149"/>
      <c r="GR2" s="149"/>
      <c r="GS2" s="149"/>
      <c r="GT2" s="149"/>
      <c r="GU2" s="149"/>
      <c r="GV2" s="149"/>
      <c r="GW2" s="149"/>
      <c r="GX2" s="149"/>
      <c r="GY2" s="149"/>
      <c r="GZ2" s="149"/>
      <c r="HA2" s="149"/>
      <c r="HB2" s="149"/>
      <c r="HC2" s="149"/>
      <c r="HD2" s="149"/>
      <c r="HE2" s="149"/>
      <c r="HF2" s="149"/>
      <c r="HG2" s="149"/>
      <c r="HH2" s="149"/>
      <c r="HI2" s="149"/>
      <c r="HJ2" s="149"/>
      <c r="HK2" s="149"/>
      <c r="HL2" s="149"/>
      <c r="HM2" s="149"/>
      <c r="HN2" s="149"/>
      <c r="HO2" s="149"/>
      <c r="HP2" s="149"/>
      <c r="HQ2" s="149"/>
      <c r="HR2" s="149"/>
      <c r="HS2" s="149"/>
      <c r="HT2" s="149"/>
      <c r="HU2" s="149"/>
      <c r="HV2" s="149"/>
      <c r="HW2" s="149"/>
      <c r="HX2" s="149"/>
      <c r="HY2" s="149"/>
      <c r="HZ2" s="149"/>
      <c r="IA2" s="149"/>
      <c r="IB2" s="149"/>
      <c r="IC2" s="149"/>
      <c r="ID2" s="149"/>
      <c r="IE2" s="149"/>
      <c r="IF2" s="149"/>
      <c r="IG2" s="149"/>
      <c r="IH2" s="149"/>
      <c r="II2" s="149"/>
      <c r="IJ2" s="149"/>
      <c r="IK2" s="149"/>
      <c r="IL2" s="149"/>
      <c r="IM2" s="149"/>
      <c r="IN2" s="149"/>
      <c r="IO2" s="149"/>
      <c r="IP2" s="149"/>
      <c r="IQ2" s="149"/>
      <c r="IR2" s="149"/>
      <c r="IS2" s="149"/>
      <c r="IT2" s="149"/>
      <c r="IU2" s="149"/>
      <c r="IV2" s="149"/>
      <c r="IW2" s="149"/>
      <c r="IX2" s="149"/>
      <c r="IY2" s="149"/>
      <c r="IZ2" s="149"/>
      <c r="JA2" s="149"/>
      <c r="JB2" s="149"/>
      <c r="JC2" s="149"/>
      <c r="JD2" s="149"/>
      <c r="JE2" s="149"/>
      <c r="JF2" s="149"/>
      <c r="JG2" s="149"/>
      <c r="JH2" s="149"/>
      <c r="JI2" s="149"/>
      <c r="JJ2" s="149"/>
      <c r="JK2" s="149"/>
      <c r="JL2" s="149"/>
      <c r="JM2" s="149"/>
      <c r="JN2" s="149"/>
      <c r="JO2" s="149"/>
      <c r="JP2" s="149"/>
      <c r="JQ2" s="149"/>
      <c r="JR2" s="149"/>
      <c r="JS2" s="149"/>
      <c r="JT2" s="149"/>
      <c r="JU2" s="149"/>
      <c r="JV2" s="149"/>
      <c r="JW2" s="149"/>
      <c r="JX2" s="149"/>
      <c r="JY2" s="149"/>
      <c r="JZ2" s="149"/>
      <c r="KA2" s="149"/>
      <c r="KB2" s="149"/>
      <c r="KC2" s="149"/>
      <c r="KD2" s="149"/>
      <c r="KE2" s="149"/>
      <c r="KF2" s="149"/>
      <c r="KG2" s="149"/>
      <c r="KH2" s="149"/>
      <c r="KI2" s="149"/>
      <c r="KJ2" s="149"/>
      <c r="KK2" s="149"/>
      <c r="KL2" s="149"/>
      <c r="KM2" s="149"/>
      <c r="KN2" s="149"/>
      <c r="KO2" s="149"/>
      <c r="KP2" s="149"/>
      <c r="KQ2" s="149"/>
      <c r="KR2" s="149"/>
      <c r="KS2" s="149"/>
      <c r="KT2" s="149"/>
      <c r="KU2" s="149"/>
      <c r="KV2" s="149"/>
      <c r="KW2" s="149"/>
      <c r="KX2" s="149"/>
      <c r="KY2" s="149"/>
      <c r="KZ2" s="149"/>
      <c r="LA2" s="149"/>
      <c r="LB2" s="149"/>
      <c r="LC2" s="149"/>
      <c r="LD2" s="149"/>
      <c r="LE2" s="149"/>
      <c r="LF2" s="149"/>
      <c r="LG2" s="149"/>
      <c r="LH2" s="149"/>
      <c r="LI2" s="149"/>
      <c r="LJ2" s="149"/>
      <c r="LK2" s="149"/>
      <c r="LL2" s="149"/>
      <c r="LM2" s="149"/>
      <c r="LN2" s="149"/>
      <c r="LO2" s="149"/>
      <c r="LP2" s="149"/>
      <c r="LQ2" s="149"/>
      <c r="LR2" s="149"/>
      <c r="LS2" s="149"/>
      <c r="LT2" s="149"/>
      <c r="LU2" s="149"/>
      <c r="LV2" s="149"/>
      <c r="LW2" s="149"/>
      <c r="LX2" s="149"/>
      <c r="LY2" s="149"/>
      <c r="LZ2" s="149"/>
      <c r="MA2" s="149"/>
      <c r="MB2" s="149"/>
      <c r="MC2" s="149"/>
      <c r="MD2" s="149"/>
      <c r="ME2" s="149"/>
      <c r="MF2" s="149"/>
      <c r="MG2" s="149"/>
      <c r="MH2" s="149"/>
      <c r="MI2" s="149"/>
      <c r="MJ2" s="149"/>
      <c r="MK2" s="149"/>
      <c r="ML2" s="149"/>
      <c r="MM2" s="149"/>
      <c r="MN2" s="149"/>
      <c r="MO2" s="149"/>
      <c r="MP2" s="149"/>
      <c r="MQ2" s="149"/>
      <c r="MR2" s="149"/>
      <c r="MS2" s="149"/>
      <c r="MT2" s="149"/>
      <c r="MU2" s="149"/>
      <c r="MV2" s="149"/>
      <c r="MW2" s="149"/>
      <c r="MX2" s="149"/>
      <c r="MY2" s="149"/>
      <c r="MZ2" s="149"/>
      <c r="NA2" s="149"/>
      <c r="NB2" s="149"/>
      <c r="NC2" s="149"/>
      <c r="ND2" s="149"/>
      <c r="NE2" s="149"/>
      <c r="NF2" s="149"/>
      <c r="NG2" s="149"/>
      <c r="NH2" s="149"/>
      <c r="NI2" s="149"/>
      <c r="NJ2" s="149"/>
      <c r="NK2" s="149"/>
      <c r="NL2" s="149"/>
      <c r="NM2" s="149"/>
      <c r="NN2" s="149"/>
      <c r="NO2" s="149"/>
      <c r="NP2" s="149"/>
      <c r="NQ2" s="149"/>
      <c r="NR2" s="149"/>
      <c r="NS2" s="149"/>
      <c r="NT2" s="149"/>
      <c r="NU2" s="149"/>
      <c r="NV2" s="149"/>
      <c r="NW2" s="149"/>
      <c r="NX2" s="149"/>
    </row>
    <row r="3" spans="1:388" ht="9.75" customHeight="1">
      <c r="A3" s="2"/>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c r="IT3" s="149"/>
      <c r="IU3" s="149"/>
      <c r="IV3" s="149"/>
      <c r="IW3" s="149"/>
      <c r="IX3" s="149"/>
      <c r="IY3" s="149"/>
      <c r="IZ3" s="149"/>
      <c r="JA3" s="149"/>
      <c r="JB3" s="149"/>
      <c r="JC3" s="149"/>
      <c r="JD3" s="149"/>
      <c r="JE3" s="149"/>
      <c r="JF3" s="149"/>
      <c r="JG3" s="149"/>
      <c r="JH3" s="149"/>
      <c r="JI3" s="149"/>
      <c r="JJ3" s="149"/>
      <c r="JK3" s="149"/>
      <c r="JL3" s="149"/>
      <c r="JM3" s="149"/>
      <c r="JN3" s="149"/>
      <c r="JO3" s="149"/>
      <c r="JP3" s="149"/>
      <c r="JQ3" s="149"/>
      <c r="JR3" s="149"/>
      <c r="JS3" s="149"/>
      <c r="JT3" s="149"/>
      <c r="JU3" s="149"/>
      <c r="JV3" s="149"/>
      <c r="JW3" s="149"/>
      <c r="JX3" s="149"/>
      <c r="JY3" s="149"/>
      <c r="JZ3" s="149"/>
      <c r="KA3" s="149"/>
      <c r="KB3" s="149"/>
      <c r="KC3" s="149"/>
      <c r="KD3" s="149"/>
      <c r="KE3" s="149"/>
      <c r="KF3" s="149"/>
      <c r="KG3" s="149"/>
      <c r="KH3" s="149"/>
      <c r="KI3" s="149"/>
      <c r="KJ3" s="149"/>
      <c r="KK3" s="149"/>
      <c r="KL3" s="149"/>
      <c r="KM3" s="149"/>
      <c r="KN3" s="149"/>
      <c r="KO3" s="149"/>
      <c r="KP3" s="149"/>
      <c r="KQ3" s="149"/>
      <c r="KR3" s="149"/>
      <c r="KS3" s="149"/>
      <c r="KT3" s="149"/>
      <c r="KU3" s="149"/>
      <c r="KV3" s="149"/>
      <c r="KW3" s="149"/>
      <c r="KX3" s="149"/>
      <c r="KY3" s="149"/>
      <c r="KZ3" s="149"/>
      <c r="LA3" s="149"/>
      <c r="LB3" s="149"/>
      <c r="LC3" s="149"/>
      <c r="LD3" s="149"/>
      <c r="LE3" s="149"/>
      <c r="LF3" s="149"/>
      <c r="LG3" s="149"/>
      <c r="LH3" s="149"/>
      <c r="LI3" s="149"/>
      <c r="LJ3" s="149"/>
      <c r="LK3" s="149"/>
      <c r="LL3" s="149"/>
      <c r="LM3" s="149"/>
      <c r="LN3" s="149"/>
      <c r="LO3" s="149"/>
      <c r="LP3" s="149"/>
      <c r="LQ3" s="149"/>
      <c r="LR3" s="149"/>
      <c r="LS3" s="149"/>
      <c r="LT3" s="149"/>
      <c r="LU3" s="149"/>
      <c r="LV3" s="149"/>
      <c r="LW3" s="149"/>
      <c r="LX3" s="149"/>
      <c r="LY3" s="149"/>
      <c r="LZ3" s="149"/>
      <c r="MA3" s="149"/>
      <c r="MB3" s="149"/>
      <c r="MC3" s="149"/>
      <c r="MD3" s="149"/>
      <c r="ME3" s="149"/>
      <c r="MF3" s="149"/>
      <c r="MG3" s="149"/>
      <c r="MH3" s="149"/>
      <c r="MI3" s="149"/>
      <c r="MJ3" s="149"/>
      <c r="MK3" s="149"/>
      <c r="ML3" s="149"/>
      <c r="MM3" s="149"/>
      <c r="MN3" s="149"/>
      <c r="MO3" s="149"/>
      <c r="MP3" s="149"/>
      <c r="MQ3" s="149"/>
      <c r="MR3" s="149"/>
      <c r="MS3" s="149"/>
      <c r="MT3" s="149"/>
      <c r="MU3" s="149"/>
      <c r="MV3" s="149"/>
      <c r="MW3" s="149"/>
      <c r="MX3" s="149"/>
      <c r="MY3" s="149"/>
      <c r="MZ3" s="149"/>
      <c r="NA3" s="149"/>
      <c r="NB3" s="149"/>
      <c r="NC3" s="149"/>
      <c r="ND3" s="149"/>
      <c r="NE3" s="149"/>
      <c r="NF3" s="149"/>
      <c r="NG3" s="149"/>
      <c r="NH3" s="149"/>
      <c r="NI3" s="149"/>
      <c r="NJ3" s="149"/>
      <c r="NK3" s="149"/>
      <c r="NL3" s="149"/>
      <c r="NM3" s="149"/>
      <c r="NN3" s="149"/>
      <c r="NO3" s="149"/>
      <c r="NP3" s="149"/>
      <c r="NQ3" s="149"/>
      <c r="NR3" s="149"/>
      <c r="NS3" s="149"/>
      <c r="NT3" s="149"/>
      <c r="NU3" s="149"/>
      <c r="NV3" s="149"/>
      <c r="NW3" s="149"/>
      <c r="NX3" s="149"/>
    </row>
    <row r="4" spans="1:388" ht="9.75" customHeight="1">
      <c r="A4" s="2"/>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c r="IT4" s="149"/>
      <c r="IU4" s="149"/>
      <c r="IV4" s="149"/>
      <c r="IW4" s="149"/>
      <c r="IX4" s="149"/>
      <c r="IY4" s="149"/>
      <c r="IZ4" s="149"/>
      <c r="JA4" s="149"/>
      <c r="JB4" s="149"/>
      <c r="JC4" s="149"/>
      <c r="JD4" s="149"/>
      <c r="JE4" s="149"/>
      <c r="JF4" s="149"/>
      <c r="JG4" s="149"/>
      <c r="JH4" s="149"/>
      <c r="JI4" s="149"/>
      <c r="JJ4" s="149"/>
      <c r="JK4" s="149"/>
      <c r="JL4" s="149"/>
      <c r="JM4" s="149"/>
      <c r="JN4" s="149"/>
      <c r="JO4" s="149"/>
      <c r="JP4" s="149"/>
      <c r="JQ4" s="149"/>
      <c r="JR4" s="149"/>
      <c r="JS4" s="149"/>
      <c r="JT4" s="149"/>
      <c r="JU4" s="149"/>
      <c r="JV4" s="149"/>
      <c r="JW4" s="149"/>
      <c r="JX4" s="149"/>
      <c r="JY4" s="149"/>
      <c r="JZ4" s="149"/>
      <c r="KA4" s="149"/>
      <c r="KB4" s="149"/>
      <c r="KC4" s="149"/>
      <c r="KD4" s="149"/>
      <c r="KE4" s="149"/>
      <c r="KF4" s="149"/>
      <c r="KG4" s="149"/>
      <c r="KH4" s="149"/>
      <c r="KI4" s="149"/>
      <c r="KJ4" s="149"/>
      <c r="KK4" s="149"/>
      <c r="KL4" s="149"/>
      <c r="KM4" s="149"/>
      <c r="KN4" s="149"/>
      <c r="KO4" s="149"/>
      <c r="KP4" s="149"/>
      <c r="KQ4" s="149"/>
      <c r="KR4" s="149"/>
      <c r="KS4" s="149"/>
      <c r="KT4" s="149"/>
      <c r="KU4" s="149"/>
      <c r="KV4" s="149"/>
      <c r="KW4" s="149"/>
      <c r="KX4" s="149"/>
      <c r="KY4" s="149"/>
      <c r="KZ4" s="149"/>
      <c r="LA4" s="149"/>
      <c r="LB4" s="149"/>
      <c r="LC4" s="149"/>
      <c r="LD4" s="149"/>
      <c r="LE4" s="149"/>
      <c r="LF4" s="149"/>
      <c r="LG4" s="149"/>
      <c r="LH4" s="149"/>
      <c r="LI4" s="149"/>
      <c r="LJ4" s="149"/>
      <c r="LK4" s="149"/>
      <c r="LL4" s="149"/>
      <c r="LM4" s="149"/>
      <c r="LN4" s="149"/>
      <c r="LO4" s="149"/>
      <c r="LP4" s="149"/>
      <c r="LQ4" s="149"/>
      <c r="LR4" s="149"/>
      <c r="LS4" s="149"/>
      <c r="LT4" s="149"/>
      <c r="LU4" s="149"/>
      <c r="LV4" s="149"/>
      <c r="LW4" s="149"/>
      <c r="LX4" s="149"/>
      <c r="LY4" s="149"/>
      <c r="LZ4" s="149"/>
      <c r="MA4" s="149"/>
      <c r="MB4" s="149"/>
      <c r="MC4" s="149"/>
      <c r="MD4" s="149"/>
      <c r="ME4" s="149"/>
      <c r="MF4" s="149"/>
      <c r="MG4" s="149"/>
      <c r="MH4" s="149"/>
      <c r="MI4" s="149"/>
      <c r="MJ4" s="149"/>
      <c r="MK4" s="149"/>
      <c r="ML4" s="149"/>
      <c r="MM4" s="149"/>
      <c r="MN4" s="149"/>
      <c r="MO4" s="149"/>
      <c r="MP4" s="149"/>
      <c r="MQ4" s="149"/>
      <c r="MR4" s="149"/>
      <c r="MS4" s="149"/>
      <c r="MT4" s="149"/>
      <c r="MU4" s="149"/>
      <c r="MV4" s="149"/>
      <c r="MW4" s="149"/>
      <c r="MX4" s="149"/>
      <c r="MY4" s="149"/>
      <c r="MZ4" s="149"/>
      <c r="NA4" s="149"/>
      <c r="NB4" s="149"/>
      <c r="NC4" s="149"/>
      <c r="ND4" s="149"/>
      <c r="NE4" s="149"/>
      <c r="NF4" s="149"/>
      <c r="NG4" s="149"/>
      <c r="NH4" s="149"/>
      <c r="NI4" s="149"/>
      <c r="NJ4" s="149"/>
      <c r="NK4" s="149"/>
      <c r="NL4" s="149"/>
      <c r="NM4" s="149"/>
      <c r="NN4" s="149"/>
      <c r="NO4" s="149"/>
      <c r="NP4" s="149"/>
      <c r="NQ4" s="149"/>
      <c r="NR4" s="149"/>
      <c r="NS4" s="149"/>
      <c r="NT4" s="149"/>
      <c r="NU4" s="149"/>
      <c r="NV4" s="149"/>
      <c r="NW4" s="149"/>
      <c r="NX4" s="14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0" t="str">
        <f>データ!H6</f>
        <v>三重県四日市市　市立四日市病院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151" t="s">
        <v>9</v>
      </c>
      <c r="NK7" s="152"/>
      <c r="NL7" s="152"/>
      <c r="NM7" s="152"/>
      <c r="NN7" s="152"/>
      <c r="NO7" s="152"/>
      <c r="NP7" s="152"/>
      <c r="NQ7" s="152"/>
      <c r="NR7" s="152"/>
      <c r="NS7" s="152"/>
      <c r="NT7" s="152"/>
      <c r="NU7" s="152"/>
      <c r="NV7" s="152"/>
      <c r="NW7" s="153"/>
      <c r="NX7" s="3"/>
    </row>
    <row r="8" spans="1:388" ht="18.75" customHeight="1">
      <c r="A8" s="2"/>
      <c r="B8" s="131" t="str">
        <f>データ!K6</f>
        <v>条例全部</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500床以上</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自治体職員</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15">
        <f>データ!Z6</f>
        <v>535</v>
      </c>
      <c r="IE8" s="116"/>
      <c r="IF8" s="116"/>
      <c r="IG8" s="116"/>
      <c r="IH8" s="116"/>
      <c r="II8" s="116"/>
      <c r="IJ8" s="116"/>
      <c r="IK8" s="116"/>
      <c r="IL8" s="116"/>
      <c r="IM8" s="116"/>
      <c r="IN8" s="116"/>
      <c r="IO8" s="116"/>
      <c r="IP8" s="116"/>
      <c r="IQ8" s="116"/>
      <c r="IR8" s="116"/>
      <c r="IS8" s="116"/>
      <c r="IT8" s="116"/>
      <c r="IU8" s="116"/>
      <c r="IV8" s="116"/>
      <c r="IW8" s="116"/>
      <c r="IX8" s="116"/>
      <c r="IY8" s="116"/>
      <c r="IZ8" s="116"/>
      <c r="JA8" s="116"/>
      <c r="JB8" s="116"/>
      <c r="JC8" s="116"/>
      <c r="JD8" s="116"/>
      <c r="JE8" s="116"/>
      <c r="JF8" s="116"/>
      <c r="JG8" s="116"/>
      <c r="JH8" s="116"/>
      <c r="JI8" s="116"/>
      <c r="JJ8" s="116"/>
      <c r="JK8" s="116"/>
      <c r="JL8" s="116"/>
      <c r="JM8" s="116"/>
      <c r="JN8" s="116"/>
      <c r="JO8" s="116"/>
      <c r="JP8" s="116"/>
      <c r="JQ8" s="116"/>
      <c r="JR8" s="116"/>
      <c r="JS8" s="116"/>
      <c r="JT8" s="116"/>
      <c r="JU8" s="116"/>
      <c r="JV8" s="117"/>
      <c r="JW8" s="115" t="str">
        <f>データ!AA6</f>
        <v>-</v>
      </c>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c r="LP8" s="115" t="str">
        <f>データ!AB6</f>
        <v>-</v>
      </c>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117"/>
      <c r="NI8" s="3"/>
      <c r="NJ8" s="147" t="s">
        <v>10</v>
      </c>
      <c r="NK8" s="148"/>
      <c r="NL8" s="141" t="s">
        <v>11</v>
      </c>
      <c r="NM8" s="141"/>
      <c r="NN8" s="141"/>
      <c r="NO8" s="141"/>
      <c r="NP8" s="141"/>
      <c r="NQ8" s="141"/>
      <c r="NR8" s="141"/>
      <c r="NS8" s="141"/>
      <c r="NT8" s="141"/>
      <c r="NU8" s="141"/>
      <c r="NV8" s="141"/>
      <c r="NW8" s="142"/>
      <c r="NX8" s="3"/>
    </row>
    <row r="9" spans="1:388" ht="18.75" customHeight="1">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43" t="s">
        <v>20</v>
      </c>
      <c r="NK9" s="144"/>
      <c r="NL9" s="145" t="s">
        <v>21</v>
      </c>
      <c r="NM9" s="145"/>
      <c r="NN9" s="145"/>
      <c r="NO9" s="145"/>
      <c r="NP9" s="145"/>
      <c r="NQ9" s="145"/>
      <c r="NR9" s="145"/>
      <c r="NS9" s="145"/>
      <c r="NT9" s="145"/>
      <c r="NU9" s="145"/>
      <c r="NV9" s="145"/>
      <c r="NW9" s="146"/>
      <c r="NX9" s="3"/>
    </row>
    <row r="10" spans="1:388" ht="18.75" customHeight="1">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15">
        <f>データ!Q6</f>
        <v>28</v>
      </c>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7"/>
      <c r="CN10" s="131" t="str">
        <f>データ!R6</f>
        <v>対象</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透 I 未 訓 ガ</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救 臨 が 感 災 地 輪</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15" t="str">
        <f>データ!AC6</f>
        <v>-</v>
      </c>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c r="JW10" s="115">
        <f>データ!AD6</f>
        <v>2</v>
      </c>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7"/>
      <c r="LP10" s="115">
        <f>データ!AE6</f>
        <v>537</v>
      </c>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117"/>
      <c r="NI10" s="2"/>
      <c r="NJ10" s="139" t="s">
        <v>22</v>
      </c>
      <c r="NK10" s="140"/>
      <c r="NL10" s="134" t="s">
        <v>23</v>
      </c>
      <c r="NM10" s="134"/>
      <c r="NN10" s="134"/>
      <c r="NO10" s="134"/>
      <c r="NP10" s="134"/>
      <c r="NQ10" s="134"/>
      <c r="NR10" s="134"/>
      <c r="NS10" s="134"/>
      <c r="NT10" s="134"/>
      <c r="NU10" s="134"/>
      <c r="NV10" s="134"/>
      <c r="NW10" s="135"/>
      <c r="NX10" s="3"/>
    </row>
    <row r="11" spans="1:388" ht="18.75" customHeight="1">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FZ11" s="136" t="s">
        <v>28</v>
      </c>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c r="HD11" s="137"/>
      <c r="HE11" s="137"/>
      <c r="HF11" s="137"/>
      <c r="HG11" s="137"/>
      <c r="HH11" s="137"/>
      <c r="HI11" s="137"/>
      <c r="HJ11" s="137"/>
      <c r="HK11" s="137"/>
      <c r="HL11" s="137"/>
      <c r="HM11" s="137"/>
      <c r="HN11" s="137"/>
      <c r="HO11" s="137"/>
      <c r="HP11" s="137"/>
      <c r="HQ11" s="137"/>
      <c r="HR11" s="138"/>
      <c r="ID11" s="136" t="s">
        <v>29</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30</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31</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5"/>
      <c r="NJ11" s="3"/>
      <c r="NK11" s="3"/>
      <c r="NL11" s="3"/>
      <c r="NM11" s="3"/>
      <c r="NN11" s="3"/>
      <c r="NO11" s="3"/>
      <c r="NP11" s="3"/>
      <c r="NQ11" s="3"/>
      <c r="NR11" s="3"/>
      <c r="NS11" s="3"/>
      <c r="NT11" s="3"/>
      <c r="NU11" s="3"/>
      <c r="NV11" s="3"/>
      <c r="NW11" s="3"/>
      <c r="NX11" s="3"/>
    </row>
    <row r="12" spans="1:388" ht="18.75" customHeight="1">
      <c r="A12" s="2"/>
      <c r="B12" s="115">
        <f>データ!U6</f>
        <v>307825</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7"/>
      <c r="AU12" s="115">
        <f>データ!V6</f>
        <v>49548</v>
      </c>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7"/>
      <c r="CN12" s="131" t="str">
        <f>データ!W6</f>
        <v>非該当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非該当</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FZ12" s="131" t="str">
        <f>データ!Y6</f>
        <v>７：１</v>
      </c>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3"/>
      <c r="ID12" s="115">
        <f>データ!AF6</f>
        <v>523</v>
      </c>
      <c r="IE12" s="116"/>
      <c r="IF12" s="116"/>
      <c r="IG12" s="116"/>
      <c r="IH12" s="116"/>
      <c r="II12" s="116"/>
      <c r="IJ12" s="116"/>
      <c r="IK12" s="116"/>
      <c r="IL12" s="116"/>
      <c r="IM12" s="116"/>
      <c r="IN12" s="116"/>
      <c r="IO12" s="116"/>
      <c r="IP12" s="116"/>
      <c r="IQ12" s="116"/>
      <c r="IR12" s="116"/>
      <c r="IS12" s="116"/>
      <c r="IT12" s="116"/>
      <c r="IU12" s="116"/>
      <c r="IV12" s="116"/>
      <c r="IW12" s="116"/>
      <c r="IX12" s="116"/>
      <c r="IY12" s="116"/>
      <c r="IZ12" s="116"/>
      <c r="JA12" s="116"/>
      <c r="JB12" s="116"/>
      <c r="JC12" s="116"/>
      <c r="JD12" s="116"/>
      <c r="JE12" s="116"/>
      <c r="JF12" s="116"/>
      <c r="JG12" s="116"/>
      <c r="JH12" s="116"/>
      <c r="JI12" s="116"/>
      <c r="JJ12" s="116"/>
      <c r="JK12" s="116"/>
      <c r="JL12" s="116"/>
      <c r="JM12" s="116"/>
      <c r="JN12" s="116"/>
      <c r="JO12" s="116"/>
      <c r="JP12" s="116"/>
      <c r="JQ12" s="116"/>
      <c r="JR12" s="116"/>
      <c r="JS12" s="116"/>
      <c r="JT12" s="116"/>
      <c r="JU12" s="116"/>
      <c r="JV12" s="117"/>
      <c r="JW12" s="115" t="str">
        <f>データ!AG6</f>
        <v>-</v>
      </c>
      <c r="JX12" s="116"/>
      <c r="JY12" s="116"/>
      <c r="JZ12" s="116"/>
      <c r="KA12" s="116"/>
      <c r="KB12" s="116"/>
      <c r="KC12" s="116"/>
      <c r="KD12" s="116"/>
      <c r="KE12" s="116"/>
      <c r="KF12" s="116"/>
      <c r="KG12" s="116"/>
      <c r="KH12" s="116"/>
      <c r="KI12" s="116"/>
      <c r="KJ12" s="116"/>
      <c r="KK12" s="116"/>
      <c r="KL12" s="116"/>
      <c r="KM12" s="116"/>
      <c r="KN12" s="116"/>
      <c r="KO12" s="116"/>
      <c r="KP12" s="116"/>
      <c r="KQ12" s="116"/>
      <c r="KR12" s="116"/>
      <c r="KS12" s="116"/>
      <c r="KT12" s="116"/>
      <c r="KU12" s="116"/>
      <c r="KV12" s="116"/>
      <c r="KW12" s="116"/>
      <c r="KX12" s="116"/>
      <c r="KY12" s="116"/>
      <c r="KZ12" s="116"/>
      <c r="LA12" s="116"/>
      <c r="LB12" s="116"/>
      <c r="LC12" s="116"/>
      <c r="LD12" s="116"/>
      <c r="LE12" s="116"/>
      <c r="LF12" s="116"/>
      <c r="LG12" s="116"/>
      <c r="LH12" s="116"/>
      <c r="LI12" s="116"/>
      <c r="LJ12" s="116"/>
      <c r="LK12" s="116"/>
      <c r="LL12" s="116"/>
      <c r="LM12" s="116"/>
      <c r="LN12" s="116"/>
      <c r="LO12" s="117"/>
      <c r="LP12" s="115">
        <f>データ!AH6</f>
        <v>523</v>
      </c>
      <c r="LQ12" s="116"/>
      <c r="LR12" s="116"/>
      <c r="LS12" s="116"/>
      <c r="LT12" s="116"/>
      <c r="LU12" s="116"/>
      <c r="LV12" s="116"/>
      <c r="LW12" s="116"/>
      <c r="LX12" s="116"/>
      <c r="LY12" s="116"/>
      <c r="LZ12" s="116"/>
      <c r="MA12" s="116"/>
      <c r="MB12" s="116"/>
      <c r="MC12" s="116"/>
      <c r="MD12" s="116"/>
      <c r="ME12" s="116"/>
      <c r="MF12" s="116"/>
      <c r="MG12" s="116"/>
      <c r="MH12" s="116"/>
      <c r="MI12" s="116"/>
      <c r="MJ12" s="116"/>
      <c r="MK12" s="116"/>
      <c r="ML12" s="116"/>
      <c r="MM12" s="116"/>
      <c r="MN12" s="116"/>
      <c r="MO12" s="116"/>
      <c r="MP12" s="116"/>
      <c r="MQ12" s="116"/>
      <c r="MR12" s="116"/>
      <c r="MS12" s="116"/>
      <c r="MT12" s="116"/>
      <c r="MU12" s="116"/>
      <c r="MV12" s="116"/>
      <c r="MW12" s="116"/>
      <c r="MX12" s="116"/>
      <c r="MY12" s="116"/>
      <c r="MZ12" s="116"/>
      <c r="NA12" s="116"/>
      <c r="NB12" s="116"/>
      <c r="NC12" s="116"/>
      <c r="ND12" s="116"/>
      <c r="NE12" s="116"/>
      <c r="NF12" s="116"/>
      <c r="NG12" s="116"/>
      <c r="NH12" s="117"/>
      <c r="NI12" s="5"/>
      <c r="NJ12" s="3"/>
      <c r="NK12" s="3"/>
      <c r="NL12" s="3"/>
      <c r="NM12" s="3"/>
      <c r="NN12" s="3"/>
      <c r="NO12" s="3"/>
      <c r="NP12" s="3"/>
      <c r="NQ12" s="3"/>
      <c r="NR12" s="3"/>
      <c r="NS12" s="3"/>
      <c r="NT12" s="3"/>
      <c r="NU12" s="3"/>
      <c r="NV12" s="3"/>
      <c r="NW12" s="3"/>
      <c r="NX12" s="3"/>
    </row>
    <row r="13" spans="1:388" ht="17.25" customHeight="1">
      <c r="A13" s="2"/>
      <c r="B13" s="118" t="s">
        <v>32</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18"/>
      <c r="IC13" s="118"/>
      <c r="ID13" s="118"/>
      <c r="IE13" s="118"/>
      <c r="IF13" s="118"/>
      <c r="IG13" s="118"/>
      <c r="IH13" s="118"/>
      <c r="II13" s="118"/>
      <c r="IJ13" s="118"/>
      <c r="IK13" s="118"/>
      <c r="IL13" s="118"/>
      <c r="IM13" s="118"/>
      <c r="IN13" s="118"/>
      <c r="IO13" s="118"/>
      <c r="IP13" s="118"/>
      <c r="IQ13" s="118"/>
      <c r="IR13" s="118"/>
      <c r="IS13" s="118"/>
      <c r="IT13" s="118"/>
      <c r="IU13" s="118"/>
      <c r="IV13" s="118"/>
      <c r="IW13" s="118"/>
      <c r="IX13" s="118"/>
      <c r="IY13" s="118"/>
      <c r="IZ13" s="118"/>
      <c r="JA13" s="118"/>
      <c r="JB13" s="118"/>
      <c r="JC13" s="118"/>
      <c r="JD13" s="118"/>
      <c r="JE13" s="118"/>
      <c r="JF13" s="118"/>
      <c r="JG13" s="118"/>
      <c r="JH13" s="118"/>
      <c r="JI13" s="118"/>
      <c r="JJ13" s="118"/>
      <c r="JK13" s="118"/>
      <c r="JL13" s="118"/>
      <c r="JM13" s="118"/>
      <c r="JN13" s="118"/>
      <c r="JO13" s="118"/>
      <c r="JP13" s="118"/>
      <c r="JQ13" s="118"/>
      <c r="JR13" s="118"/>
      <c r="JS13" s="118"/>
      <c r="JT13" s="118"/>
      <c r="JU13" s="118"/>
      <c r="JV13" s="118"/>
      <c r="JW13" s="118"/>
      <c r="JX13" s="118"/>
      <c r="JY13" s="118"/>
      <c r="JZ13" s="118"/>
      <c r="KA13" s="118"/>
      <c r="KB13" s="118"/>
      <c r="KC13" s="118"/>
      <c r="KD13" s="118"/>
      <c r="KE13" s="118"/>
      <c r="KF13" s="118"/>
      <c r="KG13" s="118"/>
      <c r="KH13" s="118"/>
      <c r="KI13" s="118"/>
      <c r="KJ13" s="118"/>
      <c r="KK13" s="118"/>
      <c r="KL13" s="118"/>
      <c r="KM13" s="118"/>
      <c r="KN13" s="118"/>
      <c r="KO13" s="118"/>
      <c r="KP13" s="118"/>
      <c r="KQ13" s="118"/>
      <c r="KR13" s="118"/>
      <c r="KS13" s="118"/>
      <c r="KT13" s="118"/>
      <c r="KU13" s="118"/>
      <c r="KV13" s="118"/>
      <c r="KW13" s="118"/>
      <c r="KX13" s="118"/>
      <c r="KY13" s="118"/>
      <c r="KZ13" s="118"/>
      <c r="LA13" s="118"/>
      <c r="LB13" s="118"/>
      <c r="LC13" s="118"/>
      <c r="LD13" s="118"/>
      <c r="LE13" s="118"/>
      <c r="LF13" s="118"/>
      <c r="LG13" s="118"/>
      <c r="LH13" s="118"/>
      <c r="LI13" s="118"/>
      <c r="LJ13" s="118"/>
      <c r="LK13" s="118"/>
      <c r="LL13" s="118"/>
      <c r="LM13" s="118"/>
      <c r="LN13" s="118"/>
      <c r="LO13" s="118"/>
      <c r="LP13" s="118"/>
      <c r="LQ13" s="118"/>
      <c r="LR13" s="118"/>
      <c r="LS13" s="118"/>
      <c r="LT13" s="118"/>
      <c r="LU13" s="118"/>
      <c r="LV13" s="118"/>
      <c r="LW13" s="118"/>
      <c r="LX13" s="118"/>
      <c r="LY13" s="118"/>
      <c r="LZ13" s="118"/>
      <c r="MA13" s="118"/>
      <c r="MB13" s="118"/>
      <c r="MC13" s="118"/>
      <c r="MD13" s="118"/>
      <c r="ME13" s="118"/>
      <c r="MF13" s="118"/>
      <c r="MG13" s="118"/>
      <c r="MH13" s="118"/>
      <c r="MI13" s="118"/>
      <c r="MJ13" s="118"/>
      <c r="MK13" s="118"/>
      <c r="ML13" s="118"/>
      <c r="MM13" s="118"/>
      <c r="MN13" s="118"/>
      <c r="MO13" s="118"/>
      <c r="MP13" s="118"/>
      <c r="MQ13" s="118"/>
      <c r="MR13" s="118"/>
      <c r="MS13" s="118"/>
      <c r="MT13" s="118"/>
      <c r="MU13" s="118"/>
      <c r="MV13" s="118"/>
      <c r="MW13" s="118"/>
      <c r="MX13" s="118"/>
      <c r="MY13" s="118"/>
      <c r="MZ13" s="118"/>
      <c r="NA13" s="118"/>
      <c r="NB13" s="118"/>
      <c r="NC13" s="118"/>
      <c r="ND13" s="118"/>
      <c r="NE13" s="118"/>
      <c r="NF13" s="118"/>
      <c r="NG13" s="118"/>
      <c r="NH13" s="118"/>
      <c r="NI13" s="5"/>
      <c r="NJ13" s="6"/>
      <c r="NK13" s="6"/>
      <c r="NL13" s="6"/>
      <c r="NM13" s="6"/>
      <c r="NN13" s="6"/>
      <c r="NO13" s="6"/>
      <c r="NP13" s="6"/>
      <c r="NQ13" s="6"/>
      <c r="NR13" s="6"/>
      <c r="NS13" s="6"/>
      <c r="NT13" s="6"/>
      <c r="NU13" s="6"/>
      <c r="NV13" s="6"/>
      <c r="NW13" s="6"/>
      <c r="NX13" s="6"/>
    </row>
    <row r="14" spans="1:388" ht="17.25" customHeight="1">
      <c r="A14" s="2"/>
      <c r="B14" s="118" t="s">
        <v>33</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118"/>
      <c r="IG14" s="118"/>
      <c r="IH14" s="118"/>
      <c r="II14" s="118"/>
      <c r="IJ14" s="118"/>
      <c r="IK14" s="118"/>
      <c r="IL14" s="118"/>
      <c r="IM14" s="118"/>
      <c r="IN14" s="118"/>
      <c r="IO14" s="118"/>
      <c r="IP14" s="118"/>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118"/>
      <c r="MX14" s="118"/>
      <c r="MY14" s="118"/>
      <c r="MZ14" s="118"/>
      <c r="NA14" s="118"/>
      <c r="NB14" s="118"/>
      <c r="NC14" s="118"/>
      <c r="ND14" s="118"/>
      <c r="NE14" s="118"/>
      <c r="NF14" s="118"/>
      <c r="NG14" s="118"/>
      <c r="NH14" s="118"/>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9" t="s">
        <v>36</v>
      </c>
      <c r="NK16" s="120"/>
      <c r="NL16" s="120"/>
      <c r="NM16" s="120"/>
      <c r="NN16" s="121"/>
      <c r="NO16" s="122" t="s">
        <v>37</v>
      </c>
      <c r="NP16" s="123"/>
      <c r="NQ16" s="123"/>
      <c r="NR16" s="123"/>
      <c r="NS16" s="124"/>
      <c r="NT16" s="122" t="s">
        <v>38</v>
      </c>
      <c r="NU16" s="123"/>
      <c r="NV16" s="123"/>
      <c r="NW16" s="123"/>
      <c r="NX16" s="124"/>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8" t="s">
        <v>39</v>
      </c>
      <c r="NK17" s="129"/>
      <c r="NL17" s="129"/>
      <c r="NM17" s="129"/>
      <c r="NN17" s="130"/>
      <c r="NO17" s="125"/>
      <c r="NP17" s="126"/>
      <c r="NQ17" s="126"/>
      <c r="NR17" s="126"/>
      <c r="NS17" s="127"/>
      <c r="NT17" s="125"/>
      <c r="NU17" s="126"/>
      <c r="NV17" s="126"/>
      <c r="NW17" s="126"/>
      <c r="NX17" s="127"/>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7" t="s">
        <v>40</v>
      </c>
      <c r="NK18" s="108"/>
      <c r="NL18" s="108"/>
      <c r="NM18" s="111" t="s">
        <v>41</v>
      </c>
      <c r="NN18" s="112"/>
      <c r="NO18" s="107" t="s">
        <v>40</v>
      </c>
      <c r="NP18" s="108"/>
      <c r="NQ18" s="108"/>
      <c r="NR18" s="111" t="s">
        <v>41</v>
      </c>
      <c r="NS18" s="112"/>
      <c r="NT18" s="107" t="s">
        <v>40</v>
      </c>
      <c r="NU18" s="108"/>
      <c r="NV18" s="108"/>
      <c r="NW18" s="111" t="s">
        <v>41</v>
      </c>
      <c r="NX18" s="112"/>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9"/>
      <c r="NK19" s="110"/>
      <c r="NL19" s="110"/>
      <c r="NM19" s="113"/>
      <c r="NN19" s="114"/>
      <c r="NO19" s="109"/>
      <c r="NP19" s="110"/>
      <c r="NQ19" s="110"/>
      <c r="NR19" s="113"/>
      <c r="NS19" s="114"/>
      <c r="NT19" s="109"/>
      <c r="NU19" s="110"/>
      <c r="NV19" s="110"/>
      <c r="NW19" s="113"/>
      <c r="NX19" s="114"/>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196</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106"/>
      <c r="NL23" s="106"/>
      <c r="NM23" s="106"/>
      <c r="NN23" s="106"/>
      <c r="NO23" s="106"/>
      <c r="NP23" s="106"/>
      <c r="NQ23" s="106"/>
      <c r="NR23" s="106"/>
      <c r="NS23" s="106"/>
      <c r="NT23" s="106"/>
      <c r="NU23" s="106"/>
      <c r="NV23" s="106"/>
      <c r="NW23" s="106"/>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106"/>
      <c r="NL24" s="106"/>
      <c r="NM24" s="106"/>
      <c r="NN24" s="106"/>
      <c r="NO24" s="106"/>
      <c r="NP24" s="106"/>
      <c r="NQ24" s="106"/>
      <c r="NR24" s="106"/>
      <c r="NS24" s="106"/>
      <c r="NT24" s="106"/>
      <c r="NU24" s="106"/>
      <c r="NV24" s="106"/>
      <c r="NW24" s="106"/>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106"/>
      <c r="NL25" s="106"/>
      <c r="NM25" s="106"/>
      <c r="NN25" s="106"/>
      <c r="NO25" s="106"/>
      <c r="NP25" s="106"/>
      <c r="NQ25" s="106"/>
      <c r="NR25" s="106"/>
      <c r="NS25" s="106"/>
      <c r="NT25" s="106"/>
      <c r="NU25" s="106"/>
      <c r="NV25" s="106"/>
      <c r="NW25" s="106"/>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106"/>
      <c r="NL26" s="106"/>
      <c r="NM26" s="106"/>
      <c r="NN26" s="106"/>
      <c r="NO26" s="106"/>
      <c r="NP26" s="106"/>
      <c r="NQ26" s="106"/>
      <c r="NR26" s="106"/>
      <c r="NS26" s="106"/>
      <c r="NT26" s="106"/>
      <c r="NU26" s="106"/>
      <c r="NV26" s="106"/>
      <c r="NW26" s="106"/>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106"/>
      <c r="NL27" s="106"/>
      <c r="NM27" s="106"/>
      <c r="NN27" s="106"/>
      <c r="NO27" s="106"/>
      <c r="NP27" s="106"/>
      <c r="NQ27" s="106"/>
      <c r="NR27" s="106"/>
      <c r="NS27" s="106"/>
      <c r="NT27" s="106"/>
      <c r="NU27" s="106"/>
      <c r="NV27" s="106"/>
      <c r="NW27" s="106"/>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106"/>
      <c r="NL28" s="106"/>
      <c r="NM28" s="106"/>
      <c r="NN28" s="106"/>
      <c r="NO28" s="106"/>
      <c r="NP28" s="106"/>
      <c r="NQ28" s="106"/>
      <c r="NR28" s="106"/>
      <c r="NS28" s="106"/>
      <c r="NT28" s="106"/>
      <c r="NU28" s="106"/>
      <c r="NV28" s="106"/>
      <c r="NW28" s="106"/>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106"/>
      <c r="NL29" s="106"/>
      <c r="NM29" s="106"/>
      <c r="NN29" s="106"/>
      <c r="NO29" s="106"/>
      <c r="NP29" s="106"/>
      <c r="NQ29" s="106"/>
      <c r="NR29" s="106"/>
      <c r="NS29" s="106"/>
      <c r="NT29" s="106"/>
      <c r="NU29" s="106"/>
      <c r="NV29" s="106"/>
      <c r="NW29" s="106"/>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106"/>
      <c r="NL30" s="106"/>
      <c r="NM30" s="106"/>
      <c r="NN30" s="106"/>
      <c r="NO30" s="106"/>
      <c r="NP30" s="106"/>
      <c r="NQ30" s="106"/>
      <c r="NR30" s="106"/>
      <c r="NS30" s="106"/>
      <c r="NT30" s="106"/>
      <c r="NU30" s="106"/>
      <c r="NV30" s="106"/>
      <c r="NW30" s="106"/>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106"/>
      <c r="NL31" s="106"/>
      <c r="NM31" s="106"/>
      <c r="NN31" s="106"/>
      <c r="NO31" s="106"/>
      <c r="NP31" s="106"/>
      <c r="NQ31" s="106"/>
      <c r="NR31" s="106"/>
      <c r="NS31" s="106"/>
      <c r="NT31" s="106"/>
      <c r="NU31" s="106"/>
      <c r="NV31" s="106"/>
      <c r="NW31" s="106"/>
      <c r="NX31" s="99"/>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106"/>
      <c r="NL32" s="106"/>
      <c r="NM32" s="106"/>
      <c r="NN32" s="106"/>
      <c r="NO32" s="106"/>
      <c r="NP32" s="106"/>
      <c r="NQ32" s="106"/>
      <c r="NR32" s="106"/>
      <c r="NS32" s="106"/>
      <c r="NT32" s="106"/>
      <c r="NU32" s="106"/>
      <c r="NV32" s="106"/>
      <c r="NW32" s="106"/>
      <c r="NX32" s="99"/>
      <c r="OC32" s="16" t="s">
        <v>57</v>
      </c>
    </row>
    <row r="33" spans="1:393" ht="13.5" customHeight="1">
      <c r="A33" s="2"/>
      <c r="B33" s="14"/>
      <c r="D33" s="2"/>
      <c r="E33" s="2"/>
      <c r="F33" s="2"/>
      <c r="G33" s="65" t="s">
        <v>58</v>
      </c>
      <c r="H33" s="65"/>
      <c r="I33" s="65"/>
      <c r="J33" s="65"/>
      <c r="K33" s="65"/>
      <c r="L33" s="65"/>
      <c r="M33" s="65"/>
      <c r="N33" s="65"/>
      <c r="O33" s="65"/>
      <c r="P33" s="69">
        <f>データ!AI7</f>
        <v>98.6</v>
      </c>
      <c r="Q33" s="70"/>
      <c r="R33" s="70"/>
      <c r="S33" s="70"/>
      <c r="T33" s="70"/>
      <c r="U33" s="70"/>
      <c r="V33" s="70"/>
      <c r="W33" s="70"/>
      <c r="X33" s="70"/>
      <c r="Y33" s="70"/>
      <c r="Z33" s="70"/>
      <c r="AA33" s="70"/>
      <c r="AB33" s="70"/>
      <c r="AC33" s="70"/>
      <c r="AD33" s="71"/>
      <c r="AE33" s="69">
        <f>データ!AJ7</f>
        <v>98.3</v>
      </c>
      <c r="AF33" s="70"/>
      <c r="AG33" s="70"/>
      <c r="AH33" s="70"/>
      <c r="AI33" s="70"/>
      <c r="AJ33" s="70"/>
      <c r="AK33" s="70"/>
      <c r="AL33" s="70"/>
      <c r="AM33" s="70"/>
      <c r="AN33" s="70"/>
      <c r="AO33" s="70"/>
      <c r="AP33" s="70"/>
      <c r="AQ33" s="70"/>
      <c r="AR33" s="70"/>
      <c r="AS33" s="71"/>
      <c r="AT33" s="69">
        <f>データ!AK7</f>
        <v>97.8</v>
      </c>
      <c r="AU33" s="70"/>
      <c r="AV33" s="70"/>
      <c r="AW33" s="70"/>
      <c r="AX33" s="70"/>
      <c r="AY33" s="70"/>
      <c r="AZ33" s="70"/>
      <c r="BA33" s="70"/>
      <c r="BB33" s="70"/>
      <c r="BC33" s="70"/>
      <c r="BD33" s="70"/>
      <c r="BE33" s="70"/>
      <c r="BF33" s="70"/>
      <c r="BG33" s="70"/>
      <c r="BH33" s="71"/>
      <c r="BI33" s="69">
        <f>データ!AL7</f>
        <v>96.2</v>
      </c>
      <c r="BJ33" s="70"/>
      <c r="BK33" s="70"/>
      <c r="BL33" s="70"/>
      <c r="BM33" s="70"/>
      <c r="BN33" s="70"/>
      <c r="BO33" s="70"/>
      <c r="BP33" s="70"/>
      <c r="BQ33" s="70"/>
      <c r="BR33" s="70"/>
      <c r="BS33" s="70"/>
      <c r="BT33" s="70"/>
      <c r="BU33" s="70"/>
      <c r="BV33" s="70"/>
      <c r="BW33" s="71"/>
      <c r="BX33" s="69">
        <f>データ!AM7</f>
        <v>95.1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97.5</v>
      </c>
      <c r="DE33" s="70"/>
      <c r="DF33" s="70"/>
      <c r="DG33" s="70"/>
      <c r="DH33" s="70"/>
      <c r="DI33" s="70"/>
      <c r="DJ33" s="70"/>
      <c r="DK33" s="70"/>
      <c r="DL33" s="70"/>
      <c r="DM33" s="70"/>
      <c r="DN33" s="70"/>
      <c r="DO33" s="70"/>
      <c r="DP33" s="70"/>
      <c r="DQ33" s="70"/>
      <c r="DR33" s="71"/>
      <c r="DS33" s="69">
        <f>データ!AU7</f>
        <v>93.9</v>
      </c>
      <c r="DT33" s="70"/>
      <c r="DU33" s="70"/>
      <c r="DV33" s="70"/>
      <c r="DW33" s="70"/>
      <c r="DX33" s="70"/>
      <c r="DY33" s="70"/>
      <c r="DZ33" s="70"/>
      <c r="EA33" s="70"/>
      <c r="EB33" s="70"/>
      <c r="EC33" s="70"/>
      <c r="ED33" s="70"/>
      <c r="EE33" s="70"/>
      <c r="EF33" s="70"/>
      <c r="EG33" s="71"/>
      <c r="EH33" s="69">
        <f>データ!AV7</f>
        <v>93.4</v>
      </c>
      <c r="EI33" s="70"/>
      <c r="EJ33" s="70"/>
      <c r="EK33" s="70"/>
      <c r="EL33" s="70"/>
      <c r="EM33" s="70"/>
      <c r="EN33" s="70"/>
      <c r="EO33" s="70"/>
      <c r="EP33" s="70"/>
      <c r="EQ33" s="70"/>
      <c r="ER33" s="70"/>
      <c r="ES33" s="70"/>
      <c r="ET33" s="70"/>
      <c r="EU33" s="70"/>
      <c r="EV33" s="71"/>
      <c r="EW33" s="69">
        <f>データ!AW7</f>
        <v>90.7</v>
      </c>
      <c r="EX33" s="70"/>
      <c r="EY33" s="70"/>
      <c r="EZ33" s="70"/>
      <c r="FA33" s="70"/>
      <c r="FB33" s="70"/>
      <c r="FC33" s="70"/>
      <c r="FD33" s="70"/>
      <c r="FE33" s="70"/>
      <c r="FF33" s="70"/>
      <c r="FG33" s="70"/>
      <c r="FH33" s="70"/>
      <c r="FI33" s="70"/>
      <c r="FJ33" s="70"/>
      <c r="FK33" s="71"/>
      <c r="FL33" s="69">
        <f>データ!AX7</f>
        <v>93.9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96.9</v>
      </c>
      <c r="GS33" s="70"/>
      <c r="GT33" s="70"/>
      <c r="GU33" s="70"/>
      <c r="GV33" s="70"/>
      <c r="GW33" s="70"/>
      <c r="GX33" s="70"/>
      <c r="GY33" s="70"/>
      <c r="GZ33" s="70"/>
      <c r="HA33" s="70"/>
      <c r="HB33" s="70"/>
      <c r="HC33" s="70"/>
      <c r="HD33" s="70"/>
      <c r="HE33" s="70"/>
      <c r="HF33" s="71"/>
      <c r="HG33" s="69">
        <f>データ!BF7</f>
        <v>93.3</v>
      </c>
      <c r="HH33" s="70"/>
      <c r="HI33" s="70"/>
      <c r="HJ33" s="70"/>
      <c r="HK33" s="70"/>
      <c r="HL33" s="70"/>
      <c r="HM33" s="70"/>
      <c r="HN33" s="70"/>
      <c r="HO33" s="70"/>
      <c r="HP33" s="70"/>
      <c r="HQ33" s="70"/>
      <c r="HR33" s="70"/>
      <c r="HS33" s="70"/>
      <c r="HT33" s="70"/>
      <c r="HU33" s="71"/>
      <c r="HV33" s="69">
        <f>データ!BG7</f>
        <v>92.9</v>
      </c>
      <c r="HW33" s="70"/>
      <c r="HX33" s="70"/>
      <c r="HY33" s="70"/>
      <c r="HZ33" s="70"/>
      <c r="IA33" s="70"/>
      <c r="IB33" s="70"/>
      <c r="IC33" s="70"/>
      <c r="ID33" s="70"/>
      <c r="IE33" s="70"/>
      <c r="IF33" s="70"/>
      <c r="IG33" s="70"/>
      <c r="IH33" s="70"/>
      <c r="II33" s="70"/>
      <c r="IJ33" s="71"/>
      <c r="IK33" s="69">
        <f>データ!BH7</f>
        <v>90</v>
      </c>
      <c r="IL33" s="70"/>
      <c r="IM33" s="70"/>
      <c r="IN33" s="70"/>
      <c r="IO33" s="70"/>
      <c r="IP33" s="70"/>
      <c r="IQ33" s="70"/>
      <c r="IR33" s="70"/>
      <c r="IS33" s="70"/>
      <c r="IT33" s="70"/>
      <c r="IU33" s="70"/>
      <c r="IV33" s="70"/>
      <c r="IW33" s="70"/>
      <c r="IX33" s="70"/>
      <c r="IY33" s="71"/>
      <c r="IZ33" s="69">
        <f>データ!BI7</f>
        <v>93.3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73.099999999999994</v>
      </c>
      <c r="KG33" s="70"/>
      <c r="KH33" s="70"/>
      <c r="KI33" s="70"/>
      <c r="KJ33" s="70"/>
      <c r="KK33" s="70"/>
      <c r="KL33" s="70"/>
      <c r="KM33" s="70"/>
      <c r="KN33" s="70"/>
      <c r="KO33" s="70"/>
      <c r="KP33" s="70"/>
      <c r="KQ33" s="70"/>
      <c r="KR33" s="70"/>
      <c r="KS33" s="70"/>
      <c r="KT33" s="71"/>
      <c r="KU33" s="69">
        <f>データ!BQ7</f>
        <v>68.7</v>
      </c>
      <c r="KV33" s="70"/>
      <c r="KW33" s="70"/>
      <c r="KX33" s="70"/>
      <c r="KY33" s="70"/>
      <c r="KZ33" s="70"/>
      <c r="LA33" s="70"/>
      <c r="LB33" s="70"/>
      <c r="LC33" s="70"/>
      <c r="LD33" s="70"/>
      <c r="LE33" s="70"/>
      <c r="LF33" s="70"/>
      <c r="LG33" s="70"/>
      <c r="LH33" s="70"/>
      <c r="LI33" s="71"/>
      <c r="LJ33" s="69">
        <f>データ!BR7</f>
        <v>67.8</v>
      </c>
      <c r="LK33" s="70"/>
      <c r="LL33" s="70"/>
      <c r="LM33" s="70"/>
      <c r="LN33" s="70"/>
      <c r="LO33" s="70"/>
      <c r="LP33" s="70"/>
      <c r="LQ33" s="70"/>
      <c r="LR33" s="70"/>
      <c r="LS33" s="70"/>
      <c r="LT33" s="70"/>
      <c r="LU33" s="70"/>
      <c r="LV33" s="70"/>
      <c r="LW33" s="70"/>
      <c r="LX33" s="71"/>
      <c r="LY33" s="69">
        <f>データ!BS7</f>
        <v>71.5</v>
      </c>
      <c r="LZ33" s="70"/>
      <c r="MA33" s="70"/>
      <c r="MB33" s="70"/>
      <c r="MC33" s="70"/>
      <c r="MD33" s="70"/>
      <c r="ME33" s="70"/>
      <c r="MF33" s="70"/>
      <c r="MG33" s="70"/>
      <c r="MH33" s="70"/>
      <c r="MI33" s="70"/>
      <c r="MJ33" s="70"/>
      <c r="MK33" s="70"/>
      <c r="ML33" s="70"/>
      <c r="MM33" s="71"/>
      <c r="MN33" s="69">
        <f>データ!BT7</f>
        <v>73.599999999999994</v>
      </c>
      <c r="MO33" s="70"/>
      <c r="MP33" s="70"/>
      <c r="MQ33" s="70"/>
      <c r="MR33" s="70"/>
      <c r="MS33" s="70"/>
      <c r="MT33" s="70"/>
      <c r="MU33" s="70"/>
      <c r="MV33" s="70"/>
      <c r="MW33" s="70"/>
      <c r="MX33" s="70"/>
      <c r="MY33" s="70"/>
      <c r="MZ33" s="70"/>
      <c r="NA33" s="70"/>
      <c r="NB33" s="71"/>
      <c r="ND33" s="2"/>
      <c r="NE33" s="2"/>
      <c r="NF33" s="2"/>
      <c r="NG33" s="2"/>
      <c r="NH33" s="15"/>
      <c r="NI33" s="2"/>
      <c r="NJ33" s="97"/>
      <c r="NK33" s="106"/>
      <c r="NL33" s="106"/>
      <c r="NM33" s="106"/>
      <c r="NN33" s="106"/>
      <c r="NO33" s="106"/>
      <c r="NP33" s="106"/>
      <c r="NQ33" s="106"/>
      <c r="NR33" s="106"/>
      <c r="NS33" s="106"/>
      <c r="NT33" s="106"/>
      <c r="NU33" s="106"/>
      <c r="NV33" s="106"/>
      <c r="NW33" s="106"/>
      <c r="NX33" s="99"/>
      <c r="OC33" s="16" t="s">
        <v>59</v>
      </c>
    </row>
    <row r="34" spans="1:393" ht="13.5" customHeight="1">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198</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195</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83634</v>
      </c>
      <c r="Q55" s="67"/>
      <c r="R55" s="67"/>
      <c r="S55" s="67"/>
      <c r="T55" s="67"/>
      <c r="U55" s="67"/>
      <c r="V55" s="67"/>
      <c r="W55" s="67"/>
      <c r="X55" s="67"/>
      <c r="Y55" s="67"/>
      <c r="Z55" s="67"/>
      <c r="AA55" s="67"/>
      <c r="AB55" s="67"/>
      <c r="AC55" s="67"/>
      <c r="AD55" s="68"/>
      <c r="AE55" s="66">
        <f>データ!CB7</f>
        <v>87699</v>
      </c>
      <c r="AF55" s="67"/>
      <c r="AG55" s="67"/>
      <c r="AH55" s="67"/>
      <c r="AI55" s="67"/>
      <c r="AJ55" s="67"/>
      <c r="AK55" s="67"/>
      <c r="AL55" s="67"/>
      <c r="AM55" s="67"/>
      <c r="AN55" s="67"/>
      <c r="AO55" s="67"/>
      <c r="AP55" s="67"/>
      <c r="AQ55" s="67"/>
      <c r="AR55" s="67"/>
      <c r="AS55" s="68"/>
      <c r="AT55" s="66">
        <f>データ!CC7</f>
        <v>92681</v>
      </c>
      <c r="AU55" s="67"/>
      <c r="AV55" s="67"/>
      <c r="AW55" s="67"/>
      <c r="AX55" s="67"/>
      <c r="AY55" s="67"/>
      <c r="AZ55" s="67"/>
      <c r="BA55" s="67"/>
      <c r="BB55" s="67"/>
      <c r="BC55" s="67"/>
      <c r="BD55" s="67"/>
      <c r="BE55" s="67"/>
      <c r="BF55" s="67"/>
      <c r="BG55" s="67"/>
      <c r="BH55" s="68"/>
      <c r="BI55" s="66">
        <f>データ!CD7</f>
        <v>95948</v>
      </c>
      <c r="BJ55" s="67"/>
      <c r="BK55" s="67"/>
      <c r="BL55" s="67"/>
      <c r="BM55" s="67"/>
      <c r="BN55" s="67"/>
      <c r="BO55" s="67"/>
      <c r="BP55" s="67"/>
      <c r="BQ55" s="67"/>
      <c r="BR55" s="67"/>
      <c r="BS55" s="67"/>
      <c r="BT55" s="67"/>
      <c r="BU55" s="67"/>
      <c r="BV55" s="67"/>
      <c r="BW55" s="68"/>
      <c r="BX55" s="66">
        <f>データ!CE7</f>
        <v>102499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17178</v>
      </c>
      <c r="DE55" s="67"/>
      <c r="DF55" s="67"/>
      <c r="DG55" s="67"/>
      <c r="DH55" s="67"/>
      <c r="DI55" s="67"/>
      <c r="DJ55" s="67"/>
      <c r="DK55" s="67"/>
      <c r="DL55" s="67"/>
      <c r="DM55" s="67"/>
      <c r="DN55" s="67"/>
      <c r="DO55" s="67"/>
      <c r="DP55" s="67"/>
      <c r="DQ55" s="67"/>
      <c r="DR55" s="68"/>
      <c r="DS55" s="66">
        <f>データ!CM7</f>
        <v>18170</v>
      </c>
      <c r="DT55" s="67"/>
      <c r="DU55" s="67"/>
      <c r="DV55" s="67"/>
      <c r="DW55" s="67"/>
      <c r="DX55" s="67"/>
      <c r="DY55" s="67"/>
      <c r="DZ55" s="67"/>
      <c r="EA55" s="67"/>
      <c r="EB55" s="67"/>
      <c r="EC55" s="67"/>
      <c r="ED55" s="67"/>
      <c r="EE55" s="67"/>
      <c r="EF55" s="67"/>
      <c r="EG55" s="68"/>
      <c r="EH55" s="66">
        <f>データ!CN7</f>
        <v>18072</v>
      </c>
      <c r="EI55" s="67"/>
      <c r="EJ55" s="67"/>
      <c r="EK55" s="67"/>
      <c r="EL55" s="67"/>
      <c r="EM55" s="67"/>
      <c r="EN55" s="67"/>
      <c r="EO55" s="67"/>
      <c r="EP55" s="67"/>
      <c r="EQ55" s="67"/>
      <c r="ER55" s="67"/>
      <c r="ES55" s="67"/>
      <c r="ET55" s="67"/>
      <c r="EU55" s="67"/>
      <c r="EV55" s="68"/>
      <c r="EW55" s="66">
        <f>データ!CO7</f>
        <v>18204</v>
      </c>
      <c r="EX55" s="67"/>
      <c r="EY55" s="67"/>
      <c r="EZ55" s="67"/>
      <c r="FA55" s="67"/>
      <c r="FB55" s="67"/>
      <c r="FC55" s="67"/>
      <c r="FD55" s="67"/>
      <c r="FE55" s="67"/>
      <c r="FF55" s="67"/>
      <c r="FG55" s="67"/>
      <c r="FH55" s="67"/>
      <c r="FI55" s="67"/>
      <c r="FJ55" s="67"/>
      <c r="FK55" s="68"/>
      <c r="FL55" s="66">
        <f>データ!CP7</f>
        <v>19300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45.2</v>
      </c>
      <c r="GS55" s="70"/>
      <c r="GT55" s="70"/>
      <c r="GU55" s="70"/>
      <c r="GV55" s="70"/>
      <c r="GW55" s="70"/>
      <c r="GX55" s="70"/>
      <c r="GY55" s="70"/>
      <c r="GZ55" s="70"/>
      <c r="HA55" s="70"/>
      <c r="HB55" s="70"/>
      <c r="HC55" s="70"/>
      <c r="HD55" s="70"/>
      <c r="HE55" s="70"/>
      <c r="HF55" s="71"/>
      <c r="HG55" s="69">
        <f>データ!CX7</f>
        <v>49.7</v>
      </c>
      <c r="HH55" s="70"/>
      <c r="HI55" s="70"/>
      <c r="HJ55" s="70"/>
      <c r="HK55" s="70"/>
      <c r="HL55" s="70"/>
      <c r="HM55" s="70"/>
      <c r="HN55" s="70"/>
      <c r="HO55" s="70"/>
      <c r="HP55" s="70"/>
      <c r="HQ55" s="70"/>
      <c r="HR55" s="70"/>
      <c r="HS55" s="70"/>
      <c r="HT55" s="70"/>
      <c r="HU55" s="71"/>
      <c r="HV55" s="69">
        <f>データ!CY7</f>
        <v>49.4</v>
      </c>
      <c r="HW55" s="70"/>
      <c r="HX55" s="70"/>
      <c r="HY55" s="70"/>
      <c r="HZ55" s="70"/>
      <c r="IA55" s="70"/>
      <c r="IB55" s="70"/>
      <c r="IC55" s="70"/>
      <c r="ID55" s="70"/>
      <c r="IE55" s="70"/>
      <c r="IF55" s="70"/>
      <c r="IG55" s="70"/>
      <c r="IH55" s="70"/>
      <c r="II55" s="70"/>
      <c r="IJ55" s="71"/>
      <c r="IK55" s="69">
        <f>データ!CZ7</f>
        <v>50.6</v>
      </c>
      <c r="IL55" s="70"/>
      <c r="IM55" s="70"/>
      <c r="IN55" s="70"/>
      <c r="IO55" s="70"/>
      <c r="IP55" s="70"/>
      <c r="IQ55" s="70"/>
      <c r="IR55" s="70"/>
      <c r="IS55" s="70"/>
      <c r="IT55" s="70"/>
      <c r="IU55" s="70"/>
      <c r="IV55" s="70"/>
      <c r="IW55" s="70"/>
      <c r="IX55" s="70"/>
      <c r="IY55" s="71"/>
      <c r="IZ55" s="69">
        <f>データ!DA7</f>
        <v>47.5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32.700000000000003</v>
      </c>
      <c r="KG55" s="70"/>
      <c r="KH55" s="70"/>
      <c r="KI55" s="70"/>
      <c r="KJ55" s="70"/>
      <c r="KK55" s="70"/>
      <c r="KL55" s="70"/>
      <c r="KM55" s="70"/>
      <c r="KN55" s="70"/>
      <c r="KO55" s="70"/>
      <c r="KP55" s="70"/>
      <c r="KQ55" s="70"/>
      <c r="KR55" s="70"/>
      <c r="KS55" s="70"/>
      <c r="KT55" s="71"/>
      <c r="KU55" s="69">
        <f>データ!DI7</f>
        <v>33.700000000000003</v>
      </c>
      <c r="KV55" s="70"/>
      <c r="KW55" s="70"/>
      <c r="KX55" s="70"/>
      <c r="KY55" s="70"/>
      <c r="KZ55" s="70"/>
      <c r="LA55" s="70"/>
      <c r="LB55" s="70"/>
      <c r="LC55" s="70"/>
      <c r="LD55" s="70"/>
      <c r="LE55" s="70"/>
      <c r="LF55" s="70"/>
      <c r="LG55" s="70"/>
      <c r="LH55" s="70"/>
      <c r="LI55" s="71"/>
      <c r="LJ55" s="69">
        <f>データ!DJ7</f>
        <v>34.1</v>
      </c>
      <c r="LK55" s="70"/>
      <c r="LL55" s="70"/>
      <c r="LM55" s="70"/>
      <c r="LN55" s="70"/>
      <c r="LO55" s="70"/>
      <c r="LP55" s="70"/>
      <c r="LQ55" s="70"/>
      <c r="LR55" s="70"/>
      <c r="LS55" s="70"/>
      <c r="LT55" s="70"/>
      <c r="LU55" s="70"/>
      <c r="LV55" s="70"/>
      <c r="LW55" s="70"/>
      <c r="LX55" s="71"/>
      <c r="LY55" s="69">
        <f>データ!DK7</f>
        <v>34.6</v>
      </c>
      <c r="LZ55" s="70"/>
      <c r="MA55" s="70"/>
      <c r="MB55" s="70"/>
      <c r="MC55" s="70"/>
      <c r="MD55" s="70"/>
      <c r="ME55" s="70"/>
      <c r="MF55" s="70"/>
      <c r="MG55" s="70"/>
      <c r="MH55" s="70"/>
      <c r="MI55" s="70"/>
      <c r="MJ55" s="70"/>
      <c r="MK55" s="70"/>
      <c r="ML55" s="70"/>
      <c r="MM55" s="71"/>
      <c r="MN55" s="69">
        <f>データ!DL7</f>
        <v>35.9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6.2</v>
      </c>
      <c r="Q79" s="70"/>
      <c r="R79" s="70"/>
      <c r="S79" s="70"/>
      <c r="T79" s="70"/>
      <c r="U79" s="70"/>
      <c r="V79" s="70"/>
      <c r="W79" s="70"/>
      <c r="X79" s="70"/>
      <c r="Y79" s="70"/>
      <c r="Z79" s="70"/>
      <c r="AA79" s="70"/>
      <c r="AB79" s="70"/>
      <c r="AC79" s="70"/>
      <c r="AD79" s="71"/>
      <c r="AE79" s="69">
        <f>データ!DT7</f>
        <v>8.1</v>
      </c>
      <c r="AF79" s="70"/>
      <c r="AG79" s="70"/>
      <c r="AH79" s="70"/>
      <c r="AI79" s="70"/>
      <c r="AJ79" s="70"/>
      <c r="AK79" s="70"/>
      <c r="AL79" s="70"/>
      <c r="AM79" s="70"/>
      <c r="AN79" s="70"/>
      <c r="AO79" s="70"/>
      <c r="AP79" s="70"/>
      <c r="AQ79" s="70"/>
      <c r="AR79" s="70"/>
      <c r="AS79" s="71"/>
      <c r="AT79" s="69">
        <f>データ!DU7</f>
        <v>10</v>
      </c>
      <c r="AU79" s="70"/>
      <c r="AV79" s="70"/>
      <c r="AW79" s="70"/>
      <c r="AX79" s="70"/>
      <c r="AY79" s="70"/>
      <c r="AZ79" s="70"/>
      <c r="BA79" s="70"/>
      <c r="BB79" s="70"/>
      <c r="BC79" s="70"/>
      <c r="BD79" s="70"/>
      <c r="BE79" s="70"/>
      <c r="BF79" s="70"/>
      <c r="BG79" s="70"/>
      <c r="BH79" s="71"/>
      <c r="BI79" s="69">
        <f>データ!DV7</f>
        <v>14</v>
      </c>
      <c r="BJ79" s="70"/>
      <c r="BK79" s="70"/>
      <c r="BL79" s="70"/>
      <c r="BM79" s="70"/>
      <c r="BN79" s="70"/>
      <c r="BO79" s="70"/>
      <c r="BP79" s="70"/>
      <c r="BQ79" s="70"/>
      <c r="BR79" s="70"/>
      <c r="BS79" s="70"/>
      <c r="BT79" s="70"/>
      <c r="BU79" s="70"/>
      <c r="BV79" s="70"/>
      <c r="BW79" s="71"/>
      <c r="BX79" s="69">
        <f>データ!DW7</f>
        <v>17.899999999999999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58</v>
      </c>
      <c r="DH79" s="70"/>
      <c r="DI79" s="70"/>
      <c r="DJ79" s="70"/>
      <c r="DK79" s="70"/>
      <c r="DL79" s="70"/>
      <c r="DM79" s="70"/>
      <c r="DN79" s="70"/>
      <c r="DO79" s="70"/>
      <c r="DP79" s="70"/>
      <c r="DQ79" s="70"/>
      <c r="DR79" s="70"/>
      <c r="DS79" s="70"/>
      <c r="DT79" s="70"/>
      <c r="DU79" s="71"/>
      <c r="DV79" s="69">
        <f>データ!EE7</f>
        <v>59.5</v>
      </c>
      <c r="DW79" s="70"/>
      <c r="DX79" s="70"/>
      <c r="DY79" s="70"/>
      <c r="DZ79" s="70"/>
      <c r="EA79" s="70"/>
      <c r="EB79" s="70"/>
      <c r="EC79" s="70"/>
      <c r="ED79" s="70"/>
      <c r="EE79" s="70"/>
      <c r="EF79" s="70"/>
      <c r="EG79" s="70"/>
      <c r="EH79" s="70"/>
      <c r="EI79" s="70"/>
      <c r="EJ79" s="71"/>
      <c r="EK79" s="69">
        <f>データ!EF7</f>
        <v>58</v>
      </c>
      <c r="EL79" s="70"/>
      <c r="EM79" s="70"/>
      <c r="EN79" s="70"/>
      <c r="EO79" s="70"/>
      <c r="EP79" s="70"/>
      <c r="EQ79" s="70"/>
      <c r="ER79" s="70"/>
      <c r="ES79" s="70"/>
      <c r="ET79" s="70"/>
      <c r="EU79" s="70"/>
      <c r="EV79" s="70"/>
      <c r="EW79" s="70"/>
      <c r="EX79" s="70"/>
      <c r="EY79" s="71"/>
      <c r="EZ79" s="69">
        <f>データ!EG7</f>
        <v>62</v>
      </c>
      <c r="FA79" s="70"/>
      <c r="FB79" s="70"/>
      <c r="FC79" s="70"/>
      <c r="FD79" s="70"/>
      <c r="FE79" s="70"/>
      <c r="FF79" s="70"/>
      <c r="FG79" s="70"/>
      <c r="FH79" s="70"/>
      <c r="FI79" s="70"/>
      <c r="FJ79" s="70"/>
      <c r="FK79" s="70"/>
      <c r="FL79" s="70"/>
      <c r="FM79" s="70"/>
      <c r="FN79" s="71"/>
      <c r="FO79" s="69">
        <f>データ!EH7</f>
        <v>64.2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71.2</v>
      </c>
      <c r="GU79" s="70"/>
      <c r="GV79" s="70"/>
      <c r="GW79" s="70"/>
      <c r="GX79" s="70"/>
      <c r="GY79" s="70"/>
      <c r="GZ79" s="70"/>
      <c r="HA79" s="70"/>
      <c r="HB79" s="70"/>
      <c r="HC79" s="70"/>
      <c r="HD79" s="70"/>
      <c r="HE79" s="70"/>
      <c r="HF79" s="70"/>
      <c r="HG79" s="70"/>
      <c r="HH79" s="71"/>
      <c r="HI79" s="69">
        <f>データ!EP7</f>
        <v>72.599999999999994</v>
      </c>
      <c r="HJ79" s="70"/>
      <c r="HK79" s="70"/>
      <c r="HL79" s="70"/>
      <c r="HM79" s="70"/>
      <c r="HN79" s="70"/>
      <c r="HO79" s="70"/>
      <c r="HP79" s="70"/>
      <c r="HQ79" s="70"/>
      <c r="HR79" s="70"/>
      <c r="HS79" s="70"/>
      <c r="HT79" s="70"/>
      <c r="HU79" s="70"/>
      <c r="HV79" s="70"/>
      <c r="HW79" s="71"/>
      <c r="HX79" s="69">
        <f>データ!EQ7</f>
        <v>63.7</v>
      </c>
      <c r="HY79" s="70"/>
      <c r="HZ79" s="70"/>
      <c r="IA79" s="70"/>
      <c r="IB79" s="70"/>
      <c r="IC79" s="70"/>
      <c r="ID79" s="70"/>
      <c r="IE79" s="70"/>
      <c r="IF79" s="70"/>
      <c r="IG79" s="70"/>
      <c r="IH79" s="70"/>
      <c r="II79" s="70"/>
      <c r="IJ79" s="70"/>
      <c r="IK79" s="70"/>
      <c r="IL79" s="71"/>
      <c r="IM79" s="69">
        <f>データ!ER7</f>
        <v>68.5</v>
      </c>
      <c r="IN79" s="70"/>
      <c r="IO79" s="70"/>
      <c r="IP79" s="70"/>
      <c r="IQ79" s="70"/>
      <c r="IR79" s="70"/>
      <c r="IS79" s="70"/>
      <c r="IT79" s="70"/>
      <c r="IU79" s="70"/>
      <c r="IV79" s="70"/>
      <c r="IW79" s="70"/>
      <c r="IX79" s="70"/>
      <c r="IY79" s="70"/>
      <c r="IZ79" s="70"/>
      <c r="JA79" s="71"/>
      <c r="JB79" s="69">
        <f>データ!ES7</f>
        <v>72.8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56065667</v>
      </c>
      <c r="KH79" s="67"/>
      <c r="KI79" s="67"/>
      <c r="KJ79" s="67"/>
      <c r="KK79" s="67"/>
      <c r="KL79" s="67"/>
      <c r="KM79" s="67"/>
      <c r="KN79" s="67"/>
      <c r="KO79" s="67"/>
      <c r="KP79" s="67"/>
      <c r="KQ79" s="67"/>
      <c r="KR79" s="67"/>
      <c r="KS79" s="67"/>
      <c r="KT79" s="67"/>
      <c r="KU79" s="68"/>
      <c r="KV79" s="66">
        <f>データ!FA7</f>
        <v>57809232</v>
      </c>
      <c r="KW79" s="67"/>
      <c r="KX79" s="67"/>
      <c r="KY79" s="67"/>
      <c r="KZ79" s="67"/>
      <c r="LA79" s="67"/>
      <c r="LB79" s="67"/>
      <c r="LC79" s="67"/>
      <c r="LD79" s="67"/>
      <c r="LE79" s="67"/>
      <c r="LF79" s="67"/>
      <c r="LG79" s="67"/>
      <c r="LH79" s="67"/>
      <c r="LI79" s="67"/>
      <c r="LJ79" s="68"/>
      <c r="LK79" s="66">
        <f>データ!FB7</f>
        <v>58882095</v>
      </c>
      <c r="LL79" s="67"/>
      <c r="LM79" s="67"/>
      <c r="LN79" s="67"/>
      <c r="LO79" s="67"/>
      <c r="LP79" s="67"/>
      <c r="LQ79" s="67"/>
      <c r="LR79" s="67"/>
      <c r="LS79" s="67"/>
      <c r="LT79" s="67"/>
      <c r="LU79" s="67"/>
      <c r="LV79" s="67"/>
      <c r="LW79" s="67"/>
      <c r="LX79" s="67"/>
      <c r="LY79" s="68"/>
      <c r="LZ79" s="66">
        <f>データ!FC7</f>
        <v>62425780</v>
      </c>
      <c r="MA79" s="67"/>
      <c r="MB79" s="67"/>
      <c r="MC79" s="67"/>
      <c r="MD79" s="67"/>
      <c r="ME79" s="67"/>
      <c r="MF79" s="67"/>
      <c r="MG79" s="67"/>
      <c r="MH79" s="67"/>
      <c r="MI79" s="67"/>
      <c r="MJ79" s="67"/>
      <c r="MK79" s="67"/>
      <c r="ML79" s="67"/>
      <c r="MM79" s="67"/>
      <c r="MN79" s="68"/>
      <c r="MO79" s="66">
        <f>データ!FD7</f>
        <v>64074190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U5FXzeLc03xHprkO8w1IOsBGvNteOzywNGAy72TgMwAQSi5HRZXc5LEmu1hHH69gN0LTdOzm1KtkJ7jPQ9dOg==" saltValue="XaY8+wO7rNSlkCA7E+4ji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9" t="s">
        <v>111</v>
      </c>
      <c r="AJ4" s="160"/>
      <c r="AK4" s="160"/>
      <c r="AL4" s="160"/>
      <c r="AM4" s="160"/>
      <c r="AN4" s="160"/>
      <c r="AO4" s="160"/>
      <c r="AP4" s="160"/>
      <c r="AQ4" s="160"/>
      <c r="AR4" s="160"/>
      <c r="AS4" s="161"/>
      <c r="AT4" s="158" t="s">
        <v>112</v>
      </c>
      <c r="AU4" s="157"/>
      <c r="AV4" s="157"/>
      <c r="AW4" s="157"/>
      <c r="AX4" s="157"/>
      <c r="AY4" s="157"/>
      <c r="AZ4" s="157"/>
      <c r="BA4" s="157"/>
      <c r="BB4" s="157"/>
      <c r="BC4" s="157"/>
      <c r="BD4" s="157"/>
      <c r="BE4" s="158" t="s">
        <v>113</v>
      </c>
      <c r="BF4" s="157"/>
      <c r="BG4" s="157"/>
      <c r="BH4" s="157"/>
      <c r="BI4" s="157"/>
      <c r="BJ4" s="157"/>
      <c r="BK4" s="157"/>
      <c r="BL4" s="157"/>
      <c r="BM4" s="157"/>
      <c r="BN4" s="157"/>
      <c r="BO4" s="157"/>
      <c r="BP4" s="159" t="s">
        <v>114</v>
      </c>
      <c r="BQ4" s="160"/>
      <c r="BR4" s="160"/>
      <c r="BS4" s="160"/>
      <c r="BT4" s="160"/>
      <c r="BU4" s="160"/>
      <c r="BV4" s="160"/>
      <c r="BW4" s="160"/>
      <c r="BX4" s="160"/>
      <c r="BY4" s="160"/>
      <c r="BZ4" s="161"/>
      <c r="CA4" s="157" t="s">
        <v>115</v>
      </c>
      <c r="CB4" s="157"/>
      <c r="CC4" s="157"/>
      <c r="CD4" s="157"/>
      <c r="CE4" s="157"/>
      <c r="CF4" s="157"/>
      <c r="CG4" s="157"/>
      <c r="CH4" s="157"/>
      <c r="CI4" s="157"/>
      <c r="CJ4" s="157"/>
      <c r="CK4" s="157"/>
      <c r="CL4" s="158" t="s">
        <v>116</v>
      </c>
      <c r="CM4" s="157"/>
      <c r="CN4" s="157"/>
      <c r="CO4" s="157"/>
      <c r="CP4" s="157"/>
      <c r="CQ4" s="157"/>
      <c r="CR4" s="157"/>
      <c r="CS4" s="157"/>
      <c r="CT4" s="157"/>
      <c r="CU4" s="157"/>
      <c r="CV4" s="157"/>
      <c r="CW4" s="157" t="s">
        <v>117</v>
      </c>
      <c r="CX4" s="157"/>
      <c r="CY4" s="157"/>
      <c r="CZ4" s="157"/>
      <c r="DA4" s="157"/>
      <c r="DB4" s="157"/>
      <c r="DC4" s="157"/>
      <c r="DD4" s="157"/>
      <c r="DE4" s="157"/>
      <c r="DF4" s="157"/>
      <c r="DG4" s="157"/>
      <c r="DH4" s="157" t="s">
        <v>118</v>
      </c>
      <c r="DI4" s="157"/>
      <c r="DJ4" s="157"/>
      <c r="DK4" s="157"/>
      <c r="DL4" s="157"/>
      <c r="DM4" s="157"/>
      <c r="DN4" s="157"/>
      <c r="DO4" s="157"/>
      <c r="DP4" s="157"/>
      <c r="DQ4" s="157"/>
      <c r="DR4" s="157"/>
      <c r="DS4" s="158" t="s">
        <v>119</v>
      </c>
      <c r="DT4" s="157"/>
      <c r="DU4" s="157"/>
      <c r="DV4" s="157"/>
      <c r="DW4" s="157"/>
      <c r="DX4" s="157"/>
      <c r="DY4" s="157"/>
      <c r="DZ4" s="157"/>
      <c r="EA4" s="157"/>
      <c r="EB4" s="157"/>
      <c r="EC4" s="157"/>
      <c r="ED4" s="159" t="s">
        <v>120</v>
      </c>
      <c r="EE4" s="160"/>
      <c r="EF4" s="160"/>
      <c r="EG4" s="160"/>
      <c r="EH4" s="160"/>
      <c r="EI4" s="160"/>
      <c r="EJ4" s="160"/>
      <c r="EK4" s="160"/>
      <c r="EL4" s="160"/>
      <c r="EM4" s="160"/>
      <c r="EN4" s="161"/>
      <c r="EO4" s="157" t="s">
        <v>121</v>
      </c>
      <c r="EP4" s="157"/>
      <c r="EQ4" s="157"/>
      <c r="ER4" s="157"/>
      <c r="ES4" s="157"/>
      <c r="ET4" s="157"/>
      <c r="EU4" s="157"/>
      <c r="EV4" s="157"/>
      <c r="EW4" s="157"/>
      <c r="EX4" s="157"/>
      <c r="EY4" s="157"/>
      <c r="EZ4" s="157" t="s">
        <v>122</v>
      </c>
      <c r="FA4" s="157"/>
      <c r="FB4" s="157"/>
      <c r="FC4" s="157"/>
      <c r="FD4" s="157"/>
      <c r="FE4" s="157"/>
      <c r="FF4" s="157"/>
      <c r="FG4" s="157"/>
      <c r="FH4" s="157"/>
      <c r="FI4" s="157"/>
      <c r="FJ4" s="15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159</v>
      </c>
      <c r="AX5" s="49" t="s">
        <v>160</v>
      </c>
      <c r="AY5" s="49" t="s">
        <v>152</v>
      </c>
      <c r="AZ5" s="49" t="s">
        <v>153</v>
      </c>
      <c r="BA5" s="49" t="s">
        <v>154</v>
      </c>
      <c r="BB5" s="49" t="s">
        <v>155</v>
      </c>
      <c r="BC5" s="49" t="s">
        <v>156</v>
      </c>
      <c r="BD5" s="49" t="s">
        <v>157</v>
      </c>
      <c r="BE5" s="49" t="s">
        <v>158</v>
      </c>
      <c r="BF5" s="49" t="s">
        <v>161</v>
      </c>
      <c r="BG5" s="49" t="s">
        <v>149</v>
      </c>
      <c r="BH5" s="49" t="s">
        <v>159</v>
      </c>
      <c r="BI5" s="49" t="s">
        <v>160</v>
      </c>
      <c r="BJ5" s="49" t="s">
        <v>152</v>
      </c>
      <c r="BK5" s="49" t="s">
        <v>153</v>
      </c>
      <c r="BL5" s="49" t="s">
        <v>154</v>
      </c>
      <c r="BM5" s="49" t="s">
        <v>155</v>
      </c>
      <c r="BN5" s="49" t="s">
        <v>156</v>
      </c>
      <c r="BO5" s="49" t="s">
        <v>157</v>
      </c>
      <c r="BP5" s="49" t="s">
        <v>158</v>
      </c>
      <c r="BQ5" s="49" t="s">
        <v>148</v>
      </c>
      <c r="BR5" s="49" t="s">
        <v>162</v>
      </c>
      <c r="BS5" s="49" t="s">
        <v>163</v>
      </c>
      <c r="BT5" s="49" t="s">
        <v>151</v>
      </c>
      <c r="BU5" s="49" t="s">
        <v>152</v>
      </c>
      <c r="BV5" s="49" t="s">
        <v>153</v>
      </c>
      <c r="BW5" s="49" t="s">
        <v>154</v>
      </c>
      <c r="BX5" s="49" t="s">
        <v>155</v>
      </c>
      <c r="BY5" s="49" t="s">
        <v>156</v>
      </c>
      <c r="BZ5" s="49" t="s">
        <v>157</v>
      </c>
      <c r="CA5" s="49" t="s">
        <v>158</v>
      </c>
      <c r="CB5" s="49" t="s">
        <v>164</v>
      </c>
      <c r="CC5" s="49" t="s">
        <v>149</v>
      </c>
      <c r="CD5" s="49" t="s">
        <v>159</v>
      </c>
      <c r="CE5" s="49" t="s">
        <v>151</v>
      </c>
      <c r="CF5" s="49" t="s">
        <v>152</v>
      </c>
      <c r="CG5" s="49" t="s">
        <v>153</v>
      </c>
      <c r="CH5" s="49" t="s">
        <v>154</v>
      </c>
      <c r="CI5" s="49" t="s">
        <v>155</v>
      </c>
      <c r="CJ5" s="49" t="s">
        <v>156</v>
      </c>
      <c r="CK5" s="49" t="s">
        <v>157</v>
      </c>
      <c r="CL5" s="49" t="s">
        <v>158</v>
      </c>
      <c r="CM5" s="49" t="s">
        <v>148</v>
      </c>
      <c r="CN5" s="49" t="s">
        <v>149</v>
      </c>
      <c r="CO5" s="49" t="s">
        <v>165</v>
      </c>
      <c r="CP5" s="49" t="s">
        <v>160</v>
      </c>
      <c r="CQ5" s="49" t="s">
        <v>152</v>
      </c>
      <c r="CR5" s="49" t="s">
        <v>153</v>
      </c>
      <c r="CS5" s="49" t="s">
        <v>154</v>
      </c>
      <c r="CT5" s="49" t="s">
        <v>155</v>
      </c>
      <c r="CU5" s="49" t="s">
        <v>156</v>
      </c>
      <c r="CV5" s="49" t="s">
        <v>157</v>
      </c>
      <c r="CW5" s="49" t="s">
        <v>166</v>
      </c>
      <c r="CX5" s="49" t="s">
        <v>148</v>
      </c>
      <c r="CY5" s="49" t="s">
        <v>167</v>
      </c>
      <c r="CZ5" s="49" t="s">
        <v>165</v>
      </c>
      <c r="DA5" s="49" t="s">
        <v>151</v>
      </c>
      <c r="DB5" s="49" t="s">
        <v>152</v>
      </c>
      <c r="DC5" s="49" t="s">
        <v>153</v>
      </c>
      <c r="DD5" s="49" t="s">
        <v>154</v>
      </c>
      <c r="DE5" s="49" t="s">
        <v>155</v>
      </c>
      <c r="DF5" s="49" t="s">
        <v>156</v>
      </c>
      <c r="DG5" s="49" t="s">
        <v>157</v>
      </c>
      <c r="DH5" s="49" t="s">
        <v>158</v>
      </c>
      <c r="DI5" s="49" t="s">
        <v>168</v>
      </c>
      <c r="DJ5" s="49" t="s">
        <v>149</v>
      </c>
      <c r="DK5" s="49" t="s">
        <v>169</v>
      </c>
      <c r="DL5" s="49" t="s">
        <v>160</v>
      </c>
      <c r="DM5" s="49" t="s">
        <v>152</v>
      </c>
      <c r="DN5" s="49" t="s">
        <v>153</v>
      </c>
      <c r="DO5" s="49" t="s">
        <v>154</v>
      </c>
      <c r="DP5" s="49" t="s">
        <v>155</v>
      </c>
      <c r="DQ5" s="49" t="s">
        <v>156</v>
      </c>
      <c r="DR5" s="49" t="s">
        <v>157</v>
      </c>
      <c r="DS5" s="49" t="s">
        <v>158</v>
      </c>
      <c r="DT5" s="49" t="s">
        <v>170</v>
      </c>
      <c r="DU5" s="49" t="s">
        <v>167</v>
      </c>
      <c r="DV5" s="49" t="s">
        <v>159</v>
      </c>
      <c r="DW5" s="49" t="s">
        <v>151</v>
      </c>
      <c r="DX5" s="49" t="s">
        <v>152</v>
      </c>
      <c r="DY5" s="49" t="s">
        <v>153</v>
      </c>
      <c r="DZ5" s="49" t="s">
        <v>154</v>
      </c>
      <c r="EA5" s="49" t="s">
        <v>155</v>
      </c>
      <c r="EB5" s="49" t="s">
        <v>156</v>
      </c>
      <c r="EC5" s="49" t="s">
        <v>157</v>
      </c>
      <c r="ED5" s="49" t="s">
        <v>147</v>
      </c>
      <c r="EE5" s="49" t="s">
        <v>164</v>
      </c>
      <c r="EF5" s="49" t="s">
        <v>167</v>
      </c>
      <c r="EG5" s="49" t="s">
        <v>165</v>
      </c>
      <c r="EH5" s="49" t="s">
        <v>151</v>
      </c>
      <c r="EI5" s="49" t="s">
        <v>152</v>
      </c>
      <c r="EJ5" s="49" t="s">
        <v>153</v>
      </c>
      <c r="EK5" s="49" t="s">
        <v>154</v>
      </c>
      <c r="EL5" s="49" t="s">
        <v>155</v>
      </c>
      <c r="EM5" s="49" t="s">
        <v>156</v>
      </c>
      <c r="EN5" s="49" t="s">
        <v>157</v>
      </c>
      <c r="EO5" s="49" t="s">
        <v>171</v>
      </c>
      <c r="EP5" s="49" t="s">
        <v>148</v>
      </c>
      <c r="EQ5" s="49" t="s">
        <v>149</v>
      </c>
      <c r="ER5" s="49" t="s">
        <v>150</v>
      </c>
      <c r="ES5" s="49" t="s">
        <v>151</v>
      </c>
      <c r="ET5" s="49" t="s">
        <v>152</v>
      </c>
      <c r="EU5" s="49" t="s">
        <v>153</v>
      </c>
      <c r="EV5" s="49" t="s">
        <v>154</v>
      </c>
      <c r="EW5" s="49" t="s">
        <v>155</v>
      </c>
      <c r="EX5" s="49" t="s">
        <v>156</v>
      </c>
      <c r="EY5" s="49" t="s">
        <v>172</v>
      </c>
      <c r="EZ5" s="49" t="s">
        <v>173</v>
      </c>
      <c r="FA5" s="49" t="s">
        <v>170</v>
      </c>
      <c r="FB5" s="49" t="s">
        <v>149</v>
      </c>
      <c r="FC5" s="49" t="s">
        <v>165</v>
      </c>
      <c r="FD5" s="49" t="s">
        <v>151</v>
      </c>
      <c r="FE5" s="49" t="s">
        <v>152</v>
      </c>
      <c r="FF5" s="49" t="s">
        <v>153</v>
      </c>
      <c r="FG5" s="49" t="s">
        <v>154</v>
      </c>
      <c r="FH5" s="49" t="s">
        <v>155</v>
      </c>
      <c r="FI5" s="49" t="s">
        <v>156</v>
      </c>
      <c r="FJ5" s="49" t="s">
        <v>157</v>
      </c>
    </row>
    <row r="6" spans="1:166" s="54" customFormat="1">
      <c r="A6" s="35" t="s">
        <v>174</v>
      </c>
      <c r="B6" s="50">
        <f>B8</f>
        <v>2023</v>
      </c>
      <c r="C6" s="50">
        <f t="shared" ref="C6:M6" si="2">C8</f>
        <v>242021</v>
      </c>
      <c r="D6" s="50">
        <f t="shared" si="2"/>
        <v>46</v>
      </c>
      <c r="E6" s="50">
        <f t="shared" si="2"/>
        <v>6</v>
      </c>
      <c r="F6" s="50">
        <f t="shared" si="2"/>
        <v>0</v>
      </c>
      <c r="G6" s="50">
        <f t="shared" si="2"/>
        <v>1</v>
      </c>
      <c r="H6" s="154" t="str">
        <f>IF(H8&lt;&gt;I8,H8,"")&amp;IF(I8&lt;&gt;J8,I8,"")&amp;"　"&amp;J8</f>
        <v>三重県四日市市　市立四日市病院</v>
      </c>
      <c r="I6" s="155"/>
      <c r="J6" s="156"/>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28</v>
      </c>
      <c r="R6" s="50" t="str">
        <f t="shared" si="3"/>
        <v>対象</v>
      </c>
      <c r="S6" s="50" t="str">
        <f t="shared" si="3"/>
        <v>透 I 未 訓 ガ</v>
      </c>
      <c r="T6" s="50" t="str">
        <f t="shared" si="3"/>
        <v>救 臨 が 感 災 地 輪</v>
      </c>
      <c r="U6" s="51">
        <f>U8</f>
        <v>307825</v>
      </c>
      <c r="V6" s="51">
        <f>V8</f>
        <v>49548</v>
      </c>
      <c r="W6" s="50" t="str">
        <f>W8</f>
        <v>非該当</v>
      </c>
      <c r="X6" s="50" t="str">
        <f t="shared" ref="X6" si="4">X8</f>
        <v>非該当</v>
      </c>
      <c r="Y6" s="50" t="str">
        <f t="shared" si="3"/>
        <v>７：１</v>
      </c>
      <c r="Z6" s="51">
        <f t="shared" si="3"/>
        <v>535</v>
      </c>
      <c r="AA6" s="51" t="str">
        <f t="shared" si="3"/>
        <v>-</v>
      </c>
      <c r="AB6" s="51" t="str">
        <f t="shared" si="3"/>
        <v>-</v>
      </c>
      <c r="AC6" s="51" t="str">
        <f t="shared" si="3"/>
        <v>-</v>
      </c>
      <c r="AD6" s="51">
        <f t="shared" si="3"/>
        <v>2</v>
      </c>
      <c r="AE6" s="51">
        <f t="shared" si="3"/>
        <v>537</v>
      </c>
      <c r="AF6" s="51">
        <f t="shared" si="3"/>
        <v>523</v>
      </c>
      <c r="AG6" s="51" t="str">
        <f t="shared" si="3"/>
        <v>-</v>
      </c>
      <c r="AH6" s="51">
        <f t="shared" si="3"/>
        <v>523</v>
      </c>
      <c r="AI6" s="52">
        <f>IF(AI8="-",NA(),AI8)</f>
        <v>98.6</v>
      </c>
      <c r="AJ6" s="52">
        <f t="shared" ref="AJ6:AR6" si="5">IF(AJ8="-",NA(),AJ8)</f>
        <v>98.3</v>
      </c>
      <c r="AK6" s="52">
        <f t="shared" si="5"/>
        <v>97.8</v>
      </c>
      <c r="AL6" s="52">
        <f t="shared" si="5"/>
        <v>96.2</v>
      </c>
      <c r="AM6" s="52">
        <f t="shared" si="5"/>
        <v>95.1</v>
      </c>
      <c r="AN6" s="52">
        <f t="shared" si="5"/>
        <v>99.2</v>
      </c>
      <c r="AO6" s="52">
        <f t="shared" si="5"/>
        <v>102.9</v>
      </c>
      <c r="AP6" s="52">
        <f t="shared" si="5"/>
        <v>106.1</v>
      </c>
      <c r="AQ6" s="52">
        <f t="shared" si="5"/>
        <v>102.9</v>
      </c>
      <c r="AR6" s="52">
        <f t="shared" si="5"/>
        <v>97.4</v>
      </c>
      <c r="AS6" s="52" t="str">
        <f>IF(AS8="-","【-】","【"&amp;SUBSTITUTE(TEXT(AS8,"#,##0.0"),"-","△")&amp;"】")</f>
        <v>【96.6】</v>
      </c>
      <c r="AT6" s="52">
        <f>IF(AT8="-",NA(),AT8)</f>
        <v>97.5</v>
      </c>
      <c r="AU6" s="52">
        <f t="shared" ref="AU6:BC6" si="6">IF(AU8="-",NA(),AU8)</f>
        <v>93.9</v>
      </c>
      <c r="AV6" s="52">
        <f t="shared" si="6"/>
        <v>93.4</v>
      </c>
      <c r="AW6" s="52">
        <f t="shared" si="6"/>
        <v>90.7</v>
      </c>
      <c r="AX6" s="52">
        <f t="shared" si="6"/>
        <v>93.9</v>
      </c>
      <c r="AY6" s="52">
        <f t="shared" si="6"/>
        <v>93.7</v>
      </c>
      <c r="AZ6" s="52">
        <f t="shared" si="6"/>
        <v>88.7</v>
      </c>
      <c r="BA6" s="52">
        <f t="shared" si="6"/>
        <v>90.6</v>
      </c>
      <c r="BB6" s="52">
        <f t="shared" si="6"/>
        <v>90.6</v>
      </c>
      <c r="BC6" s="52">
        <f t="shared" si="6"/>
        <v>91.5</v>
      </c>
      <c r="BD6" s="52" t="str">
        <f>IF(BD8="-","【-】","【"&amp;SUBSTITUTE(TEXT(BD8,"#,##0.0"),"-","△")&amp;"】")</f>
        <v>【86.6】</v>
      </c>
      <c r="BE6" s="52">
        <f>IF(BE8="-",NA(),BE8)</f>
        <v>96.9</v>
      </c>
      <c r="BF6" s="52">
        <f t="shared" ref="BF6:BN6" si="7">IF(BF8="-",NA(),BF8)</f>
        <v>93.3</v>
      </c>
      <c r="BG6" s="52">
        <f t="shared" si="7"/>
        <v>92.9</v>
      </c>
      <c r="BH6" s="52">
        <f t="shared" si="7"/>
        <v>90</v>
      </c>
      <c r="BI6" s="52">
        <f t="shared" si="7"/>
        <v>93.3</v>
      </c>
      <c r="BJ6" s="52">
        <f t="shared" si="7"/>
        <v>91.6</v>
      </c>
      <c r="BK6" s="52">
        <f t="shared" si="7"/>
        <v>86.5</v>
      </c>
      <c r="BL6" s="52">
        <f t="shared" si="7"/>
        <v>88.6</v>
      </c>
      <c r="BM6" s="52">
        <f t="shared" si="7"/>
        <v>88.6</v>
      </c>
      <c r="BN6" s="52">
        <f t="shared" si="7"/>
        <v>89.5</v>
      </c>
      <c r="BO6" s="52" t="str">
        <f>IF(BO8="-","【-】","【"&amp;SUBSTITUTE(TEXT(BO8,"#,##0.0"),"-","△")&amp;"】")</f>
        <v>【83.9】</v>
      </c>
      <c r="BP6" s="52">
        <f>IF(BP8="-",NA(),BP8)</f>
        <v>73.099999999999994</v>
      </c>
      <c r="BQ6" s="52">
        <f t="shared" ref="BQ6:BY6" si="8">IF(BQ8="-",NA(),BQ8)</f>
        <v>68.7</v>
      </c>
      <c r="BR6" s="52">
        <f t="shared" si="8"/>
        <v>67.8</v>
      </c>
      <c r="BS6" s="52">
        <f t="shared" si="8"/>
        <v>71.5</v>
      </c>
      <c r="BT6" s="52">
        <f t="shared" si="8"/>
        <v>73.599999999999994</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83634</v>
      </c>
      <c r="CB6" s="53">
        <f t="shared" ref="CB6:CJ6" si="9">IF(CB8="-",NA(),CB8)</f>
        <v>87699</v>
      </c>
      <c r="CC6" s="53">
        <f t="shared" si="9"/>
        <v>92681</v>
      </c>
      <c r="CD6" s="53">
        <f t="shared" si="9"/>
        <v>95948</v>
      </c>
      <c r="CE6" s="53">
        <f t="shared" si="9"/>
        <v>102499</v>
      </c>
      <c r="CF6" s="53">
        <f t="shared" si="9"/>
        <v>70630</v>
      </c>
      <c r="CG6" s="53">
        <f t="shared" si="9"/>
        <v>75766</v>
      </c>
      <c r="CH6" s="53">
        <f t="shared" si="9"/>
        <v>79610</v>
      </c>
      <c r="CI6" s="53">
        <f t="shared" si="9"/>
        <v>82275</v>
      </c>
      <c r="CJ6" s="53">
        <f t="shared" si="9"/>
        <v>83606</v>
      </c>
      <c r="CK6" s="52" t="str">
        <f>IF(CK8="-","【-】","【"&amp;SUBSTITUTE(TEXT(CK8,"#,##0"),"-","△")&amp;"】")</f>
        <v>【62,428】</v>
      </c>
      <c r="CL6" s="53">
        <f>IF(CL8="-",NA(),CL8)</f>
        <v>17178</v>
      </c>
      <c r="CM6" s="53">
        <f t="shared" ref="CM6:CU6" si="10">IF(CM8="-",NA(),CM8)</f>
        <v>18170</v>
      </c>
      <c r="CN6" s="53">
        <f t="shared" si="10"/>
        <v>18072</v>
      </c>
      <c r="CO6" s="53">
        <f t="shared" si="10"/>
        <v>18204</v>
      </c>
      <c r="CP6" s="53">
        <f t="shared" si="10"/>
        <v>19300</v>
      </c>
      <c r="CQ6" s="53">
        <f t="shared" si="10"/>
        <v>20687</v>
      </c>
      <c r="CR6" s="53">
        <f t="shared" si="10"/>
        <v>22637</v>
      </c>
      <c r="CS6" s="53">
        <f t="shared" si="10"/>
        <v>23244</v>
      </c>
      <c r="CT6" s="53">
        <f t="shared" si="10"/>
        <v>23704</v>
      </c>
      <c r="CU6" s="53">
        <f t="shared" si="10"/>
        <v>25007</v>
      </c>
      <c r="CV6" s="52" t="str">
        <f>IF(CV8="-","【-】","【"&amp;SUBSTITUTE(TEXT(CV8,"#,##0"),"-","△")&amp;"】")</f>
        <v>【18,236】</v>
      </c>
      <c r="CW6" s="52">
        <f>IF(CW8="-",NA(),CW8)</f>
        <v>45.2</v>
      </c>
      <c r="CX6" s="52">
        <f t="shared" ref="CX6:DF6" si="11">IF(CX8="-",NA(),CX8)</f>
        <v>49.7</v>
      </c>
      <c r="CY6" s="52">
        <f t="shared" si="11"/>
        <v>49.4</v>
      </c>
      <c r="CZ6" s="52">
        <f t="shared" si="11"/>
        <v>50.6</v>
      </c>
      <c r="DA6" s="52">
        <f t="shared" si="11"/>
        <v>47.5</v>
      </c>
      <c r="DB6" s="52">
        <f t="shared" si="11"/>
        <v>47.7</v>
      </c>
      <c r="DC6" s="52">
        <f t="shared" si="11"/>
        <v>51.8</v>
      </c>
      <c r="DD6" s="52">
        <f t="shared" si="11"/>
        <v>49.6</v>
      </c>
      <c r="DE6" s="52">
        <f t="shared" si="11"/>
        <v>48.8</v>
      </c>
      <c r="DF6" s="52">
        <f t="shared" si="11"/>
        <v>48.6</v>
      </c>
      <c r="DG6" s="52" t="str">
        <f>IF(DG8="-","【-】","【"&amp;SUBSTITUTE(TEXT(DG8,"#,##0.0"),"-","△")&amp;"】")</f>
        <v>【56.1】</v>
      </c>
      <c r="DH6" s="52">
        <f>IF(DH8="-",NA(),DH8)</f>
        <v>32.700000000000003</v>
      </c>
      <c r="DI6" s="52">
        <f t="shared" ref="DI6:DQ6" si="12">IF(DI8="-",NA(),DI8)</f>
        <v>33.700000000000003</v>
      </c>
      <c r="DJ6" s="52">
        <f t="shared" si="12"/>
        <v>34.1</v>
      </c>
      <c r="DK6" s="52">
        <f t="shared" si="12"/>
        <v>34.6</v>
      </c>
      <c r="DL6" s="52">
        <f t="shared" si="12"/>
        <v>35.9</v>
      </c>
      <c r="DM6" s="52">
        <f t="shared" si="12"/>
        <v>29.2</v>
      </c>
      <c r="DN6" s="52">
        <f t="shared" si="12"/>
        <v>29</v>
      </c>
      <c r="DO6" s="52">
        <f t="shared" si="12"/>
        <v>29.2</v>
      </c>
      <c r="DP6" s="52">
        <f t="shared" si="12"/>
        <v>29.4</v>
      </c>
      <c r="DQ6" s="52">
        <f t="shared" si="12"/>
        <v>30.9</v>
      </c>
      <c r="DR6" s="52" t="str">
        <f>IF(DR8="-","【-】","【"&amp;SUBSTITUTE(TEXT(DR8,"#,##0.0"),"-","△")&amp;"】")</f>
        <v>【26.4】</v>
      </c>
      <c r="DS6" s="52">
        <f>IF(DS8="-",NA(),DS8)</f>
        <v>6.2</v>
      </c>
      <c r="DT6" s="52">
        <f t="shared" ref="DT6:EB6" si="13">IF(DT8="-",NA(),DT8)</f>
        <v>8.1</v>
      </c>
      <c r="DU6" s="52">
        <f t="shared" si="13"/>
        <v>10</v>
      </c>
      <c r="DV6" s="52">
        <f t="shared" si="13"/>
        <v>14</v>
      </c>
      <c r="DW6" s="52">
        <f t="shared" si="13"/>
        <v>17.899999999999999</v>
      </c>
      <c r="DX6" s="52">
        <f t="shared" si="13"/>
        <v>27</v>
      </c>
      <c r="DY6" s="52">
        <f t="shared" si="13"/>
        <v>34.200000000000003</v>
      </c>
      <c r="DZ6" s="52">
        <f t="shared" si="13"/>
        <v>29.2</v>
      </c>
      <c r="EA6" s="52">
        <f t="shared" si="13"/>
        <v>25.3</v>
      </c>
      <c r="EB6" s="52">
        <f t="shared" si="13"/>
        <v>21</v>
      </c>
      <c r="EC6" s="52" t="str">
        <f>IF(EC8="-","【-】","【"&amp;SUBSTITUTE(TEXT(EC8,"#,##0.0"),"-","△")&amp;"】")</f>
        <v>【54.5】</v>
      </c>
      <c r="ED6" s="52">
        <f>IF(ED8="-",NA(),ED8)</f>
        <v>58</v>
      </c>
      <c r="EE6" s="52">
        <f t="shared" ref="EE6:EM6" si="14">IF(EE8="-",NA(),EE8)</f>
        <v>59.5</v>
      </c>
      <c r="EF6" s="52">
        <f t="shared" si="14"/>
        <v>58</v>
      </c>
      <c r="EG6" s="52">
        <f t="shared" si="14"/>
        <v>62</v>
      </c>
      <c r="EH6" s="52">
        <f t="shared" si="14"/>
        <v>64.2</v>
      </c>
      <c r="EI6" s="52">
        <f t="shared" si="14"/>
        <v>52.5</v>
      </c>
      <c r="EJ6" s="52">
        <f t="shared" si="14"/>
        <v>54</v>
      </c>
      <c r="EK6" s="52">
        <f t="shared" si="14"/>
        <v>55.4</v>
      </c>
      <c r="EL6" s="52">
        <f t="shared" si="14"/>
        <v>55.5</v>
      </c>
      <c r="EM6" s="52">
        <f t="shared" si="14"/>
        <v>56</v>
      </c>
      <c r="EN6" s="52" t="str">
        <f>IF(EN8="-","【-】","【"&amp;SUBSTITUTE(TEXT(EN8,"#,##0.0"),"-","△")&amp;"】")</f>
        <v>【57.0】</v>
      </c>
      <c r="EO6" s="52">
        <f>IF(EO8="-",NA(),EO8)</f>
        <v>71.2</v>
      </c>
      <c r="EP6" s="52">
        <f t="shared" ref="EP6:EX6" si="15">IF(EP8="-",NA(),EP8)</f>
        <v>72.599999999999994</v>
      </c>
      <c r="EQ6" s="52">
        <f t="shared" si="15"/>
        <v>63.7</v>
      </c>
      <c r="ER6" s="52">
        <f t="shared" si="15"/>
        <v>68.5</v>
      </c>
      <c r="ES6" s="52">
        <f t="shared" si="15"/>
        <v>72.8</v>
      </c>
      <c r="ET6" s="52">
        <f t="shared" si="15"/>
        <v>67.900000000000006</v>
      </c>
      <c r="EU6" s="52">
        <f t="shared" si="15"/>
        <v>69.2</v>
      </c>
      <c r="EV6" s="52">
        <f t="shared" si="15"/>
        <v>70.8</v>
      </c>
      <c r="EW6" s="52">
        <f t="shared" si="15"/>
        <v>70.7</v>
      </c>
      <c r="EX6" s="52">
        <f t="shared" si="15"/>
        <v>70.3</v>
      </c>
      <c r="EY6" s="52" t="str">
        <f>IF(EY8="-","【-】","【"&amp;SUBSTITUTE(TEXT(EY8,"#,##0.0"),"-","△")&amp;"】")</f>
        <v>【70.4】</v>
      </c>
      <c r="EZ6" s="53">
        <f>IF(EZ8="-",NA(),EZ8)</f>
        <v>56065667</v>
      </c>
      <c r="FA6" s="53">
        <f t="shared" ref="FA6:FI6" si="16">IF(FA8="-",NA(),FA8)</f>
        <v>57809232</v>
      </c>
      <c r="FB6" s="53">
        <f t="shared" si="16"/>
        <v>58882095</v>
      </c>
      <c r="FC6" s="53">
        <f t="shared" si="16"/>
        <v>62425780</v>
      </c>
      <c r="FD6" s="53">
        <f t="shared" si="16"/>
        <v>64074190</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c r="A7" s="35" t="s">
        <v>175</v>
      </c>
      <c r="B7" s="50">
        <f t="shared" ref="B7:AH7" si="17">B8</f>
        <v>2023</v>
      </c>
      <c r="C7" s="50">
        <f t="shared" si="17"/>
        <v>242021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28</v>
      </c>
      <c r="R7" s="50" t="str">
        <f t="shared" si="17"/>
        <v>対象</v>
      </c>
      <c r="S7" s="50" t="str">
        <f t="shared" si="17"/>
        <v>透 I 未 訓 ガ</v>
      </c>
      <c r="T7" s="50" t="str">
        <f t="shared" si="17"/>
        <v>救 臨 が 感 災 地 輪</v>
      </c>
      <c r="U7" s="51">
        <f>U8</f>
        <v>307825</v>
      </c>
      <c r="V7" s="51">
        <f>V8</f>
        <v>49548</v>
      </c>
      <c r="W7" s="50" t="str">
        <f>W8</f>
        <v>非該当</v>
      </c>
      <c r="X7" s="50" t="str">
        <f t="shared" si="17"/>
        <v>非該当</v>
      </c>
      <c r="Y7" s="50" t="str">
        <f t="shared" si="17"/>
        <v>７：１</v>
      </c>
      <c r="Z7" s="51">
        <f t="shared" si="17"/>
        <v>535</v>
      </c>
      <c r="AA7" s="51" t="str">
        <f t="shared" si="17"/>
        <v>-</v>
      </c>
      <c r="AB7" s="51" t="str">
        <f t="shared" si="17"/>
        <v>-</v>
      </c>
      <c r="AC7" s="51" t="str">
        <f t="shared" si="17"/>
        <v>-</v>
      </c>
      <c r="AD7" s="51">
        <f t="shared" si="17"/>
        <v>2</v>
      </c>
      <c r="AE7" s="51">
        <f t="shared" si="17"/>
        <v>537</v>
      </c>
      <c r="AF7" s="51">
        <f t="shared" si="17"/>
        <v>523</v>
      </c>
      <c r="AG7" s="51" t="str">
        <f t="shared" si="17"/>
        <v>-</v>
      </c>
      <c r="AH7" s="51">
        <f t="shared" si="17"/>
        <v>523</v>
      </c>
      <c r="AI7" s="52">
        <f>AI8</f>
        <v>98.6</v>
      </c>
      <c r="AJ7" s="52">
        <f t="shared" ref="AJ7:AR7" si="18">AJ8</f>
        <v>98.3</v>
      </c>
      <c r="AK7" s="52">
        <f t="shared" si="18"/>
        <v>97.8</v>
      </c>
      <c r="AL7" s="52">
        <f t="shared" si="18"/>
        <v>96.2</v>
      </c>
      <c r="AM7" s="52">
        <f t="shared" si="18"/>
        <v>95.1</v>
      </c>
      <c r="AN7" s="52">
        <f t="shared" si="18"/>
        <v>99.2</v>
      </c>
      <c r="AO7" s="52">
        <f t="shared" si="18"/>
        <v>102.9</v>
      </c>
      <c r="AP7" s="52">
        <f t="shared" si="18"/>
        <v>106.1</v>
      </c>
      <c r="AQ7" s="52">
        <f t="shared" si="18"/>
        <v>102.9</v>
      </c>
      <c r="AR7" s="52">
        <f t="shared" si="18"/>
        <v>97.4</v>
      </c>
      <c r="AS7" s="52"/>
      <c r="AT7" s="52">
        <f>AT8</f>
        <v>97.5</v>
      </c>
      <c r="AU7" s="52">
        <f t="shared" ref="AU7:BC7" si="19">AU8</f>
        <v>93.9</v>
      </c>
      <c r="AV7" s="52">
        <f t="shared" si="19"/>
        <v>93.4</v>
      </c>
      <c r="AW7" s="52">
        <f t="shared" si="19"/>
        <v>90.7</v>
      </c>
      <c r="AX7" s="52">
        <f t="shared" si="19"/>
        <v>93.9</v>
      </c>
      <c r="AY7" s="52">
        <f t="shared" si="19"/>
        <v>93.7</v>
      </c>
      <c r="AZ7" s="52">
        <f t="shared" si="19"/>
        <v>88.7</v>
      </c>
      <c r="BA7" s="52">
        <f t="shared" si="19"/>
        <v>90.6</v>
      </c>
      <c r="BB7" s="52">
        <f t="shared" si="19"/>
        <v>90.6</v>
      </c>
      <c r="BC7" s="52">
        <f t="shared" si="19"/>
        <v>91.5</v>
      </c>
      <c r="BD7" s="52"/>
      <c r="BE7" s="52">
        <f>BE8</f>
        <v>96.9</v>
      </c>
      <c r="BF7" s="52">
        <f t="shared" ref="BF7:BN7" si="20">BF8</f>
        <v>93.3</v>
      </c>
      <c r="BG7" s="52">
        <f t="shared" si="20"/>
        <v>92.9</v>
      </c>
      <c r="BH7" s="52">
        <f t="shared" si="20"/>
        <v>90</v>
      </c>
      <c r="BI7" s="52">
        <f t="shared" si="20"/>
        <v>93.3</v>
      </c>
      <c r="BJ7" s="52">
        <f t="shared" si="20"/>
        <v>91.6</v>
      </c>
      <c r="BK7" s="52">
        <f t="shared" si="20"/>
        <v>86.5</v>
      </c>
      <c r="BL7" s="52">
        <f t="shared" si="20"/>
        <v>88.6</v>
      </c>
      <c r="BM7" s="52">
        <f t="shared" si="20"/>
        <v>88.6</v>
      </c>
      <c r="BN7" s="52">
        <f t="shared" si="20"/>
        <v>89.5</v>
      </c>
      <c r="BO7" s="52"/>
      <c r="BP7" s="52">
        <f>BP8</f>
        <v>73.099999999999994</v>
      </c>
      <c r="BQ7" s="52">
        <f t="shared" ref="BQ7:BY7" si="21">BQ8</f>
        <v>68.7</v>
      </c>
      <c r="BR7" s="52">
        <f t="shared" si="21"/>
        <v>67.8</v>
      </c>
      <c r="BS7" s="52">
        <f t="shared" si="21"/>
        <v>71.5</v>
      </c>
      <c r="BT7" s="52">
        <f t="shared" si="21"/>
        <v>73.599999999999994</v>
      </c>
      <c r="BU7" s="52">
        <f t="shared" si="21"/>
        <v>79.8</v>
      </c>
      <c r="BV7" s="52">
        <f t="shared" si="21"/>
        <v>70.599999999999994</v>
      </c>
      <c r="BW7" s="52">
        <f t="shared" si="21"/>
        <v>71.400000000000006</v>
      </c>
      <c r="BX7" s="52">
        <f t="shared" si="21"/>
        <v>72.2</v>
      </c>
      <c r="BY7" s="52">
        <f t="shared" si="21"/>
        <v>74.400000000000006</v>
      </c>
      <c r="BZ7" s="52"/>
      <c r="CA7" s="53">
        <f>CA8</f>
        <v>83634</v>
      </c>
      <c r="CB7" s="53">
        <f t="shared" ref="CB7:CJ7" si="22">CB8</f>
        <v>87699</v>
      </c>
      <c r="CC7" s="53">
        <f t="shared" si="22"/>
        <v>92681</v>
      </c>
      <c r="CD7" s="53">
        <f t="shared" si="22"/>
        <v>95948</v>
      </c>
      <c r="CE7" s="53">
        <f t="shared" si="22"/>
        <v>102499</v>
      </c>
      <c r="CF7" s="53">
        <f t="shared" si="22"/>
        <v>70630</v>
      </c>
      <c r="CG7" s="53">
        <f t="shared" si="22"/>
        <v>75766</v>
      </c>
      <c r="CH7" s="53">
        <f t="shared" si="22"/>
        <v>79610</v>
      </c>
      <c r="CI7" s="53">
        <f t="shared" si="22"/>
        <v>82275</v>
      </c>
      <c r="CJ7" s="53">
        <f t="shared" si="22"/>
        <v>83606</v>
      </c>
      <c r="CK7" s="52"/>
      <c r="CL7" s="53">
        <f>CL8</f>
        <v>17178</v>
      </c>
      <c r="CM7" s="53">
        <f t="shared" ref="CM7:CU7" si="23">CM8</f>
        <v>18170</v>
      </c>
      <c r="CN7" s="53">
        <f t="shared" si="23"/>
        <v>18072</v>
      </c>
      <c r="CO7" s="53">
        <f t="shared" si="23"/>
        <v>18204</v>
      </c>
      <c r="CP7" s="53">
        <f t="shared" si="23"/>
        <v>19300</v>
      </c>
      <c r="CQ7" s="53">
        <f t="shared" si="23"/>
        <v>20687</v>
      </c>
      <c r="CR7" s="53">
        <f t="shared" si="23"/>
        <v>22637</v>
      </c>
      <c r="CS7" s="53">
        <f t="shared" si="23"/>
        <v>23244</v>
      </c>
      <c r="CT7" s="53">
        <f t="shared" si="23"/>
        <v>23704</v>
      </c>
      <c r="CU7" s="53">
        <f t="shared" si="23"/>
        <v>25007</v>
      </c>
      <c r="CV7" s="52"/>
      <c r="CW7" s="52">
        <f>CW8</f>
        <v>45.2</v>
      </c>
      <c r="CX7" s="52">
        <f t="shared" ref="CX7:DF7" si="24">CX8</f>
        <v>49.7</v>
      </c>
      <c r="CY7" s="52">
        <f t="shared" si="24"/>
        <v>49.4</v>
      </c>
      <c r="CZ7" s="52">
        <f t="shared" si="24"/>
        <v>50.6</v>
      </c>
      <c r="DA7" s="52">
        <f t="shared" si="24"/>
        <v>47.5</v>
      </c>
      <c r="DB7" s="52">
        <f t="shared" si="24"/>
        <v>47.7</v>
      </c>
      <c r="DC7" s="52">
        <f t="shared" si="24"/>
        <v>51.8</v>
      </c>
      <c r="DD7" s="52">
        <f t="shared" si="24"/>
        <v>49.6</v>
      </c>
      <c r="DE7" s="52">
        <f t="shared" si="24"/>
        <v>48.8</v>
      </c>
      <c r="DF7" s="52">
        <f t="shared" si="24"/>
        <v>48.6</v>
      </c>
      <c r="DG7" s="52"/>
      <c r="DH7" s="52">
        <f>DH8</f>
        <v>32.700000000000003</v>
      </c>
      <c r="DI7" s="52">
        <f t="shared" ref="DI7:DQ7" si="25">DI8</f>
        <v>33.700000000000003</v>
      </c>
      <c r="DJ7" s="52">
        <f t="shared" si="25"/>
        <v>34.1</v>
      </c>
      <c r="DK7" s="52">
        <f t="shared" si="25"/>
        <v>34.6</v>
      </c>
      <c r="DL7" s="52">
        <f t="shared" si="25"/>
        <v>35.9</v>
      </c>
      <c r="DM7" s="52">
        <f t="shared" si="25"/>
        <v>29.2</v>
      </c>
      <c r="DN7" s="52">
        <f t="shared" si="25"/>
        <v>29</v>
      </c>
      <c r="DO7" s="52">
        <f t="shared" si="25"/>
        <v>29.2</v>
      </c>
      <c r="DP7" s="52">
        <f t="shared" si="25"/>
        <v>29.4</v>
      </c>
      <c r="DQ7" s="52">
        <f t="shared" si="25"/>
        <v>30.9</v>
      </c>
      <c r="DR7" s="52"/>
      <c r="DS7" s="52">
        <f>DS8</f>
        <v>6.2</v>
      </c>
      <c r="DT7" s="52">
        <f t="shared" ref="DT7:EB7" si="26">DT8</f>
        <v>8.1</v>
      </c>
      <c r="DU7" s="52">
        <f t="shared" si="26"/>
        <v>10</v>
      </c>
      <c r="DV7" s="52">
        <f t="shared" si="26"/>
        <v>14</v>
      </c>
      <c r="DW7" s="52">
        <f t="shared" si="26"/>
        <v>17.899999999999999</v>
      </c>
      <c r="DX7" s="52">
        <f t="shared" si="26"/>
        <v>27</v>
      </c>
      <c r="DY7" s="52">
        <f t="shared" si="26"/>
        <v>34.200000000000003</v>
      </c>
      <c r="DZ7" s="52">
        <f t="shared" si="26"/>
        <v>29.2</v>
      </c>
      <c r="EA7" s="52">
        <f t="shared" si="26"/>
        <v>25.3</v>
      </c>
      <c r="EB7" s="52">
        <f t="shared" si="26"/>
        <v>21</v>
      </c>
      <c r="EC7" s="52"/>
      <c r="ED7" s="52">
        <f>ED8</f>
        <v>58</v>
      </c>
      <c r="EE7" s="52">
        <f t="shared" ref="EE7:EM7" si="27">EE8</f>
        <v>59.5</v>
      </c>
      <c r="EF7" s="52">
        <f t="shared" si="27"/>
        <v>58</v>
      </c>
      <c r="EG7" s="52">
        <f t="shared" si="27"/>
        <v>62</v>
      </c>
      <c r="EH7" s="52">
        <f t="shared" si="27"/>
        <v>64.2</v>
      </c>
      <c r="EI7" s="52">
        <f t="shared" si="27"/>
        <v>52.5</v>
      </c>
      <c r="EJ7" s="52">
        <f t="shared" si="27"/>
        <v>54</v>
      </c>
      <c r="EK7" s="52">
        <f t="shared" si="27"/>
        <v>55.4</v>
      </c>
      <c r="EL7" s="52">
        <f t="shared" si="27"/>
        <v>55.5</v>
      </c>
      <c r="EM7" s="52">
        <f t="shared" si="27"/>
        <v>56</v>
      </c>
      <c r="EN7" s="52"/>
      <c r="EO7" s="52">
        <f>EO8</f>
        <v>71.2</v>
      </c>
      <c r="EP7" s="52">
        <f t="shared" ref="EP7:EX7" si="28">EP8</f>
        <v>72.599999999999994</v>
      </c>
      <c r="EQ7" s="52">
        <f t="shared" si="28"/>
        <v>63.7</v>
      </c>
      <c r="ER7" s="52">
        <f t="shared" si="28"/>
        <v>68.5</v>
      </c>
      <c r="ES7" s="52">
        <f t="shared" si="28"/>
        <v>72.8</v>
      </c>
      <c r="ET7" s="52">
        <f t="shared" si="28"/>
        <v>67.900000000000006</v>
      </c>
      <c r="EU7" s="52">
        <f t="shared" si="28"/>
        <v>69.2</v>
      </c>
      <c r="EV7" s="52">
        <f t="shared" si="28"/>
        <v>70.8</v>
      </c>
      <c r="EW7" s="52">
        <f t="shared" si="28"/>
        <v>70.7</v>
      </c>
      <c r="EX7" s="52">
        <f t="shared" si="28"/>
        <v>70.3</v>
      </c>
      <c r="EY7" s="52"/>
      <c r="EZ7" s="53">
        <f>EZ8</f>
        <v>56065667</v>
      </c>
      <c r="FA7" s="53">
        <f t="shared" ref="FA7:FI7" si="29">FA8</f>
        <v>57809232</v>
      </c>
      <c r="FB7" s="53">
        <f t="shared" si="29"/>
        <v>58882095</v>
      </c>
      <c r="FC7" s="53">
        <f t="shared" si="29"/>
        <v>62425780</v>
      </c>
      <c r="FD7" s="53">
        <f t="shared" si="29"/>
        <v>64074190</v>
      </c>
      <c r="FE7" s="53">
        <f t="shared" si="29"/>
        <v>57155394</v>
      </c>
      <c r="FF7" s="53">
        <f t="shared" si="29"/>
        <v>58042153</v>
      </c>
      <c r="FG7" s="53">
        <f t="shared" si="29"/>
        <v>58985932</v>
      </c>
      <c r="FH7" s="53">
        <f t="shared" si="29"/>
        <v>58800982</v>
      </c>
      <c r="FI7" s="53">
        <f t="shared" si="29"/>
        <v>59984927</v>
      </c>
      <c r="FJ7" s="53"/>
    </row>
    <row r="8" spans="1:166" s="54" customFormat="1">
      <c r="A8" s="35"/>
      <c r="B8" s="55">
        <v>2023</v>
      </c>
      <c r="C8" s="55">
        <v>242021</v>
      </c>
      <c r="D8" s="55">
        <v>46</v>
      </c>
      <c r="E8" s="55">
        <v>6</v>
      </c>
      <c r="F8" s="55">
        <v>0</v>
      </c>
      <c r="G8" s="55">
        <v>1</v>
      </c>
      <c r="H8" s="55" t="s">
        <v>176</v>
      </c>
      <c r="I8" s="55" t="s">
        <v>177</v>
      </c>
      <c r="J8" s="55" t="s">
        <v>178</v>
      </c>
      <c r="K8" s="55" t="s">
        <v>179</v>
      </c>
      <c r="L8" s="55" t="s">
        <v>180</v>
      </c>
      <c r="M8" s="55" t="s">
        <v>181</v>
      </c>
      <c r="N8" s="55" t="s">
        <v>182</v>
      </c>
      <c r="O8" s="55" t="s">
        <v>183</v>
      </c>
      <c r="P8" s="55" t="s">
        <v>184</v>
      </c>
      <c r="Q8" s="56">
        <v>28</v>
      </c>
      <c r="R8" s="55" t="s">
        <v>185</v>
      </c>
      <c r="S8" s="55" t="s">
        <v>186</v>
      </c>
      <c r="T8" s="55" t="s">
        <v>187</v>
      </c>
      <c r="U8" s="56">
        <v>307825</v>
      </c>
      <c r="V8" s="56">
        <v>49548</v>
      </c>
      <c r="W8" s="55" t="s">
        <v>188</v>
      </c>
      <c r="X8" s="55" t="s">
        <v>188</v>
      </c>
      <c r="Y8" s="57" t="s">
        <v>189</v>
      </c>
      <c r="Z8" s="56">
        <v>535</v>
      </c>
      <c r="AA8" s="56" t="s">
        <v>40</v>
      </c>
      <c r="AB8" s="56" t="s">
        <v>40</v>
      </c>
      <c r="AC8" s="56" t="s">
        <v>40</v>
      </c>
      <c r="AD8" s="56">
        <v>2</v>
      </c>
      <c r="AE8" s="56">
        <v>537</v>
      </c>
      <c r="AF8" s="56">
        <v>523</v>
      </c>
      <c r="AG8" s="56" t="s">
        <v>40</v>
      </c>
      <c r="AH8" s="56">
        <v>523</v>
      </c>
      <c r="AI8" s="58">
        <v>98.6</v>
      </c>
      <c r="AJ8" s="58">
        <v>98.3</v>
      </c>
      <c r="AK8" s="58">
        <v>97.8</v>
      </c>
      <c r="AL8" s="58">
        <v>96.2</v>
      </c>
      <c r="AM8" s="58">
        <v>95.1</v>
      </c>
      <c r="AN8" s="58">
        <v>99.2</v>
      </c>
      <c r="AO8" s="58">
        <v>102.9</v>
      </c>
      <c r="AP8" s="58">
        <v>106.1</v>
      </c>
      <c r="AQ8" s="58">
        <v>102.9</v>
      </c>
      <c r="AR8" s="58">
        <v>97.4</v>
      </c>
      <c r="AS8" s="58">
        <v>96.6</v>
      </c>
      <c r="AT8" s="58">
        <v>97.5</v>
      </c>
      <c r="AU8" s="58">
        <v>93.9</v>
      </c>
      <c r="AV8" s="58">
        <v>93.4</v>
      </c>
      <c r="AW8" s="58">
        <v>90.7</v>
      </c>
      <c r="AX8" s="58">
        <v>93.9</v>
      </c>
      <c r="AY8" s="58">
        <v>93.7</v>
      </c>
      <c r="AZ8" s="58">
        <v>88.7</v>
      </c>
      <c r="BA8" s="58">
        <v>90.6</v>
      </c>
      <c r="BB8" s="58">
        <v>90.6</v>
      </c>
      <c r="BC8" s="58">
        <v>91.5</v>
      </c>
      <c r="BD8" s="58">
        <v>86.6</v>
      </c>
      <c r="BE8" s="59">
        <v>96.9</v>
      </c>
      <c r="BF8" s="59">
        <v>93.3</v>
      </c>
      <c r="BG8" s="59">
        <v>92.9</v>
      </c>
      <c r="BH8" s="59">
        <v>90</v>
      </c>
      <c r="BI8" s="59">
        <v>93.3</v>
      </c>
      <c r="BJ8" s="59">
        <v>91.6</v>
      </c>
      <c r="BK8" s="59">
        <v>86.5</v>
      </c>
      <c r="BL8" s="59">
        <v>88.6</v>
      </c>
      <c r="BM8" s="59">
        <v>88.6</v>
      </c>
      <c r="BN8" s="59">
        <v>89.5</v>
      </c>
      <c r="BO8" s="59">
        <v>83.9</v>
      </c>
      <c r="BP8" s="58">
        <v>73.099999999999994</v>
      </c>
      <c r="BQ8" s="58">
        <v>68.7</v>
      </c>
      <c r="BR8" s="58">
        <v>67.8</v>
      </c>
      <c r="BS8" s="58">
        <v>71.5</v>
      </c>
      <c r="BT8" s="58">
        <v>73.599999999999994</v>
      </c>
      <c r="BU8" s="58">
        <v>79.8</v>
      </c>
      <c r="BV8" s="58">
        <v>70.599999999999994</v>
      </c>
      <c r="BW8" s="58">
        <v>71.400000000000006</v>
      </c>
      <c r="BX8" s="58">
        <v>72.2</v>
      </c>
      <c r="BY8" s="58">
        <v>74.400000000000006</v>
      </c>
      <c r="BZ8" s="58">
        <v>68.7</v>
      </c>
      <c r="CA8" s="59">
        <v>83634</v>
      </c>
      <c r="CB8" s="59">
        <v>87699</v>
      </c>
      <c r="CC8" s="59">
        <v>92681</v>
      </c>
      <c r="CD8" s="59">
        <v>95948</v>
      </c>
      <c r="CE8" s="59">
        <v>102499</v>
      </c>
      <c r="CF8" s="59">
        <v>70630</v>
      </c>
      <c r="CG8" s="59">
        <v>75766</v>
      </c>
      <c r="CH8" s="59">
        <v>79610</v>
      </c>
      <c r="CI8" s="59">
        <v>82275</v>
      </c>
      <c r="CJ8" s="59">
        <v>83606</v>
      </c>
      <c r="CK8" s="58">
        <v>62428</v>
      </c>
      <c r="CL8" s="59">
        <v>17178</v>
      </c>
      <c r="CM8" s="59">
        <v>18170</v>
      </c>
      <c r="CN8" s="59">
        <v>18072</v>
      </c>
      <c r="CO8" s="59">
        <v>18204</v>
      </c>
      <c r="CP8" s="59">
        <v>19300</v>
      </c>
      <c r="CQ8" s="59">
        <v>20687</v>
      </c>
      <c r="CR8" s="59">
        <v>22637</v>
      </c>
      <c r="CS8" s="59">
        <v>23244</v>
      </c>
      <c r="CT8" s="59">
        <v>23704</v>
      </c>
      <c r="CU8" s="59">
        <v>25007</v>
      </c>
      <c r="CV8" s="58">
        <v>18236</v>
      </c>
      <c r="CW8" s="59">
        <v>45.2</v>
      </c>
      <c r="CX8" s="59">
        <v>49.7</v>
      </c>
      <c r="CY8" s="59">
        <v>49.4</v>
      </c>
      <c r="CZ8" s="59">
        <v>50.6</v>
      </c>
      <c r="DA8" s="59">
        <v>47.5</v>
      </c>
      <c r="DB8" s="59">
        <v>47.7</v>
      </c>
      <c r="DC8" s="59">
        <v>51.8</v>
      </c>
      <c r="DD8" s="59">
        <v>49.6</v>
      </c>
      <c r="DE8" s="59">
        <v>48.8</v>
      </c>
      <c r="DF8" s="59">
        <v>48.6</v>
      </c>
      <c r="DG8" s="59">
        <v>56.1</v>
      </c>
      <c r="DH8" s="59">
        <v>32.700000000000003</v>
      </c>
      <c r="DI8" s="59">
        <v>33.700000000000003</v>
      </c>
      <c r="DJ8" s="59">
        <v>34.1</v>
      </c>
      <c r="DK8" s="59">
        <v>34.6</v>
      </c>
      <c r="DL8" s="59">
        <v>35.9</v>
      </c>
      <c r="DM8" s="59">
        <v>29.2</v>
      </c>
      <c r="DN8" s="59">
        <v>29</v>
      </c>
      <c r="DO8" s="59">
        <v>29.2</v>
      </c>
      <c r="DP8" s="59">
        <v>29.4</v>
      </c>
      <c r="DQ8" s="59">
        <v>30.9</v>
      </c>
      <c r="DR8" s="59">
        <v>26.4</v>
      </c>
      <c r="DS8" s="59">
        <v>6.2</v>
      </c>
      <c r="DT8" s="59">
        <v>8.1</v>
      </c>
      <c r="DU8" s="59">
        <v>10</v>
      </c>
      <c r="DV8" s="59">
        <v>14</v>
      </c>
      <c r="DW8" s="59">
        <v>17.899999999999999</v>
      </c>
      <c r="DX8" s="59">
        <v>27</v>
      </c>
      <c r="DY8" s="59">
        <v>34.200000000000003</v>
      </c>
      <c r="DZ8" s="59">
        <v>29.2</v>
      </c>
      <c r="EA8" s="59">
        <v>25.3</v>
      </c>
      <c r="EB8" s="59">
        <v>21</v>
      </c>
      <c r="EC8" s="59">
        <v>54.5</v>
      </c>
      <c r="ED8" s="58">
        <v>58</v>
      </c>
      <c r="EE8" s="58">
        <v>59.5</v>
      </c>
      <c r="EF8" s="58">
        <v>58</v>
      </c>
      <c r="EG8" s="58">
        <v>62</v>
      </c>
      <c r="EH8" s="58">
        <v>64.2</v>
      </c>
      <c r="EI8" s="58">
        <v>52.5</v>
      </c>
      <c r="EJ8" s="58">
        <v>54</v>
      </c>
      <c r="EK8" s="58">
        <v>55.4</v>
      </c>
      <c r="EL8" s="58">
        <v>55.5</v>
      </c>
      <c r="EM8" s="58">
        <v>56</v>
      </c>
      <c r="EN8" s="58">
        <v>57</v>
      </c>
      <c r="EO8" s="58">
        <v>71.2</v>
      </c>
      <c r="EP8" s="58">
        <v>72.599999999999994</v>
      </c>
      <c r="EQ8" s="58">
        <v>63.7</v>
      </c>
      <c r="ER8" s="58">
        <v>68.5</v>
      </c>
      <c r="ES8" s="58">
        <v>72.8</v>
      </c>
      <c r="ET8" s="58">
        <v>67.900000000000006</v>
      </c>
      <c r="EU8" s="58">
        <v>69.2</v>
      </c>
      <c r="EV8" s="58">
        <v>70.8</v>
      </c>
      <c r="EW8" s="58">
        <v>70.7</v>
      </c>
      <c r="EX8" s="58">
        <v>70.3</v>
      </c>
      <c r="EY8" s="58">
        <v>70.400000000000006</v>
      </c>
      <c r="EZ8" s="59">
        <v>56065667</v>
      </c>
      <c r="FA8" s="59">
        <v>57809232</v>
      </c>
      <c r="FB8" s="59">
        <v>58882095</v>
      </c>
      <c r="FC8" s="59">
        <v>62425780</v>
      </c>
      <c r="FD8" s="59">
        <v>64074190</v>
      </c>
      <c r="FE8" s="59">
        <v>57155394</v>
      </c>
      <c r="FF8" s="59">
        <v>58042153</v>
      </c>
      <c r="FG8" s="59">
        <v>58985932</v>
      </c>
      <c r="FH8" s="59">
        <v>58800982</v>
      </c>
      <c r="FI8" s="59">
        <v>59984927</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