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見積書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1" l="1"/>
  <c r="E29" i="11"/>
  <c r="E41" i="11" l="1"/>
  <c r="E28" i="11" l="1"/>
  <c r="E22" i="11" l="1"/>
  <c r="E38" i="11" l="1"/>
  <c r="E36" i="11"/>
  <c r="E34" i="11"/>
  <c r="E32" i="11"/>
  <c r="E26" i="11" l="1"/>
  <c r="E24" i="11"/>
</calcChain>
</file>

<file path=xl/sharedStrings.xml><?xml version="1.0" encoding="utf-8"?>
<sst xmlns="http://schemas.openxmlformats.org/spreadsheetml/2006/main" count="74" uniqueCount="40">
  <si>
    <t>記</t>
    <rPh sb="0" eb="1">
      <t>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</si>
  <si>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3"/>
  </si>
  <si>
    <t>住所</t>
    <rPh sb="0" eb="2">
      <t>ジュウショ</t>
    </rPh>
    <phoneticPr fontId="3"/>
  </si>
  <si>
    <t>代表者</t>
    <rPh sb="0" eb="3">
      <t>ダイヒョウシャ</t>
    </rPh>
    <phoneticPr fontId="3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</si>
  <si>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</si>
  <si>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</si>
  <si>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</si>
  <si>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</si>
  <si>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</si>
  <si>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3"/>
  </si>
  <si>
    <t>　（FAX　059-224-2125）</t>
    <phoneticPr fontId="3"/>
  </si>
  <si>
    <t>　e-mail　zaisei@pref.mie.lg.jp</t>
    <phoneticPr fontId="3"/>
  </si>
  <si>
    <t>募集委託業務</t>
    <phoneticPr fontId="1"/>
  </si>
  <si>
    <t>10年債</t>
    <rPh sb="2" eb="3">
      <t>ネン</t>
    </rPh>
    <rPh sb="3" eb="4">
      <t>サイ</t>
    </rPh>
    <phoneticPr fontId="1"/>
  </si>
  <si>
    <t>受託手数料率（税込）</t>
    <rPh sb="0" eb="2">
      <t>ジュタク</t>
    </rPh>
    <rPh sb="2" eb="5">
      <t>テスウリョウ</t>
    </rPh>
    <rPh sb="5" eb="6">
      <t>リツ</t>
    </rPh>
    <rPh sb="7" eb="9">
      <t>ゼイコミ</t>
    </rPh>
    <phoneticPr fontId="1"/>
  </si>
  <si>
    <t>〃　（税抜）①</t>
    <rPh sb="3" eb="4">
      <t>ゼイ</t>
    </rPh>
    <rPh sb="4" eb="5">
      <t>ヌ</t>
    </rPh>
    <phoneticPr fontId="1"/>
  </si>
  <si>
    <t>〃　（税抜）②</t>
    <rPh sb="3" eb="4">
      <t>ゼイ</t>
    </rPh>
    <rPh sb="4" eb="5">
      <t>ヌ</t>
    </rPh>
    <phoneticPr fontId="1"/>
  </si>
  <si>
    <t>〃　（税抜）③</t>
    <rPh sb="3" eb="4">
      <t>ゼイ</t>
    </rPh>
    <rPh sb="4" eb="5">
      <t>ヌ</t>
    </rPh>
    <phoneticPr fontId="1"/>
  </si>
  <si>
    <t>（税込）</t>
    <rPh sb="1" eb="3">
      <t>ゼイコミ</t>
    </rPh>
    <phoneticPr fontId="1"/>
  </si>
  <si>
    <t>（税抜）</t>
    <rPh sb="1" eb="3">
      <t>ゼイヌキ</t>
    </rPh>
    <phoneticPr fontId="1"/>
  </si>
  <si>
    <t>銭／100円</t>
    <rPh sb="0" eb="1">
      <t>セン</t>
    </rPh>
    <rPh sb="5" eb="6">
      <t>エン</t>
    </rPh>
    <phoneticPr fontId="1"/>
  </si>
  <si>
    <t>令和　　年　　月　　日</t>
    <phoneticPr fontId="1"/>
  </si>
  <si>
    <t>元金払手数料率（税込）</t>
    <rPh sb="0" eb="2">
      <t>ガンキン</t>
    </rPh>
    <rPh sb="2" eb="3">
      <t>バライ</t>
    </rPh>
    <rPh sb="3" eb="6">
      <t>テスウリョウ</t>
    </rPh>
    <rPh sb="6" eb="7">
      <t>リツ</t>
    </rPh>
    <rPh sb="8" eb="10">
      <t>ゼイコミ</t>
    </rPh>
    <phoneticPr fontId="1"/>
  </si>
  <si>
    <t>利払手数料率（税込）</t>
    <rPh sb="0" eb="2">
      <t>リバライ</t>
    </rPh>
    <rPh sb="2" eb="5">
      <t>テスウリョウ</t>
    </rPh>
    <rPh sb="5" eb="6">
      <t>リツ</t>
    </rPh>
    <rPh sb="7" eb="9">
      <t>ゼイコミ</t>
    </rPh>
    <phoneticPr fontId="1"/>
  </si>
  <si>
    <t>円</t>
    <rPh sb="0" eb="1">
      <t>エン</t>
    </rPh>
    <phoneticPr fontId="1"/>
  </si>
  <si>
    <t>〃　（税抜）⑥</t>
    <rPh sb="3" eb="4">
      <t>ゼイ</t>
    </rPh>
    <rPh sb="4" eb="5">
      <t>ヌ</t>
    </rPh>
    <phoneticPr fontId="1"/>
  </si>
  <si>
    <t>〃　（税抜）⑦</t>
    <rPh sb="3" eb="4">
      <t>ゼイ</t>
    </rPh>
    <rPh sb="4" eb="5">
      <t>ヌ</t>
    </rPh>
    <phoneticPr fontId="1"/>
  </si>
  <si>
    <t>〃　（税抜）⑧</t>
    <rPh sb="3" eb="4">
      <t>ゼイ</t>
    </rPh>
    <rPh sb="4" eb="5">
      <t>ヌ</t>
    </rPh>
    <phoneticPr fontId="1"/>
  </si>
  <si>
    <t>手数料率計（税抜）
（④＝①＋②＋③×20）</t>
    <rPh sb="0" eb="3">
      <t>テスウリョウ</t>
    </rPh>
    <rPh sb="3" eb="4">
      <t>リツ</t>
    </rPh>
    <rPh sb="4" eb="5">
      <t>ケイ</t>
    </rPh>
    <rPh sb="6" eb="7">
      <t>ゼイ</t>
    </rPh>
    <rPh sb="7" eb="8">
      <t>ヌ</t>
    </rPh>
    <phoneticPr fontId="1"/>
  </si>
  <si>
    <t>手数料率計（税抜）
（⑨＝⑥＋⑦＋⑧×20）</t>
    <rPh sb="0" eb="3">
      <t>テスウリョウ</t>
    </rPh>
    <rPh sb="3" eb="4">
      <t>リツ</t>
    </rPh>
    <rPh sb="4" eb="5">
      <t>ケイ</t>
    </rPh>
    <rPh sb="6" eb="7">
      <t>ゼイ</t>
    </rPh>
    <rPh sb="7" eb="8">
      <t>ヌ</t>
    </rPh>
    <phoneticPr fontId="1"/>
  </si>
  <si>
    <t>手数料合計（税抜）
（⑪＝⑤＋⑩）</t>
    <rPh sb="0" eb="3">
      <t>テスウリョウ</t>
    </rPh>
    <rPh sb="3" eb="5">
      <t>ゴウケイ</t>
    </rPh>
    <rPh sb="6" eb="7">
      <t>ゼイ</t>
    </rPh>
    <rPh sb="7" eb="8">
      <t>ヌ</t>
    </rPh>
    <phoneticPr fontId="1"/>
  </si>
  <si>
    <t>・各手数料率を黄色セルにご記載ください。
・消費税の端数処理については、税抜価格に取引日における消費税率を乗じて、小数点第5位以下の端数を切り捨てるものとします。
・手数料合計（⑪）の最も低い会社を受託機関として指名します。</t>
    <rPh sb="1" eb="2">
      <t>カク</t>
    </rPh>
    <rPh sb="2" eb="5">
      <t>テスウリョウ</t>
    </rPh>
    <rPh sb="5" eb="6">
      <t>リツ</t>
    </rPh>
    <rPh sb="7" eb="9">
      <t>キイロ</t>
    </rPh>
    <rPh sb="13" eb="15">
      <t>キサイ</t>
    </rPh>
    <rPh sb="22" eb="25">
      <t>ショウヒゼイ</t>
    </rPh>
    <rPh sb="26" eb="28">
      <t>ハスウ</t>
    </rPh>
    <rPh sb="28" eb="30">
      <t>ショリ</t>
    </rPh>
    <rPh sb="36" eb="37">
      <t>ゼイ</t>
    </rPh>
    <rPh sb="37" eb="38">
      <t>ヌキ</t>
    </rPh>
    <rPh sb="38" eb="40">
      <t>カカク</t>
    </rPh>
    <rPh sb="41" eb="44">
      <t>トリヒキビ</t>
    </rPh>
    <rPh sb="48" eb="51">
      <t>ショウヒゼイ</t>
    </rPh>
    <rPh sb="51" eb="52">
      <t>リツ</t>
    </rPh>
    <rPh sb="53" eb="54">
      <t>ジョウ</t>
    </rPh>
    <rPh sb="57" eb="60">
      <t>ショウスウテン</t>
    </rPh>
    <rPh sb="60" eb="61">
      <t>ダイ</t>
    </rPh>
    <rPh sb="62" eb="65">
      <t>イイカ</t>
    </rPh>
    <rPh sb="66" eb="68">
      <t>ハスウ</t>
    </rPh>
    <rPh sb="69" eb="70">
      <t>キ</t>
    </rPh>
    <rPh sb="71" eb="72">
      <t>ス</t>
    </rPh>
    <rPh sb="86" eb="88">
      <t>ゴウケイ</t>
    </rPh>
    <rPh sb="92" eb="93">
      <t>モット</t>
    </rPh>
    <rPh sb="94" eb="95">
      <t>ヒク</t>
    </rPh>
    <rPh sb="96" eb="98">
      <t>カイシャ</t>
    </rPh>
    <rPh sb="99" eb="101">
      <t>ジュタク</t>
    </rPh>
    <rPh sb="101" eb="103">
      <t>キカン</t>
    </rPh>
    <rPh sb="106" eb="108">
      <t>シメイ</t>
    </rPh>
    <phoneticPr fontId="1"/>
  </si>
  <si>
    <t>　e-mail　okuyas04@pref.mie.lg.jp</t>
    <phoneticPr fontId="3"/>
  </si>
  <si>
    <t>　e-mail　ootaa02@pref.mie.lg.jp</t>
    <phoneticPr fontId="3"/>
  </si>
  <si>
    <t>令和６年度三重県市場公募債（グリーンボンド）募集委託業務に係る見積合わせについて</t>
    <rPh sb="0" eb="2">
      <t>レイワ</t>
    </rPh>
    <rPh sb="3" eb="5">
      <t>ネンド</t>
    </rPh>
    <rPh sb="5" eb="8">
      <t>ミエケン</t>
    </rPh>
    <rPh sb="8" eb="10">
      <t>シジョウ</t>
    </rPh>
    <rPh sb="10" eb="13">
      <t>コウボサイ</t>
    </rPh>
    <rPh sb="22" eb="24">
      <t>ボシュウ</t>
    </rPh>
    <rPh sb="24" eb="26">
      <t>イタク</t>
    </rPh>
    <rPh sb="26" eb="28">
      <t>ギョウム</t>
    </rPh>
    <rPh sb="29" eb="30">
      <t>カカ</t>
    </rPh>
    <rPh sb="31" eb="33">
      <t>ミツ</t>
    </rPh>
    <rPh sb="33" eb="34">
      <t>ア</t>
    </rPh>
    <phoneticPr fontId="1"/>
  </si>
  <si>
    <t>見積合わせ番号②（引受希望額　10億円）</t>
    <rPh sb="0" eb="3">
      <t>ミツモリア</t>
    </rPh>
    <rPh sb="5" eb="7">
      <t>バンゴウ</t>
    </rPh>
    <rPh sb="9" eb="11">
      <t>ヒキウケ</t>
    </rPh>
    <rPh sb="11" eb="13">
      <t>キボウ</t>
    </rPh>
    <rPh sb="13" eb="14">
      <t>ガク</t>
    </rPh>
    <rPh sb="17" eb="19">
      <t>オクエン</t>
    </rPh>
    <phoneticPr fontId="1"/>
  </si>
  <si>
    <t>手数料計（税抜）
（⑩＝⑨×10億円）</t>
    <rPh sb="0" eb="3">
      <t>テスウリョウ</t>
    </rPh>
    <rPh sb="3" eb="4">
      <t>ケイ</t>
    </rPh>
    <rPh sb="5" eb="6">
      <t>ゼイ</t>
    </rPh>
    <rPh sb="6" eb="7">
      <t>ヌ</t>
    </rPh>
    <rPh sb="16" eb="18">
      <t>オクエン</t>
    </rPh>
    <phoneticPr fontId="1"/>
  </si>
  <si>
    <t>　令和６年８月２９日付け「令和６年度三重県市場公募債（グリーンボンド）に係る募集委託業務について」に係る手数料率等については、下記のとおりです。</t>
    <rPh sb="36" eb="37">
      <t>カカ</t>
    </rPh>
    <rPh sb="52" eb="55">
      <t>テスウリョウ</t>
    </rPh>
    <rPh sb="55" eb="56">
      <t>リツ</t>
    </rPh>
    <rPh sb="56" eb="57">
      <t>トウ</t>
    </rPh>
    <phoneticPr fontId="1"/>
  </si>
  <si>
    <t>見積合わせ番号①（引受希望額　80億円）</t>
    <rPh sb="0" eb="3">
      <t>ミツモリア</t>
    </rPh>
    <rPh sb="5" eb="7">
      <t>バンゴウ</t>
    </rPh>
    <rPh sb="9" eb="11">
      <t>ヒキウケ</t>
    </rPh>
    <rPh sb="11" eb="14">
      <t>キボウガク</t>
    </rPh>
    <rPh sb="17" eb="19">
      <t>オクエン</t>
    </rPh>
    <phoneticPr fontId="1"/>
  </si>
  <si>
    <t>手数料計（税抜）
（⑤＝④×80億円）</t>
    <rPh sb="0" eb="3">
      <t>テスウリョウ</t>
    </rPh>
    <rPh sb="3" eb="4">
      <t>ケイ</t>
    </rPh>
    <rPh sb="5" eb="6">
      <t>ゼイ</t>
    </rPh>
    <rPh sb="6" eb="7">
      <t>ヌ</t>
    </rPh>
    <rPh sb="16" eb="18">
      <t>オクエン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</si>
</sst>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#,##0.00000;[Red]\-#,##0.00000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176" fontId="5" fillId="2" borderId="10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177" fontId="5" fillId="0" borderId="9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wrapText="1"/>
    </xf>
    <xf numFmtId="177" fontId="5" fillId="0" borderId="0" xfId="1" applyNumberFormat="1" applyFont="1" applyFill="1" applyBorder="1" applyAlignment="1">
      <alignment horizontal="right"/>
    </xf>
    <xf numFmtId="38" fontId="5" fillId="0" borderId="9" xfId="1" applyNumberFormat="1" applyFont="1" applyFill="1" applyBorder="1" applyAlignment="1">
      <alignment horizontal="right"/>
    </xf>
    <xf numFmtId="176" fontId="5" fillId="0" borderId="7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distributed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F48"/>
  <sheetViews>
    <sheetView tabSelected="1" view="pageBreakPreview" zoomScale="85" zoomScaleNormal="85" zoomScaleSheetLayoutView="85" workbookViewId="0">
      <selection activeCell="E36" sqref="E36"/>
    </sheetView>
  </sheetViews>
  <sheetFormatPr defaultColWidth="9" defaultRowHeight="13" x14ac:dyDescent="0.55000000000000004"/>
  <cols>
    <col min="1" max="1" width="1.25" style="2" customWidth="1"/>
    <col min="2" max="2" width="3.75" style="2" customWidth="1"/>
    <col min="3" max="3" width="38.75" style="2" customWidth="1"/>
    <col min="4" max="4" width="12.5" style="2" customWidth="1"/>
    <col min="5" max="5" width="22.5" style="2" customWidth="1"/>
    <col min="6" max="6" width="36.58203125" style="2" customWidth="1"/>
    <col min="7" max="16384" width="9" style="2"/>
  </cols>
  <sheetData>
    <row r="1" spans="2:6" ht="30.75" customHeight="1" thickBot="1" x14ac:dyDescent="0.6">
      <c r="B1" s="2" t="s">
        <v>9</v>
      </c>
      <c r="D1" s="38"/>
      <c r="E1" s="39"/>
      <c r="F1" s="4" t="s">
        <v>12</v>
      </c>
    </row>
    <row r="2" spans="2:6" ht="27" customHeight="1" x14ac:dyDescent="0.55000000000000004">
      <c r="B2" s="2" t="s">
        <v>11</v>
      </c>
      <c r="F2" s="13"/>
    </row>
    <row r="3" spans="2:6" ht="27" customHeight="1" x14ac:dyDescent="0.55000000000000004">
      <c r="B3" s="2" t="s">
        <v>32</v>
      </c>
    </row>
    <row r="4" spans="2:6" ht="27" customHeight="1" x14ac:dyDescent="0.55000000000000004">
      <c r="B4" s="2" t="s">
        <v>33</v>
      </c>
    </row>
    <row r="5" spans="2:6" ht="27" customHeight="1" x14ac:dyDescent="0.55000000000000004">
      <c r="B5" s="2" t="s">
        <v>10</v>
      </c>
    </row>
    <row r="6" spans="2:6" ht="27" customHeight="1" x14ac:dyDescent="0.55000000000000004">
      <c r="E6" s="40" t="s">
        <v>21</v>
      </c>
      <c r="F6" s="40"/>
    </row>
    <row r="7" spans="2:6" ht="27" customHeight="1" x14ac:dyDescent="0.55000000000000004">
      <c r="D7" s="30" t="s">
        <v>1</v>
      </c>
      <c r="E7" s="30"/>
      <c r="F7" s="5"/>
    </row>
    <row r="8" spans="2:6" ht="27" customHeight="1" x14ac:dyDescent="0.55000000000000004">
      <c r="D8" s="30" t="s">
        <v>2</v>
      </c>
      <c r="E8" s="30"/>
      <c r="F8" s="5"/>
    </row>
    <row r="9" spans="2:6" ht="27" customHeight="1" x14ac:dyDescent="0.55000000000000004">
      <c r="D9" s="30" t="s">
        <v>3</v>
      </c>
      <c r="E9" s="30"/>
      <c r="F9" s="5"/>
    </row>
    <row r="10" spans="2:6" ht="27" customHeight="1" x14ac:dyDescent="0.55000000000000004">
      <c r="D10" s="30" t="s">
        <v>4</v>
      </c>
      <c r="E10" s="30"/>
      <c r="F10" s="5"/>
    </row>
    <row r="11" spans="2:6" ht="27" customHeight="1" x14ac:dyDescent="0.55000000000000004">
      <c r="D11" s="30" t="s">
        <v>5</v>
      </c>
      <c r="E11" s="30"/>
      <c r="F11" s="5"/>
    </row>
    <row r="12" spans="2:6" ht="27" customHeight="1" x14ac:dyDescent="0.55000000000000004">
      <c r="D12" s="30" t="s">
        <v>6</v>
      </c>
      <c r="E12" s="30"/>
      <c r="F12" s="5"/>
    </row>
    <row r="13" spans="2:6" ht="27" customHeight="1" x14ac:dyDescent="0.55000000000000004">
      <c r="D13" s="30" t="s">
        <v>7</v>
      </c>
      <c r="E13" s="30"/>
      <c r="F13" s="5"/>
    </row>
    <row r="14" spans="2:6" ht="27" customHeight="1" x14ac:dyDescent="0.55000000000000004">
      <c r="D14" s="30" t="s">
        <v>8</v>
      </c>
      <c r="E14" s="30"/>
      <c r="F14" s="5"/>
    </row>
    <row r="15" spans="2:6" ht="17.25" customHeight="1" x14ac:dyDescent="0.55000000000000004"/>
    <row r="16" spans="2:6" ht="13.5" customHeight="1" x14ac:dyDescent="0.55000000000000004">
      <c r="B16" s="31" t="s">
        <v>34</v>
      </c>
      <c r="C16" s="31"/>
      <c r="D16" s="31"/>
      <c r="E16" s="31"/>
      <c r="F16" s="31"/>
    </row>
    <row r="18" spans="2:6" ht="37.5" customHeight="1" x14ac:dyDescent="0.55000000000000004">
      <c r="B18" s="32" t="s">
        <v>37</v>
      </c>
      <c r="C18" s="32"/>
      <c r="D18" s="32"/>
      <c r="E18" s="32"/>
      <c r="F18" s="32"/>
    </row>
    <row r="19" spans="2:6" ht="15" customHeight="1" x14ac:dyDescent="0.55000000000000004"/>
    <row r="20" spans="2:6" ht="18.75" customHeight="1" x14ac:dyDescent="0.55000000000000004">
      <c r="B20" s="28" t="s">
        <v>0</v>
      </c>
      <c r="C20" s="28"/>
      <c r="D20" s="28"/>
      <c r="E20" s="28"/>
      <c r="F20" s="28"/>
    </row>
    <row r="21" spans="2:6" ht="18.75" customHeight="1" x14ac:dyDescent="0.55000000000000004">
      <c r="B21" s="36" t="s">
        <v>13</v>
      </c>
      <c r="C21" s="34" t="s">
        <v>38</v>
      </c>
      <c r="D21" s="35"/>
      <c r="E21" s="35"/>
      <c r="F21" s="35"/>
    </row>
    <row r="22" spans="2:6" ht="30" customHeight="1" thickBot="1" x14ac:dyDescent="0.3">
      <c r="B22" s="36"/>
      <c r="C22" s="15" t="s">
        <v>14</v>
      </c>
      <c r="D22" s="9" t="s">
        <v>18</v>
      </c>
      <c r="E22" s="24">
        <f>E23*1.1</f>
        <v>0</v>
      </c>
      <c r="F22" s="6" t="s">
        <v>20</v>
      </c>
    </row>
    <row r="23" spans="2:6" ht="30" customHeight="1" thickBot="1" x14ac:dyDescent="0.3">
      <c r="B23" s="36"/>
      <c r="C23" s="16" t="s">
        <v>15</v>
      </c>
      <c r="D23" s="10" t="s">
        <v>19</v>
      </c>
      <c r="E23" s="12"/>
      <c r="F23" s="6" t="s">
        <v>20</v>
      </c>
    </row>
    <row r="24" spans="2:6" ht="30" customHeight="1" thickBot="1" x14ac:dyDescent="0.3">
      <c r="B24" s="36"/>
      <c r="C24" s="15" t="s">
        <v>22</v>
      </c>
      <c r="D24" s="11" t="s">
        <v>18</v>
      </c>
      <c r="E24" s="25">
        <f>E25*1.1</f>
        <v>0</v>
      </c>
      <c r="F24" s="6" t="s">
        <v>20</v>
      </c>
    </row>
    <row r="25" spans="2:6" ht="30" customHeight="1" thickBot="1" x14ac:dyDescent="0.3">
      <c r="B25" s="36"/>
      <c r="C25" s="16" t="s">
        <v>16</v>
      </c>
      <c r="D25" s="10" t="s">
        <v>19</v>
      </c>
      <c r="E25" s="12"/>
      <c r="F25" s="6" t="s">
        <v>20</v>
      </c>
    </row>
    <row r="26" spans="2:6" ht="30" customHeight="1" thickBot="1" x14ac:dyDescent="0.3">
      <c r="B26" s="36"/>
      <c r="C26" s="15" t="s">
        <v>23</v>
      </c>
      <c r="D26" s="11" t="s">
        <v>18</v>
      </c>
      <c r="E26" s="25">
        <f>E27*1.1</f>
        <v>0</v>
      </c>
      <c r="F26" s="6" t="s">
        <v>20</v>
      </c>
    </row>
    <row r="27" spans="2:6" ht="30" customHeight="1" thickBot="1" x14ac:dyDescent="0.3">
      <c r="B27" s="36"/>
      <c r="C27" s="17" t="s">
        <v>17</v>
      </c>
      <c r="D27" s="10" t="s">
        <v>19</v>
      </c>
      <c r="E27" s="12"/>
      <c r="F27" s="7" t="s">
        <v>20</v>
      </c>
    </row>
    <row r="28" spans="2:6" ht="35.15" customHeight="1" thickBot="1" x14ac:dyDescent="0.3">
      <c r="B28" s="37"/>
      <c r="C28" s="26" t="s">
        <v>28</v>
      </c>
      <c r="D28" s="27" t="s">
        <v>19</v>
      </c>
      <c r="E28" s="14">
        <f>(E23+E25+E27*20)</f>
        <v>0</v>
      </c>
      <c r="F28" s="8" t="s">
        <v>20</v>
      </c>
    </row>
    <row r="29" spans="2:6" ht="35.15" customHeight="1" thickBot="1" x14ac:dyDescent="0.3">
      <c r="B29" s="37"/>
      <c r="C29" s="26" t="s">
        <v>39</v>
      </c>
      <c r="D29" s="27" t="s">
        <v>19</v>
      </c>
      <c r="E29" s="23">
        <f>(ROUND(E28/10000*8000000000,0))</f>
        <v>0</v>
      </c>
      <c r="F29" s="8" t="s">
        <v>24</v>
      </c>
    </row>
    <row r="30" spans="2:6" s="3" customFormat="1" ht="18.75" customHeight="1" x14ac:dyDescent="0.55000000000000004"/>
    <row r="31" spans="2:6" ht="18.75" customHeight="1" x14ac:dyDescent="0.55000000000000004">
      <c r="B31" s="36" t="s">
        <v>13</v>
      </c>
      <c r="C31" s="33" t="s">
        <v>35</v>
      </c>
      <c r="D31" s="33"/>
      <c r="E31" s="33"/>
      <c r="F31" s="34"/>
    </row>
    <row r="32" spans="2:6" ht="30" customHeight="1" thickBot="1" x14ac:dyDescent="0.3">
      <c r="B32" s="36"/>
      <c r="C32" s="15" t="s">
        <v>14</v>
      </c>
      <c r="D32" s="9" t="s">
        <v>18</v>
      </c>
      <c r="E32" s="24">
        <f>E33*1.1</f>
        <v>0</v>
      </c>
      <c r="F32" s="6" t="s">
        <v>20</v>
      </c>
    </row>
    <row r="33" spans="2:6" ht="30" customHeight="1" thickBot="1" x14ac:dyDescent="0.3">
      <c r="B33" s="36"/>
      <c r="C33" s="16" t="s">
        <v>25</v>
      </c>
      <c r="D33" s="10" t="s">
        <v>19</v>
      </c>
      <c r="E33" s="12"/>
      <c r="F33" s="6" t="s">
        <v>20</v>
      </c>
    </row>
    <row r="34" spans="2:6" ht="30" customHeight="1" thickBot="1" x14ac:dyDescent="0.3">
      <c r="B34" s="36"/>
      <c r="C34" s="15" t="s">
        <v>22</v>
      </c>
      <c r="D34" s="11" t="s">
        <v>18</v>
      </c>
      <c r="E34" s="25">
        <f>E35*1.1</f>
        <v>0</v>
      </c>
      <c r="F34" s="6" t="s">
        <v>20</v>
      </c>
    </row>
    <row r="35" spans="2:6" ht="30" customHeight="1" thickBot="1" x14ac:dyDescent="0.3">
      <c r="B35" s="36"/>
      <c r="C35" s="16" t="s">
        <v>26</v>
      </c>
      <c r="D35" s="10" t="s">
        <v>19</v>
      </c>
      <c r="E35" s="12"/>
      <c r="F35" s="6" t="s">
        <v>20</v>
      </c>
    </row>
    <row r="36" spans="2:6" ht="30" customHeight="1" thickBot="1" x14ac:dyDescent="0.3">
      <c r="B36" s="36"/>
      <c r="C36" s="15" t="s">
        <v>23</v>
      </c>
      <c r="D36" s="11" t="s">
        <v>18</v>
      </c>
      <c r="E36" s="25">
        <f>E37*1.1</f>
        <v>0</v>
      </c>
      <c r="F36" s="6" t="s">
        <v>20</v>
      </c>
    </row>
    <row r="37" spans="2:6" ht="30" customHeight="1" thickBot="1" x14ac:dyDescent="0.3">
      <c r="B37" s="36"/>
      <c r="C37" s="17" t="s">
        <v>27</v>
      </c>
      <c r="D37" s="10" t="s">
        <v>19</v>
      </c>
      <c r="E37" s="12"/>
      <c r="F37" s="7" t="s">
        <v>20</v>
      </c>
    </row>
    <row r="38" spans="2:6" ht="35.15" customHeight="1" thickBot="1" x14ac:dyDescent="0.3">
      <c r="B38" s="37"/>
      <c r="C38" s="26" t="s">
        <v>29</v>
      </c>
      <c r="D38" s="27" t="s">
        <v>19</v>
      </c>
      <c r="E38" s="14">
        <f>(E33+E35+E37*20)</f>
        <v>0</v>
      </c>
      <c r="F38" s="8" t="s">
        <v>20</v>
      </c>
    </row>
    <row r="39" spans="2:6" ht="35.15" customHeight="1" thickBot="1" x14ac:dyDescent="0.3">
      <c r="B39" s="37"/>
      <c r="C39" s="26" t="s">
        <v>36</v>
      </c>
      <c r="D39" s="27" t="s">
        <v>19</v>
      </c>
      <c r="E39" s="23">
        <f>(ROUND(E38/10000*1000000000,0))</f>
        <v>0</v>
      </c>
      <c r="F39" s="8" t="s">
        <v>24</v>
      </c>
    </row>
    <row r="40" spans="2:6" ht="14.25" customHeight="1" thickBot="1" x14ac:dyDescent="0.3">
      <c r="B40" s="20"/>
      <c r="C40" s="21"/>
      <c r="D40" s="18"/>
      <c r="E40" s="22"/>
      <c r="F40" s="19"/>
    </row>
    <row r="41" spans="2:6" ht="35.15" customHeight="1" thickBot="1" x14ac:dyDescent="0.3">
      <c r="B41" s="20"/>
      <c r="C41" s="26" t="s">
        <v>30</v>
      </c>
      <c r="D41" s="27" t="s">
        <v>19</v>
      </c>
      <c r="E41" s="23">
        <f>SUM(E29,E39)</f>
        <v>0</v>
      </c>
      <c r="F41" s="8" t="s">
        <v>24</v>
      </c>
    </row>
    <row r="42" spans="2:6" ht="14.25" customHeight="1" x14ac:dyDescent="0.25">
      <c r="B42" s="20"/>
      <c r="C42" s="21"/>
      <c r="D42" s="18"/>
      <c r="E42" s="22"/>
      <c r="F42" s="19"/>
    </row>
    <row r="43" spans="2:6" s="1" customFormat="1" ht="13.5" customHeight="1" x14ac:dyDescent="0.55000000000000004">
      <c r="B43" s="29" t="s">
        <v>31</v>
      </c>
      <c r="C43" s="29"/>
      <c r="D43" s="29"/>
      <c r="E43" s="29"/>
      <c r="F43" s="29"/>
    </row>
    <row r="44" spans="2:6" s="1" customFormat="1" x14ac:dyDescent="0.55000000000000004">
      <c r="B44" s="29"/>
      <c r="C44" s="29"/>
      <c r="D44" s="29"/>
      <c r="E44" s="29"/>
      <c r="F44" s="29"/>
    </row>
    <row r="45" spans="2:6" s="1" customFormat="1" x14ac:dyDescent="0.55000000000000004">
      <c r="B45" s="29"/>
      <c r="C45" s="29"/>
      <c r="D45" s="29"/>
      <c r="E45" s="29"/>
      <c r="F45" s="29"/>
    </row>
    <row r="46" spans="2:6" s="1" customFormat="1" x14ac:dyDescent="0.55000000000000004">
      <c r="B46" s="29"/>
      <c r="C46" s="29"/>
      <c r="D46" s="29"/>
      <c r="E46" s="29"/>
      <c r="F46" s="29"/>
    </row>
    <row r="47" spans="2:6" x14ac:dyDescent="0.55000000000000004">
      <c r="B47" s="29"/>
      <c r="C47" s="29"/>
      <c r="D47" s="29"/>
      <c r="E47" s="29"/>
      <c r="F47" s="29"/>
    </row>
    <row r="48" spans="2:6" ht="15.75" customHeight="1" x14ac:dyDescent="0.55000000000000004">
      <c r="B48" s="29"/>
      <c r="C48" s="29"/>
      <c r="D48" s="29"/>
      <c r="E48" s="29"/>
      <c r="F48" s="29"/>
    </row>
  </sheetData>
  <mergeCells count="18">
    <mergeCell ref="D10:E10"/>
    <mergeCell ref="D1:E1"/>
    <mergeCell ref="E6:F6"/>
    <mergeCell ref="D7:E7"/>
    <mergeCell ref="D8:E8"/>
    <mergeCell ref="D9:E9"/>
    <mergeCell ref="B20:F20"/>
    <mergeCell ref="B43:F48"/>
    <mergeCell ref="D11:E11"/>
    <mergeCell ref="D12:E12"/>
    <mergeCell ref="D13:E13"/>
    <mergeCell ref="D14:E14"/>
    <mergeCell ref="B16:F16"/>
    <mergeCell ref="B18:F18"/>
    <mergeCell ref="C31:F31"/>
    <mergeCell ref="C21:F21"/>
    <mergeCell ref="B21:B29"/>
    <mergeCell ref="B31:B3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