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ss150174\share\07　長寿介護課\Ｒ６\02_施設サービス班\23_地域医療介護総合確保基金（ＩＣＴ）\02_交付申請\交付申請書類\"/>
    </mc:Choice>
  </mc:AlternateContent>
  <bookViews>
    <workbookView xWindow="0" yWindow="0" windowWidth="20490" windowHeight="6930"/>
  </bookViews>
  <sheets>
    <sheet name="様式1計画書" sheetId="7" r:id="rId1"/>
    <sheet name="データリスト" sheetId="5" r:id="rId2"/>
    <sheet name="県使用" sheetId="6" state="hidden" r:id="rId3"/>
  </sheets>
  <externalReferences>
    <externalReference r:id="rId4"/>
  </externalReferences>
  <definedNames>
    <definedName name="_xlnm._FilterDatabase" localSheetId="0" hidden="1">様式1計画書!$A$4:$I$5</definedName>
    <definedName name="_xlnm.Print_Area" localSheetId="0">様式1計画書!$A$1:$J$102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7" l="1"/>
  <c r="G22" i="7" l="1"/>
  <c r="G63" i="7"/>
  <c r="H35" i="7"/>
  <c r="J35" i="7" s="1"/>
  <c r="G29" i="7"/>
  <c r="G54" i="7"/>
  <c r="G53" i="7"/>
  <c r="G52" i="7"/>
  <c r="G51" i="7"/>
  <c r="G50" i="7"/>
  <c r="G49" i="7"/>
  <c r="G48" i="7"/>
  <c r="G47" i="7"/>
  <c r="H42" i="7"/>
  <c r="H41" i="7"/>
  <c r="G34" i="7"/>
  <c r="G33" i="7"/>
  <c r="G32" i="7"/>
  <c r="G31" i="7"/>
  <c r="G30" i="7"/>
  <c r="G28" i="7"/>
  <c r="G27" i="7"/>
  <c r="G26" i="7"/>
  <c r="H21" i="7"/>
  <c r="H20" i="7"/>
  <c r="H19" i="7"/>
  <c r="G56" i="7" l="1"/>
  <c r="G66" i="7" s="1"/>
  <c r="G35" i="7"/>
  <c r="B6" i="6" l="1"/>
  <c r="C6" i="6"/>
  <c r="D6" i="6"/>
  <c r="E6" i="6"/>
  <c r="F6" i="6"/>
  <c r="A6" i="6"/>
  <c r="E10" i="6" l="1"/>
  <c r="D10" i="6"/>
  <c r="E9" i="6"/>
  <c r="D9" i="6"/>
  <c r="A10" i="6"/>
  <c r="C10" i="6"/>
  <c r="B10" i="6"/>
  <c r="C9" i="6"/>
  <c r="B9" i="6"/>
  <c r="A9" i="6"/>
  <c r="I3" i="6" l="1"/>
  <c r="H3" i="6"/>
  <c r="G3" i="6"/>
  <c r="F3" i="6"/>
  <c r="C3" i="6"/>
  <c r="B3" i="6"/>
  <c r="A3" i="6"/>
  <c r="F9" i="6" l="1"/>
</calcChain>
</file>

<file path=xl/sharedStrings.xml><?xml version="1.0" encoding="utf-8"?>
<sst xmlns="http://schemas.openxmlformats.org/spreadsheetml/2006/main" count="272" uniqueCount="214">
  <si>
    <t>法人格</t>
    <rPh sb="0" eb="3">
      <t>ホウジンカク</t>
    </rPh>
    <phoneticPr fontId="1"/>
  </si>
  <si>
    <t>事業所番号</t>
    <rPh sb="0" eb="3">
      <t>ジギョウショ</t>
    </rPh>
    <rPh sb="3" eb="5">
      <t>バンゴウ</t>
    </rPh>
    <phoneticPr fontId="1"/>
  </si>
  <si>
    <t>サービス種別</t>
    <rPh sb="4" eb="6">
      <t>シュベツ</t>
    </rPh>
    <phoneticPr fontId="1"/>
  </si>
  <si>
    <t>110_訪問介護</t>
  </si>
  <si>
    <t>（社福）</t>
    <rPh sb="1" eb="2">
      <t>シャ</t>
    </rPh>
    <rPh sb="2" eb="3">
      <t>フク</t>
    </rPh>
    <phoneticPr fontId="1"/>
  </si>
  <si>
    <t>社会福祉法人</t>
    <rPh sb="0" eb="2">
      <t>シャカイ</t>
    </rPh>
    <rPh sb="2" eb="4">
      <t>フクシ</t>
    </rPh>
    <rPh sb="4" eb="6">
      <t>ホウジン</t>
    </rPh>
    <phoneticPr fontId="1"/>
  </si>
  <si>
    <t>120_訪問入浴介護</t>
  </si>
  <si>
    <t>（公社）</t>
    <rPh sb="1" eb="3">
      <t>コウシャ</t>
    </rPh>
    <phoneticPr fontId="1"/>
  </si>
  <si>
    <t>公益社団法人</t>
    <rPh sb="0" eb="2">
      <t>コウエキ</t>
    </rPh>
    <rPh sb="2" eb="6">
      <t>シャダンホウジン</t>
    </rPh>
    <phoneticPr fontId="1"/>
  </si>
  <si>
    <t>130_訪問看護</t>
  </si>
  <si>
    <t>（一社）</t>
    <rPh sb="1" eb="2">
      <t>イチ</t>
    </rPh>
    <rPh sb="2" eb="3">
      <t>シャ</t>
    </rPh>
    <phoneticPr fontId="1"/>
  </si>
  <si>
    <t>一般社団法人</t>
    <rPh sb="0" eb="2">
      <t>イッパン</t>
    </rPh>
    <rPh sb="2" eb="6">
      <t>シャダンホウジン</t>
    </rPh>
    <phoneticPr fontId="1"/>
  </si>
  <si>
    <t>140_訪問リハビリテーション</t>
  </si>
  <si>
    <t>（医）</t>
    <rPh sb="1" eb="2">
      <t>イ</t>
    </rPh>
    <phoneticPr fontId="1"/>
  </si>
  <si>
    <t>医療法人</t>
    <rPh sb="0" eb="2">
      <t>イリョウ</t>
    </rPh>
    <rPh sb="2" eb="4">
      <t>ホウジン</t>
    </rPh>
    <phoneticPr fontId="1"/>
  </si>
  <si>
    <t>150_通所介護</t>
  </si>
  <si>
    <t>（特非）</t>
    <rPh sb="1" eb="2">
      <t>トク</t>
    </rPh>
    <rPh sb="2" eb="3">
      <t>ヒ</t>
    </rPh>
    <phoneticPr fontId="1"/>
  </si>
  <si>
    <t>特定非営利活動法人</t>
    <rPh sb="0" eb="2">
      <t>トクテイ</t>
    </rPh>
    <rPh sb="2" eb="5">
      <t>ヒエイリ</t>
    </rPh>
    <rPh sb="5" eb="7">
      <t>カツドウ</t>
    </rPh>
    <rPh sb="7" eb="9">
      <t>ホウジン</t>
    </rPh>
    <phoneticPr fontId="1"/>
  </si>
  <si>
    <t>155_通所介護（療養通所介護）</t>
  </si>
  <si>
    <t>（株）</t>
    <rPh sb="0" eb="3">
      <t>カブ</t>
    </rPh>
    <phoneticPr fontId="1"/>
  </si>
  <si>
    <t>株式会社</t>
    <rPh sb="0" eb="4">
      <t>カブシキガイシャ</t>
    </rPh>
    <phoneticPr fontId="1"/>
  </si>
  <si>
    <t>160_通所リハビリテーション</t>
  </si>
  <si>
    <t>（有）</t>
    <phoneticPr fontId="1"/>
  </si>
  <si>
    <t>有限会社</t>
    <rPh sb="0" eb="4">
      <t>ユウゲンガイシャ</t>
    </rPh>
    <phoneticPr fontId="1"/>
  </si>
  <si>
    <t>170_福祉用具貸与</t>
  </si>
  <si>
    <t>（合）</t>
    <rPh sb="1" eb="2">
      <t>ゴウ</t>
    </rPh>
    <phoneticPr fontId="1"/>
  </si>
  <si>
    <t>合同会社</t>
    <rPh sb="0" eb="2">
      <t>ゴウドウ</t>
    </rPh>
    <rPh sb="2" eb="4">
      <t>ガイシャ</t>
    </rPh>
    <phoneticPr fontId="1"/>
  </si>
  <si>
    <t>210_短期入所生活介護</t>
  </si>
  <si>
    <t>（その他）</t>
    <rPh sb="3" eb="4">
      <t>タ</t>
    </rPh>
    <phoneticPr fontId="1"/>
  </si>
  <si>
    <t>その他</t>
    <rPh sb="2" eb="3">
      <t>タ</t>
    </rPh>
    <phoneticPr fontId="1"/>
  </si>
  <si>
    <t>220_短期入所療養介護（介護老人保健施設）</t>
  </si>
  <si>
    <t>230_短期入所療養介護（介護療養型医療施設）</t>
  </si>
  <si>
    <t>551_短期入所療養介護（介護医療院）</t>
  </si>
  <si>
    <t>320_認知症対応型共同生活介護</t>
  </si>
  <si>
    <t>331_特定施設入居者生活介護（有料老人ホーム）</t>
  </si>
  <si>
    <t>332_特定施設入居者生活介護（軽費老人ホーム）</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</si>
  <si>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</si>
  <si>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</si>
  <si>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</si>
  <si>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361_地域密着型特定施設入居者生活介護（有料老人ホーム）</t>
  </si>
  <si>
    <t>362_地域密着型特定施設入居者生活介護（軽費老人ホーム</t>
  </si>
  <si>
    <t>364_地域密着型特定施設入居者生活介護（サービス付き高齢者向け住宅）</t>
  </si>
  <si>
    <t>410_特定福祉用具販売</t>
  </si>
  <si>
    <t>430_居宅介護支援</t>
  </si>
  <si>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</si>
  <si>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</si>
  <si>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</si>
  <si>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</si>
  <si>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</si>
  <si>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</si>
  <si>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</si>
  <si>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</si>
  <si>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</si>
  <si>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</si>
  <si>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</si>
  <si>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990_特定施設入居者生活介護（養護老人ホーム）</t>
    <rPh sb="4" eb="6">
      <t>トクテイ</t>
    </rPh>
    <rPh sb="6" eb="8">
      <t>シセツ</t>
    </rPh>
    <rPh sb="8" eb="11">
      <t>ニュウキョシャ</t>
    </rPh>
    <rPh sb="11" eb="13">
      <t>セイカツ</t>
    </rPh>
    <rPh sb="13" eb="15">
      <t>カイゴ</t>
    </rPh>
    <rPh sb="16" eb="18">
      <t>ヨウゴ</t>
    </rPh>
    <rPh sb="18" eb="20">
      <t>ロウジン</t>
    </rPh>
    <phoneticPr fontId="1"/>
  </si>
  <si>
    <t>999_その他</t>
    <rPh sb="6" eb="7">
      <t>タ</t>
    </rPh>
    <phoneticPr fontId="1"/>
  </si>
  <si>
    <t>○○○○</t>
    <phoneticPr fontId="1"/>
  </si>
  <si>
    <t>特別養護老人ホーム○○〇〇</t>
    <rPh sb="0" eb="4">
      <t>トクベツヨウゴ</t>
    </rPh>
    <rPh sb="4" eb="6">
      <t>ロウジン</t>
    </rPh>
    <phoneticPr fontId="1"/>
  </si>
  <si>
    <t>事業所・施設名</t>
    <rPh sb="0" eb="3">
      <t>ジギョウショ</t>
    </rPh>
    <rPh sb="4" eb="6">
      <t>シセツ</t>
    </rPh>
    <rPh sb="6" eb="7">
      <t>メイ</t>
    </rPh>
    <phoneticPr fontId="1"/>
  </si>
  <si>
    <t>様式１</t>
  </si>
  <si>
    <t>合計</t>
  </si>
  <si>
    <t>334_特定施設入居者生活介護（サービス付き高齢者向け住宅）</t>
  </si>
  <si>
    <t>導入する機器等名</t>
    <rPh sb="0" eb="2">
      <t>ドウニュウ</t>
    </rPh>
    <rPh sb="4" eb="6">
      <t>キキ</t>
    </rPh>
    <phoneticPr fontId="1"/>
  </si>
  <si>
    <t>メーカー名</t>
    <phoneticPr fontId="1"/>
  </si>
  <si>
    <t>①移乗介護</t>
    <rPh sb="1" eb="3">
      <t>イジョウ</t>
    </rPh>
    <rPh sb="3" eb="5">
      <t>カイゴ</t>
    </rPh>
    <phoneticPr fontId="2"/>
  </si>
  <si>
    <t>②移動支援</t>
    <rPh sb="1" eb="3">
      <t>イドウ</t>
    </rPh>
    <rPh sb="3" eb="5">
      <t>シエン</t>
    </rPh>
    <phoneticPr fontId="2"/>
  </si>
  <si>
    <t>③排泄支援</t>
    <rPh sb="1" eb="3">
      <t>ハイセツ</t>
    </rPh>
    <rPh sb="3" eb="5">
      <t>シエン</t>
    </rPh>
    <phoneticPr fontId="2"/>
  </si>
  <si>
    <t>⑤入浴支援</t>
    <rPh sb="1" eb="3">
      <t>ニュウヨク</t>
    </rPh>
    <rPh sb="3" eb="5">
      <t>シエン</t>
    </rPh>
    <phoneticPr fontId="2"/>
  </si>
  <si>
    <t>④見守り・コミュニケーション</t>
    <rPh sb="1" eb="3">
      <t>ミマモ</t>
    </rPh>
    <phoneticPr fontId="2"/>
  </si>
  <si>
    <t>補助上限額</t>
    <rPh sb="0" eb="2">
      <t>ホジョ</t>
    </rPh>
    <rPh sb="2" eb="5">
      <t>ジョウゲンガク</t>
    </rPh>
    <phoneticPr fontId="1"/>
  </si>
  <si>
    <t>介護ロボット機器種別</t>
    <rPh sb="8" eb="10">
      <t>シュベツ</t>
    </rPh>
    <phoneticPr fontId="1"/>
  </si>
  <si>
    <t>株式会社〇〇</t>
    <rPh sb="0" eb="4">
      <t>カブシキガイシャ</t>
    </rPh>
    <phoneticPr fontId="1"/>
  </si>
  <si>
    <t>機器分</t>
    <rPh sb="0" eb="2">
      <t>キキ</t>
    </rPh>
    <rPh sb="2" eb="3">
      <t>ブン</t>
    </rPh>
    <phoneticPr fontId="1"/>
  </si>
  <si>
    <t>通信環境整備分</t>
    <rPh sb="0" eb="2">
      <t>ツウシン</t>
    </rPh>
    <rPh sb="2" eb="4">
      <t>カンキョウ</t>
    </rPh>
    <rPh sb="4" eb="6">
      <t>セイビ</t>
    </rPh>
    <rPh sb="6" eb="7">
      <t>ブン</t>
    </rPh>
    <phoneticPr fontId="1"/>
  </si>
  <si>
    <t>法人名・経営主体名</t>
    <rPh sb="0" eb="2">
      <t>ホウジン</t>
    </rPh>
    <rPh sb="2" eb="3">
      <t>メイ</t>
    </rPh>
    <rPh sb="4" eb="6">
      <t>ケイエイ</t>
    </rPh>
    <rPh sb="6" eb="8">
      <t>シュタイ</t>
    </rPh>
    <rPh sb="8" eb="9">
      <t>メイ</t>
    </rPh>
    <phoneticPr fontId="1"/>
  </si>
  <si>
    <t>法人住所・経営主体住所</t>
    <rPh sb="0" eb="4">
      <t>ホウジンジュウショ</t>
    </rPh>
    <rPh sb="5" eb="7">
      <t>ケイエイ</t>
    </rPh>
    <rPh sb="7" eb="9">
      <t>シュタイ</t>
    </rPh>
    <rPh sb="9" eb="11">
      <t>ジュウショ</t>
    </rPh>
    <phoneticPr fontId="1"/>
  </si>
  <si>
    <t>※</t>
    <phoneticPr fontId="1"/>
  </si>
  <si>
    <t>適宜、行を追加、削除する。</t>
    <phoneticPr fontId="1"/>
  </si>
  <si>
    <t>単価は税抜とし、定価ではなく現実的な見積もり金額を記入する。</t>
    <rPh sb="3" eb="4">
      <t>ゼイ</t>
    </rPh>
    <rPh sb="4" eb="5">
      <t>ヌ</t>
    </rPh>
    <rPh sb="8" eb="10">
      <t>テイカ</t>
    </rPh>
    <phoneticPr fontId="6"/>
  </si>
  <si>
    <t>介護ロボット種別</t>
    <phoneticPr fontId="1"/>
  </si>
  <si>
    <t>１．施設概要</t>
    <rPh sb="2" eb="4">
      <t>シセツ</t>
    </rPh>
    <rPh sb="4" eb="6">
      <t>ガイヨウ</t>
    </rPh>
    <phoneticPr fontId="1"/>
  </si>
  <si>
    <t>介護保険法に基づき指定・許可を受けた事業所であることを証する書類</t>
    <phoneticPr fontId="1"/>
  </si>
  <si>
    <t>事業所の職員数（常勤換算数）が確認できる書類（勤務形態一覧表等）</t>
    <rPh sb="0" eb="3">
      <t>ジギョウショ</t>
    </rPh>
    <rPh sb="4" eb="6">
      <t>ショクイン</t>
    </rPh>
    <rPh sb="6" eb="7">
      <t>スウ</t>
    </rPh>
    <rPh sb="15" eb="17">
      <t>カクニン</t>
    </rPh>
    <rPh sb="20" eb="22">
      <t>ショルイ</t>
    </rPh>
    <phoneticPr fontId="6"/>
  </si>
  <si>
    <t>見積書の写し及び導入機器等の内容がわかるパンフレット等</t>
    <phoneticPr fontId="1"/>
  </si>
  <si>
    <t>（見守り機器の導入に伴う通信環境整備について）配線工事等を伴う場合、工事の範囲や内容がわかる図面等の資料</t>
    <rPh sb="23" eb="25">
      <t>ハイセン</t>
    </rPh>
    <phoneticPr fontId="1"/>
  </si>
  <si>
    <t>（例）〇〇ロボ</t>
    <rPh sb="1" eb="2">
      <t>レイ</t>
    </rPh>
    <phoneticPr fontId="1"/>
  </si>
  <si>
    <t>（例）見守り機器（〇〇）のためのインターネット環境整備の〇〇工事</t>
    <rPh sb="1" eb="2">
      <t>レイ</t>
    </rPh>
    <rPh sb="3" eb="5">
      <t>ミマモ</t>
    </rPh>
    <rPh sb="6" eb="8">
      <t>キキ</t>
    </rPh>
    <rPh sb="23" eb="25">
      <t>カンキョウ</t>
    </rPh>
    <rPh sb="25" eb="27">
      <t>セイビ</t>
    </rPh>
    <rPh sb="30" eb="32">
      <t>コウジ</t>
    </rPh>
    <phoneticPr fontId="1"/>
  </si>
  <si>
    <t>数量（台）</t>
    <rPh sb="3" eb="4">
      <t>ダイ</t>
    </rPh>
    <phoneticPr fontId="3"/>
  </si>
  <si>
    <r>
      <t>対象経費合計
※</t>
    </r>
    <r>
      <rPr>
        <b/>
        <sz val="12"/>
        <color theme="1"/>
        <rFont val="游ゴシック"/>
        <family val="3"/>
        <charset val="128"/>
        <scheme val="minor"/>
      </rPr>
      <t>税抜</t>
    </r>
    <rPh sb="4" eb="6">
      <t>ゴウケイ</t>
    </rPh>
    <phoneticPr fontId="3"/>
  </si>
  <si>
    <t>補助上限額（円）</t>
    <rPh sb="0" eb="2">
      <t>ホジョ</t>
    </rPh>
    <rPh sb="2" eb="4">
      <t>ジョウゲン</t>
    </rPh>
    <rPh sb="4" eb="5">
      <t>ガク</t>
    </rPh>
    <rPh sb="6" eb="7">
      <t>エン</t>
    </rPh>
    <phoneticPr fontId="3"/>
  </si>
  <si>
    <t>役職名</t>
    <rPh sb="0" eb="3">
      <t>ヤクショクメイ</t>
    </rPh>
    <phoneticPr fontId="1"/>
  </si>
  <si>
    <t>代表者名</t>
    <rPh sb="0" eb="3">
      <t>ダイヒョウシャ</t>
    </rPh>
    <rPh sb="3" eb="4">
      <t>メイ</t>
    </rPh>
    <phoneticPr fontId="1"/>
  </si>
  <si>
    <t>○○市</t>
    <rPh sb="2" eb="3">
      <t>シ</t>
    </rPh>
    <phoneticPr fontId="1"/>
  </si>
  <si>
    <t>事業所
所在市町</t>
  </si>
  <si>
    <t>11</t>
  </si>
  <si>
    <t>12</t>
  </si>
  <si>
    <t>13</t>
  </si>
  <si>
    <t>14</t>
  </si>
  <si>
    <t>15</t>
  </si>
  <si>
    <t>16</t>
  </si>
  <si>
    <t>17</t>
  </si>
  <si>
    <t>21</t>
  </si>
  <si>
    <t>22</t>
  </si>
  <si>
    <t>23</t>
  </si>
  <si>
    <t>55</t>
  </si>
  <si>
    <t>32</t>
  </si>
  <si>
    <t>33</t>
  </si>
  <si>
    <t>36</t>
  </si>
  <si>
    <t>41</t>
  </si>
  <si>
    <t>43</t>
  </si>
  <si>
    <t>51</t>
  </si>
  <si>
    <t>52</t>
  </si>
  <si>
    <t>53</t>
  </si>
  <si>
    <t>54</t>
  </si>
  <si>
    <t>71</t>
  </si>
  <si>
    <t>72</t>
  </si>
  <si>
    <t>73</t>
  </si>
  <si>
    <t>76</t>
  </si>
  <si>
    <t>77</t>
  </si>
  <si>
    <t>78</t>
  </si>
  <si>
    <t>99</t>
  </si>
  <si>
    <t>法人格</t>
  </si>
  <si>
    <t>法人名・経営主体名</t>
  </si>
  <si>
    <t>法人住所・経営主体住所</t>
  </si>
  <si>
    <t>事業所番号</t>
  </si>
  <si>
    <t>事業所・施設名</t>
  </si>
  <si>
    <t>サービスコード</t>
  </si>
  <si>
    <t>移乗支援</t>
    <rPh sb="0" eb="2">
      <t>イジョウ</t>
    </rPh>
    <rPh sb="2" eb="4">
      <t>シエン</t>
    </rPh>
    <phoneticPr fontId="1"/>
  </si>
  <si>
    <t>移動支援</t>
    <rPh sb="0" eb="2">
      <t>イドウ</t>
    </rPh>
    <rPh sb="2" eb="4">
      <t>シエン</t>
    </rPh>
    <phoneticPr fontId="1"/>
  </si>
  <si>
    <t>排泄支援</t>
    <rPh sb="0" eb="2">
      <t>ハイセツ</t>
    </rPh>
    <rPh sb="2" eb="4">
      <t>シエン</t>
    </rPh>
    <phoneticPr fontId="1"/>
  </si>
  <si>
    <t>見守り</t>
    <rPh sb="0" eb="2">
      <t>ミマモ</t>
    </rPh>
    <phoneticPr fontId="1"/>
  </si>
  <si>
    <t>入浴支援</t>
    <rPh sb="0" eb="2">
      <t>ニュウヨク</t>
    </rPh>
    <rPh sb="2" eb="4">
      <t>シエン</t>
    </rPh>
    <phoneticPr fontId="1"/>
  </si>
  <si>
    <t>機器台数</t>
    <rPh sb="0" eb="2">
      <t>キキ</t>
    </rPh>
    <rPh sb="2" eb="4">
      <t>ダイスウ</t>
    </rPh>
    <phoneticPr fontId="1"/>
  </si>
  <si>
    <t>金額</t>
    <rPh sb="0" eb="2">
      <t>キンガク</t>
    </rPh>
    <phoneticPr fontId="1"/>
  </si>
  <si>
    <t>通信環境整備</t>
    <rPh sb="0" eb="2">
      <t>ツウシン</t>
    </rPh>
    <rPh sb="2" eb="4">
      <t>カンキョウ</t>
    </rPh>
    <rPh sb="4" eb="6">
      <t>セイビ</t>
    </rPh>
    <phoneticPr fontId="1"/>
  </si>
  <si>
    <t>施設種別</t>
    <rPh sb="0" eb="2">
      <t>シセツ</t>
    </rPh>
    <rPh sb="2" eb="4">
      <t>シュベツ</t>
    </rPh>
    <phoneticPr fontId="1"/>
  </si>
  <si>
    <t>特別養護老人ホーム</t>
    <rPh sb="0" eb="2">
      <t>トクベツ</t>
    </rPh>
    <rPh sb="2" eb="4">
      <t>ヨウゴ</t>
    </rPh>
    <rPh sb="4" eb="6">
      <t>ロウジン</t>
    </rPh>
    <phoneticPr fontId="1"/>
  </si>
  <si>
    <t>（添付書類確認チェックリスト）</t>
    <rPh sb="1" eb="3">
      <t>テンプ</t>
    </rPh>
    <rPh sb="3" eb="5">
      <t>ショルイ</t>
    </rPh>
    <rPh sb="5" eb="7">
      <t>カクニン</t>
    </rPh>
    <phoneticPr fontId="1"/>
  </si>
  <si>
    <t>郵便番号</t>
    <rPh sb="0" eb="4">
      <t>ユウビンバンゴウ</t>
    </rPh>
    <phoneticPr fontId="1"/>
  </si>
  <si>
    <t>住所</t>
    <rPh sb="0" eb="2">
      <t>ジュウショ</t>
    </rPh>
    <phoneticPr fontId="1"/>
  </si>
  <si>
    <t>施設名</t>
    <rPh sb="0" eb="2">
      <t>シセツ</t>
    </rPh>
    <rPh sb="2" eb="3">
      <t>メイ</t>
    </rPh>
    <phoneticPr fontId="1"/>
  </si>
  <si>
    <t>担当者名</t>
    <rPh sb="0" eb="3">
      <t>タントウシャ</t>
    </rPh>
    <rPh sb="3" eb="4">
      <t>メイ</t>
    </rPh>
    <phoneticPr fontId="1"/>
  </si>
  <si>
    <t>電話番号</t>
    <rPh sb="0" eb="2">
      <t>デンワ</t>
    </rPh>
    <rPh sb="2" eb="4">
      <t>バンゴウ</t>
    </rPh>
    <phoneticPr fontId="1"/>
  </si>
  <si>
    <t>メールアドレス</t>
    <phoneticPr fontId="1"/>
  </si>
  <si>
    <t>①介護ロボット等</t>
    <rPh sb="1" eb="3">
      <t>カイゴ</t>
    </rPh>
    <rPh sb="7" eb="8">
      <t>トウ</t>
    </rPh>
    <phoneticPr fontId="1"/>
  </si>
  <si>
    <t>導入する機器等名（メーカー名）</t>
    <rPh sb="0" eb="2">
      <t>ドウニュウ</t>
    </rPh>
    <rPh sb="4" eb="6">
      <t>キキ</t>
    </rPh>
    <phoneticPr fontId="1"/>
  </si>
  <si>
    <t>単価（円）※税抜　</t>
    <rPh sb="3" eb="4">
      <t>エン</t>
    </rPh>
    <rPh sb="6" eb="8">
      <t>ゼイヌキ</t>
    </rPh>
    <phoneticPr fontId="1"/>
  </si>
  <si>
    <t>数量（台）</t>
    <rPh sb="3" eb="4">
      <t>ダイ</t>
    </rPh>
    <phoneticPr fontId="1"/>
  </si>
  <si>
    <t>対象経費合計額（円）</t>
    <rPh sb="0" eb="2">
      <t>タイショウ</t>
    </rPh>
    <rPh sb="2" eb="4">
      <t>ケイヒ</t>
    </rPh>
    <rPh sb="4" eb="6">
      <t>ゴウケイ</t>
    </rPh>
    <rPh sb="6" eb="7">
      <t>ガク</t>
    </rPh>
    <rPh sb="8" eb="9">
      <t>エン</t>
    </rPh>
    <phoneticPr fontId="1"/>
  </si>
  <si>
    <t>職員数による補助上限額（円）</t>
    <rPh sb="0" eb="2">
      <t>ショクイン</t>
    </rPh>
    <rPh sb="2" eb="3">
      <t>カズ</t>
    </rPh>
    <rPh sb="6" eb="8">
      <t>ホジョ</t>
    </rPh>
    <rPh sb="8" eb="11">
      <t>ジョウゲンガク</t>
    </rPh>
    <rPh sb="12" eb="13">
      <t>エン</t>
    </rPh>
    <phoneticPr fontId="1"/>
  </si>
  <si>
    <t>今年度の補助上限額（円）</t>
    <rPh sb="0" eb="3">
      <t>コンネンド</t>
    </rPh>
    <rPh sb="4" eb="6">
      <t>ホジョ</t>
    </rPh>
    <rPh sb="6" eb="9">
      <t>ジョウゲンガク</t>
    </rPh>
    <rPh sb="10" eb="11">
      <t>エン</t>
    </rPh>
    <phoneticPr fontId="1"/>
  </si>
  <si>
    <t>使用料及び賃借料</t>
    <phoneticPr fontId="1"/>
  </si>
  <si>
    <t>備品購入費</t>
    <phoneticPr fontId="1"/>
  </si>
  <si>
    <t>②ＩＣＴ等</t>
    <rPh sb="4" eb="5">
      <t>トウ</t>
    </rPh>
    <phoneticPr fontId="1"/>
  </si>
  <si>
    <t>事業所・施設所在市区町村名</t>
    <rPh sb="0" eb="3">
      <t>ジギョウショ</t>
    </rPh>
    <rPh sb="4" eb="6">
      <t>シセツ</t>
    </rPh>
    <rPh sb="6" eb="8">
      <t>ショザイ</t>
    </rPh>
    <rPh sb="8" eb="10">
      <t>シク</t>
    </rPh>
    <rPh sb="10" eb="12">
      <t>チョウソン</t>
    </rPh>
    <rPh sb="12" eb="13">
      <t>メイ</t>
    </rPh>
    <phoneticPr fontId="1"/>
  </si>
  <si>
    <r>
      <t xml:space="preserve">職員数
</t>
    </r>
    <r>
      <rPr>
        <b/>
        <sz val="12"/>
        <color theme="1"/>
        <rFont val="游ゴシック"/>
        <family val="3"/>
        <charset val="128"/>
        <scheme val="minor"/>
      </rPr>
      <t>※常勤換算数</t>
    </r>
    <rPh sb="0" eb="3">
      <t>ショクインスウ</t>
    </rPh>
    <rPh sb="5" eb="7">
      <t>ジョウキン</t>
    </rPh>
    <rPh sb="7" eb="9">
      <t>カンサン</t>
    </rPh>
    <rPh sb="9" eb="10">
      <t>スウ</t>
    </rPh>
    <phoneticPr fontId="1"/>
  </si>
  <si>
    <t>社会福祉法人
○○</t>
    <rPh sb="0" eb="6">
      <t>シャカイフクシホウジン</t>
    </rPh>
    <phoneticPr fontId="1"/>
  </si>
  <si>
    <t>○市○町○○</t>
    <rPh sb="1" eb="2">
      <t>シ</t>
    </rPh>
    <rPh sb="3" eb="4">
      <t>マチ</t>
    </rPh>
    <phoneticPr fontId="1"/>
  </si>
  <si>
    <t>31～40名</t>
  </si>
  <si>
    <t>③介護テクノロジのーパッケージ型導入支援事業</t>
    <rPh sb="1" eb="3">
      <t>カイゴ</t>
    </rPh>
    <rPh sb="15" eb="16">
      <t>ガタ</t>
    </rPh>
    <rPh sb="16" eb="18">
      <t>ドウニュウ</t>
    </rPh>
    <rPh sb="18" eb="20">
      <t>シエン</t>
    </rPh>
    <rPh sb="20" eb="22">
      <t>ジギョウ</t>
    </rPh>
    <phoneticPr fontId="1"/>
  </si>
  <si>
    <t>小計</t>
    <rPh sb="0" eb="2">
      <t>ショウケイ</t>
    </rPh>
    <phoneticPr fontId="1"/>
  </si>
  <si>
    <t>介護ロボット等</t>
    <rPh sb="0" eb="2">
      <t>カイゴ</t>
    </rPh>
    <rPh sb="6" eb="7">
      <t>トウ</t>
    </rPh>
    <phoneticPr fontId="1"/>
  </si>
  <si>
    <t>見守り機器の導入に伴う通信環境整備</t>
    <rPh sb="0" eb="2">
      <t>ミマモ</t>
    </rPh>
    <rPh sb="3" eb="5">
      <t>キキ</t>
    </rPh>
    <rPh sb="6" eb="8">
      <t>ドウニュウ</t>
    </rPh>
    <rPh sb="9" eb="10">
      <t>トモナ</t>
    </rPh>
    <rPh sb="11" eb="13">
      <t>ツウシン</t>
    </rPh>
    <rPh sb="13" eb="15">
      <t>カンキョウ</t>
    </rPh>
    <rPh sb="15" eb="17">
      <t>セイビ</t>
    </rPh>
    <phoneticPr fontId="1"/>
  </si>
  <si>
    <t>定員規模</t>
    <rPh sb="0" eb="2">
      <t>テイイン</t>
    </rPh>
    <rPh sb="2" eb="4">
      <t>キボ</t>
    </rPh>
    <phoneticPr fontId="1"/>
  </si>
  <si>
    <t>1～10名</t>
  </si>
  <si>
    <t>11～20名</t>
  </si>
  <si>
    <t>21～30名</t>
  </si>
  <si>
    <t>41～50名</t>
    <rPh sb="5" eb="6">
      <t>メイ</t>
    </rPh>
    <phoneticPr fontId="1"/>
  </si>
  <si>
    <t>51～60名</t>
  </si>
  <si>
    <t>61名～70名</t>
  </si>
  <si>
    <t>71名～80名</t>
  </si>
  <si>
    <t>81名～90名</t>
  </si>
  <si>
    <t>91名～100名</t>
  </si>
  <si>
    <t>101名～</t>
  </si>
  <si>
    <t>事業計画の①から⑧について、当該実施要綱や厚生労働省が発行する資料を参考に記載した。</t>
    <rPh sb="0" eb="2">
      <t>ジギョウ</t>
    </rPh>
    <rPh sb="2" eb="4">
      <t>ケイカク</t>
    </rPh>
    <rPh sb="14" eb="16">
      <t>トウガイ</t>
    </rPh>
    <rPh sb="16" eb="18">
      <t>ジッシ</t>
    </rPh>
    <rPh sb="18" eb="20">
      <t>ヨウコウ</t>
    </rPh>
    <rPh sb="21" eb="23">
      <t>コウセイ</t>
    </rPh>
    <rPh sb="23" eb="26">
      <t>ロウドウショウ</t>
    </rPh>
    <rPh sb="27" eb="29">
      <t>ハッコウ</t>
    </rPh>
    <rPh sb="31" eb="33">
      <t>シリョウ</t>
    </rPh>
    <rPh sb="34" eb="36">
      <t>サンコウ</t>
    </rPh>
    <rPh sb="37" eb="39">
      <t>キサイ</t>
    </rPh>
    <phoneticPr fontId="1"/>
  </si>
  <si>
    <t>「ケアプラン標準仕様への対応状況確認書」（カタログ等でケアプラン標準仕様への対応状況が不明の場合）</t>
    <rPh sb="25" eb="26">
      <t>ナド</t>
    </rPh>
    <rPh sb="32" eb="34">
      <t>ヒョウジュン</t>
    </rPh>
    <rPh sb="34" eb="36">
      <t>シヨウ</t>
    </rPh>
    <rPh sb="38" eb="40">
      <t>タイオウ</t>
    </rPh>
    <rPh sb="40" eb="42">
      <t>ジョウキョウ</t>
    </rPh>
    <rPh sb="43" eb="45">
      <t>フメイ</t>
    </rPh>
    <rPh sb="46" eb="48">
      <t>バアイ</t>
    </rPh>
    <phoneticPr fontId="1"/>
  </si>
  <si>
    <t>「LIFE CSV標準仕様への対応状況確認書」（カタログ等でLIFE標準仕様への対応状況が不明の場合）</t>
    <rPh sb="28" eb="29">
      <t>ナド</t>
    </rPh>
    <rPh sb="34" eb="36">
      <t>ヒョウジュン</t>
    </rPh>
    <rPh sb="36" eb="38">
      <t>シヨウ</t>
    </rPh>
    <rPh sb="40" eb="42">
      <t>タイオウ</t>
    </rPh>
    <rPh sb="42" eb="44">
      <t>ジョウキョウ</t>
    </rPh>
    <rPh sb="45" eb="47">
      <t>フメイ</t>
    </rPh>
    <rPh sb="48" eb="50">
      <t>バアイ</t>
    </rPh>
    <phoneticPr fontId="1"/>
  </si>
  <si>
    <t>（介護ソフトに関するチェックリスト）</t>
    <rPh sb="1" eb="3">
      <t>カイゴ</t>
    </rPh>
    <rPh sb="7" eb="8">
      <t>カン</t>
    </rPh>
    <phoneticPr fontId="1"/>
  </si>
  <si>
    <t>介護ソフト名：</t>
    <phoneticPr fontId="1"/>
  </si>
  <si>
    <t>（導入済の場合にも記入する）</t>
    <rPh sb="1" eb="3">
      <t>ドウニュウ</t>
    </rPh>
    <rPh sb="3" eb="4">
      <t>スミ</t>
    </rPh>
    <rPh sb="5" eb="7">
      <t>バアイ</t>
    </rPh>
    <rPh sb="9" eb="11">
      <t>キニュウ</t>
    </rPh>
    <phoneticPr fontId="1"/>
  </si>
  <si>
    <t>【ケアプランの連携が必要な事業所のみ】最新版のケアプラン標準仕様に準拠していることが確認できる。</t>
    <rPh sb="7" eb="9">
      <t>レンケイ</t>
    </rPh>
    <rPh sb="10" eb="12">
      <t>ヒツヨウ</t>
    </rPh>
    <rPh sb="13" eb="16">
      <t>ジギョウショ</t>
    </rPh>
    <rPh sb="19" eb="22">
      <t>サイシンバン</t>
    </rPh>
    <rPh sb="28" eb="30">
      <t>ヒョウジュン</t>
    </rPh>
    <rPh sb="30" eb="32">
      <t>シヨウ</t>
    </rPh>
    <rPh sb="33" eb="35">
      <t>ジュンキョ</t>
    </rPh>
    <rPh sb="42" eb="44">
      <t>カクニン</t>
    </rPh>
    <phoneticPr fontId="1"/>
  </si>
  <si>
    <t>【LIFE対応の介護ソフトを導入する場合】LIFE標準仕様に準拠していることが確認できる。</t>
    <rPh sb="5" eb="7">
      <t>タイオウ</t>
    </rPh>
    <rPh sb="8" eb="10">
      <t>カイゴ</t>
    </rPh>
    <rPh sb="14" eb="16">
      <t>ドウニュウ</t>
    </rPh>
    <rPh sb="18" eb="20">
      <t>バアイ</t>
    </rPh>
    <rPh sb="25" eb="27">
      <t>ヒョウジュン</t>
    </rPh>
    <rPh sb="27" eb="29">
      <t>シヨウ</t>
    </rPh>
    <rPh sb="30" eb="32">
      <t>ジュンキョ</t>
    </rPh>
    <rPh sb="39" eb="41">
      <t>カクニン</t>
    </rPh>
    <phoneticPr fontId="1"/>
  </si>
  <si>
    <t>ＩＣＴ等</t>
    <rPh sb="3" eb="4">
      <t>トウ</t>
    </rPh>
    <phoneticPr fontId="1"/>
  </si>
  <si>
    <t>介護テクノロジー導入支援事業計画書</t>
    <phoneticPr fontId="1"/>
  </si>
  <si>
    <t>２．決定通知書送付先</t>
    <rPh sb="2" eb="4">
      <t>ケッテイ</t>
    </rPh>
    <rPh sb="4" eb="6">
      <t>ツウチ</t>
    </rPh>
    <rPh sb="7" eb="10">
      <t>ソウフサキ</t>
    </rPh>
    <phoneticPr fontId="1"/>
  </si>
  <si>
    <t>担当者連絡用メールアドレス</t>
    <rPh sb="0" eb="3">
      <t>タントウシャ</t>
    </rPh>
    <rPh sb="3" eb="5">
      <t>レンラク</t>
    </rPh>
    <rPh sb="5" eb="6">
      <t>ヨウ</t>
    </rPh>
    <phoneticPr fontId="1"/>
  </si>
  <si>
    <t>〇〇</t>
  </si>
  <si>
    <t>○○○〇@○○.○○</t>
  </si>
  <si>
    <r>
      <t>担当</t>
    </r>
    <r>
      <rPr>
        <sz val="12"/>
        <rFont val="游ゴシック"/>
        <family val="3"/>
        <charset val="128"/>
        <scheme val="minor"/>
      </rPr>
      <t>者名</t>
    </r>
    <rPh sb="0" eb="2">
      <t>タントウ</t>
    </rPh>
    <rPh sb="2" eb="3">
      <t>シャ</t>
    </rPh>
    <rPh sb="3" eb="4">
      <t>メイ</t>
    </rPh>
    <phoneticPr fontId="1"/>
  </si>
  <si>
    <t>担当者連絡先
（電話番号）</t>
    <rPh sb="0" eb="3">
      <t>タントウシャ</t>
    </rPh>
    <rPh sb="3" eb="5">
      <t>レンラク</t>
    </rPh>
    <rPh sb="5" eb="6">
      <t>サキ</t>
    </rPh>
    <rPh sb="8" eb="10">
      <t>デンワ</t>
    </rPh>
    <rPh sb="10" eb="12">
      <t>バンゴウ</t>
    </rPh>
    <phoneticPr fontId="1"/>
  </si>
  <si>
    <t>○○-○○-○○</t>
    <phoneticPr fontId="1"/>
  </si>
  <si>
    <t>社会福祉法人○○
〇〇課</t>
    <rPh sb="0" eb="6">
      <t>シャカイフクシホウジン</t>
    </rPh>
    <rPh sb="11" eb="12">
      <t>カ</t>
    </rPh>
    <phoneticPr fontId="1"/>
  </si>
  <si>
    <t>３．事業実施（予定）期間</t>
    <rPh sb="2" eb="4">
      <t>ジギョウ</t>
    </rPh>
    <rPh sb="4" eb="6">
      <t>ジッシ</t>
    </rPh>
    <rPh sb="7" eb="9">
      <t>ヨテイ</t>
    </rPh>
    <rPh sb="10" eb="12">
      <t>キカン</t>
    </rPh>
    <phoneticPr fontId="1"/>
  </si>
  <si>
    <t>事業実施
（予定）期間</t>
    <rPh sb="0" eb="2">
      <t>ジギョウ</t>
    </rPh>
    <rPh sb="2" eb="4">
      <t>ジッシ</t>
    </rPh>
    <rPh sb="6" eb="8">
      <t>ヨテイ</t>
    </rPh>
    <rPh sb="9" eb="11">
      <t>キカン</t>
    </rPh>
    <phoneticPr fontId="1"/>
  </si>
  <si>
    <t>４．事業実施計画書（導入予定機器等）</t>
    <rPh sb="2" eb="4">
      <t>ジギョウ</t>
    </rPh>
    <rPh sb="4" eb="6">
      <t>ジッシ</t>
    </rPh>
    <rPh sb="6" eb="8">
      <t>ケイカク</t>
    </rPh>
    <rPh sb="10" eb="12">
      <t>ドウニュウ</t>
    </rPh>
    <rPh sb="12" eb="14">
      <t>ヨテイ</t>
    </rPh>
    <rPh sb="14" eb="16">
      <t>キキ</t>
    </rPh>
    <rPh sb="16" eb="17">
      <t>トウ</t>
    </rPh>
    <phoneticPr fontId="1"/>
  </si>
  <si>
    <t>令和　年　月　日　　から　　令和　年　月　日まで</t>
    <rPh sb="0" eb="2">
      <t>レイワ</t>
    </rPh>
    <rPh sb="3" eb="4">
      <t>ネン</t>
    </rPh>
    <rPh sb="5" eb="6">
      <t>ガツ</t>
    </rPh>
    <rPh sb="7" eb="8">
      <t>ニチ</t>
    </rPh>
    <rPh sb="14" eb="16">
      <t>レイワ</t>
    </rPh>
    <rPh sb="17" eb="18">
      <t>ネン</t>
    </rPh>
    <rPh sb="19" eb="20">
      <t>ガツ</t>
    </rPh>
    <rPh sb="21" eb="22">
      <t>ニチ</t>
    </rPh>
    <phoneticPr fontId="1"/>
  </si>
  <si>
    <t>（例）タブレット〇〇（〇〇株式会社）</t>
    <rPh sb="1" eb="2">
      <t>レイ</t>
    </rPh>
    <rPh sb="13" eb="15">
      <t>カブシキ</t>
    </rPh>
    <rPh sb="15" eb="17">
      <t>カイシャ</t>
    </rPh>
    <phoneticPr fontId="1"/>
  </si>
  <si>
    <t>（例）〇〇ライセンス使用料（〇〇株式会社）</t>
    <rPh sb="1" eb="2">
      <t>レイ</t>
    </rPh>
    <rPh sb="10" eb="13">
      <t>シヨウリョウ</t>
    </rPh>
    <rPh sb="16" eb="18">
      <t>カブシキ</t>
    </rPh>
    <rPh sb="18" eb="20">
      <t>カイシャ</t>
    </rPh>
    <phoneticPr fontId="1"/>
  </si>
  <si>
    <t>導入する内容</t>
    <rPh sb="0" eb="2">
      <t>ドウニュウ</t>
    </rPh>
    <rPh sb="4" eb="6">
      <t>ナイヨウ</t>
    </rPh>
    <phoneticPr fontId="1"/>
  </si>
  <si>
    <t>合計</t>
    <rPh sb="0" eb="2">
      <t>ゴウケイ</t>
    </rPh>
    <phoneticPr fontId="1"/>
  </si>
  <si>
    <t>〇〇-〇〇</t>
    <phoneticPr fontId="1"/>
  </si>
  <si>
    <r>
      <t>本事業による既補助額（</t>
    </r>
    <r>
      <rPr>
        <u val="double"/>
        <sz val="10"/>
        <color theme="1"/>
        <rFont val="游ゴシック"/>
        <family val="3"/>
        <charset val="128"/>
        <scheme val="minor"/>
      </rPr>
      <t>補助を受けたことがある場合入力</t>
    </r>
    <r>
      <rPr>
        <sz val="10"/>
        <color theme="1"/>
        <rFont val="游ゴシック"/>
        <family val="3"/>
        <charset val="128"/>
        <scheme val="minor"/>
      </rPr>
      <t>）</t>
    </r>
    <rPh sb="0" eb="1">
      <t>ホン</t>
    </rPh>
    <rPh sb="1" eb="3">
      <t>ジギョウ</t>
    </rPh>
    <rPh sb="6" eb="7">
      <t>キ</t>
    </rPh>
    <rPh sb="7" eb="9">
      <t>ホジョ</t>
    </rPh>
    <rPh sb="9" eb="10">
      <t>ガク</t>
    </rPh>
    <rPh sb="11" eb="13">
      <t>ホジョ</t>
    </rPh>
    <rPh sb="14" eb="15">
      <t>ウ</t>
    </rPh>
    <rPh sb="22" eb="24">
      <t>バアイ</t>
    </rPh>
    <rPh sb="24" eb="26">
      <t>ニュウリョク</t>
    </rPh>
    <phoneticPr fontId="1"/>
  </si>
  <si>
    <t>（業務改善計画書チェックリスト）</t>
    <rPh sb="1" eb="3">
      <t>ギョウム</t>
    </rPh>
    <rPh sb="3" eb="5">
      <t>カイゼン</t>
    </rPh>
    <rPh sb="5" eb="8">
      <t>ケイカクショ</t>
    </rPh>
    <phoneticPr fontId="1"/>
  </si>
  <si>
    <t>※該当する項目にチェック☑すること</t>
    <rPh sb="1" eb="3">
      <t>ガイトウ</t>
    </rPh>
    <rPh sb="5" eb="7">
      <t>コウモク</t>
    </rPh>
    <phoneticPr fontId="1"/>
  </si>
  <si>
    <t>利用者の安全対策・介護サービスの質の確保・職員の負担軽減に資する方策を検討するための委員会を設置したことがわかる書類（設置要綱、議事録等）※介護テクノロジーのパッケージ型導入支援事業に申請する、生産性向上推進体制加算サービス対象外の事業所のみ</t>
    <rPh sb="0" eb="3">
      <t>リヨウシャ</t>
    </rPh>
    <rPh sb="4" eb="6">
      <t>アンゼン</t>
    </rPh>
    <rPh sb="6" eb="8">
      <t>タイサク</t>
    </rPh>
    <rPh sb="9" eb="11">
      <t>カイゴ</t>
    </rPh>
    <rPh sb="16" eb="17">
      <t>シツ</t>
    </rPh>
    <rPh sb="18" eb="20">
      <t>カクホ</t>
    </rPh>
    <rPh sb="21" eb="23">
      <t>ショクイン</t>
    </rPh>
    <rPh sb="24" eb="26">
      <t>フタン</t>
    </rPh>
    <rPh sb="26" eb="28">
      <t>ケイゲン</t>
    </rPh>
    <rPh sb="29" eb="30">
      <t>シ</t>
    </rPh>
    <rPh sb="32" eb="34">
      <t>ホウサク</t>
    </rPh>
    <rPh sb="35" eb="37">
      <t>ケントウ</t>
    </rPh>
    <rPh sb="42" eb="45">
      <t>イインカイ</t>
    </rPh>
    <rPh sb="46" eb="48">
      <t>セッチ</t>
    </rPh>
    <rPh sb="56" eb="58">
      <t>ショルイ</t>
    </rPh>
    <rPh sb="59" eb="61">
      <t>セッチ</t>
    </rPh>
    <rPh sb="61" eb="63">
      <t>ヨウコウ</t>
    </rPh>
    <rPh sb="64" eb="67">
      <t>ギジロク</t>
    </rPh>
    <rPh sb="67" eb="68">
      <t>トウ</t>
    </rPh>
    <rPh sb="70" eb="72">
      <t>カイゴ</t>
    </rPh>
    <rPh sb="84" eb="85">
      <t>ガタ</t>
    </rPh>
    <rPh sb="85" eb="87">
      <t>ドウニュウ</t>
    </rPh>
    <rPh sb="87" eb="89">
      <t>シエン</t>
    </rPh>
    <rPh sb="89" eb="91">
      <t>ジギョウ</t>
    </rPh>
    <rPh sb="92" eb="94">
      <t>シンセイ</t>
    </rPh>
    <rPh sb="97" eb="100">
      <t>セイサンセイ</t>
    </rPh>
    <rPh sb="100" eb="102">
      <t>コウジョウ</t>
    </rPh>
    <rPh sb="102" eb="104">
      <t>スイシン</t>
    </rPh>
    <rPh sb="104" eb="106">
      <t>タイセイ</t>
    </rPh>
    <rPh sb="106" eb="108">
      <t>カサン</t>
    </rPh>
    <rPh sb="112" eb="115">
      <t>タイショウガイ</t>
    </rPh>
    <rPh sb="116" eb="119">
      <t>ジギョウショ</t>
    </rPh>
    <phoneticPr fontId="1"/>
  </si>
  <si>
    <t>少なくとも見守りセンサー、インカム・スマートフォン等の ICT 機器、介護記録ソフトの３点を活用し、従前の介護職員等の人員体制の効率化を行うとともに、利用者のケアの質の維持・向上や職員の休憩時間の確保等の負担軽減に資する取組を行うことを予定している。</t>
    <rPh sb="0" eb="1">
      <t>スク</t>
    </rPh>
    <phoneticPr fontId="1"/>
  </si>
  <si>
    <t>補助対象者の要件を満たしていることが確認できる（LIFE・ケアプランデータ連携・文書半減計画のいずれかの要件を満たしている）。</t>
    <rPh sb="0" eb="2">
      <t>ホジョ</t>
    </rPh>
    <rPh sb="2" eb="4">
      <t>タイショウ</t>
    </rPh>
    <rPh sb="4" eb="5">
      <t>シャ</t>
    </rPh>
    <rPh sb="6" eb="8">
      <t>ヨウケン</t>
    </rPh>
    <rPh sb="9" eb="10">
      <t>ミ</t>
    </rPh>
    <rPh sb="18" eb="20">
      <t>カクニン</t>
    </rPh>
    <rPh sb="37" eb="39">
      <t>レンケイ</t>
    </rPh>
    <rPh sb="40" eb="42">
      <t>ブンショ</t>
    </rPh>
    <rPh sb="42" eb="44">
      <t>ハンゲン</t>
    </rPh>
    <rPh sb="44" eb="46">
      <t>ケイカク</t>
    </rPh>
    <rPh sb="52" eb="54">
      <t>ヨウケン</t>
    </rPh>
    <rPh sb="55" eb="56">
      <t>ミ</t>
    </rPh>
    <phoneticPr fontId="1"/>
  </si>
  <si>
    <t>【共通事項】</t>
    <rPh sb="1" eb="3">
      <t>キョウツウ</t>
    </rPh>
    <rPh sb="3" eb="5">
      <t>ジコウ</t>
    </rPh>
    <phoneticPr fontId="1"/>
  </si>
  <si>
    <t>相談日</t>
    <rPh sb="0" eb="2">
      <t>ソウダン</t>
    </rPh>
    <rPh sb="2" eb="3">
      <t>ビ</t>
    </rPh>
    <phoneticPr fontId="1"/>
  </si>
  <si>
    <t>相談しない場合はその理由</t>
    <rPh sb="0" eb="2">
      <t>ソウダン</t>
    </rPh>
    <rPh sb="5" eb="7">
      <t>バアイ</t>
    </rPh>
    <rPh sb="10" eb="12">
      <t>リユウ</t>
    </rPh>
    <phoneticPr fontId="1"/>
  </si>
  <si>
    <t>【介護ロボット等を導入する場合（介護テクノロジーのパッケージ型導入支援事業含む）】</t>
    <rPh sb="1" eb="3">
      <t>カイゴ</t>
    </rPh>
    <rPh sb="7" eb="8">
      <t>トウ</t>
    </rPh>
    <rPh sb="9" eb="11">
      <t>ドウニュウ</t>
    </rPh>
    <rPh sb="13" eb="15">
      <t>バアイ</t>
    </rPh>
    <rPh sb="16" eb="18">
      <t>カイゴ</t>
    </rPh>
    <rPh sb="30" eb="31">
      <t>ガタ</t>
    </rPh>
    <rPh sb="31" eb="33">
      <t>ドウニュウ</t>
    </rPh>
    <rPh sb="33" eb="35">
      <t>シエン</t>
    </rPh>
    <rPh sb="35" eb="37">
      <t>ジギョウ</t>
    </rPh>
    <rPh sb="37" eb="38">
      <t>フク</t>
    </rPh>
    <phoneticPr fontId="1"/>
  </si>
  <si>
    <t>【ＩＣＴ等を導入する場合（介護テクノロジーのパッケージ型導入支援事業含む）】</t>
    <rPh sb="4" eb="5">
      <t>トウ</t>
    </rPh>
    <rPh sb="6" eb="8">
      <t>ドウニュウ</t>
    </rPh>
    <rPh sb="10" eb="12">
      <t>バアイ</t>
    </rPh>
    <rPh sb="13" eb="15">
      <t>カイゴ</t>
    </rPh>
    <rPh sb="27" eb="28">
      <t>ガタ</t>
    </rPh>
    <rPh sb="28" eb="30">
      <t>ドウニュウ</t>
    </rPh>
    <rPh sb="30" eb="32">
      <t>シエン</t>
    </rPh>
    <rPh sb="32" eb="34">
      <t>ジギョウ</t>
    </rPh>
    <rPh sb="34" eb="35">
      <t>フク</t>
    </rPh>
    <phoneticPr fontId="1"/>
  </si>
  <si>
    <t>特に活用定着に向けたサポートが必要な介護ロボット（移乗支援機器、移動支援機器等）、ＩＣＴ等を導入する場合について、みえ介護生産性向上支援センターに相談した。
　※活用定着に向けたサポートが不要と考えられる場合、相談は不要</t>
    <rPh sb="0" eb="1">
      <t>トク</t>
    </rPh>
    <rPh sb="2" eb="4">
      <t>カツヨウ</t>
    </rPh>
    <rPh sb="4" eb="6">
      <t>テイチャク</t>
    </rPh>
    <rPh sb="7" eb="8">
      <t>ム</t>
    </rPh>
    <rPh sb="15" eb="17">
      <t>ヒツヨウ</t>
    </rPh>
    <rPh sb="18" eb="20">
      <t>カイゴ</t>
    </rPh>
    <rPh sb="25" eb="27">
      <t>イジョウ</t>
    </rPh>
    <rPh sb="27" eb="29">
      <t>シエン</t>
    </rPh>
    <rPh sb="29" eb="31">
      <t>キキ</t>
    </rPh>
    <rPh sb="32" eb="34">
      <t>イドウ</t>
    </rPh>
    <rPh sb="34" eb="36">
      <t>シエン</t>
    </rPh>
    <rPh sb="36" eb="38">
      <t>キキ</t>
    </rPh>
    <rPh sb="38" eb="39">
      <t>トウ</t>
    </rPh>
    <rPh sb="44" eb="45">
      <t>トウ</t>
    </rPh>
    <rPh sb="46" eb="48">
      <t>ドウニュウ</t>
    </rPh>
    <rPh sb="50" eb="52">
      <t>バアイ</t>
    </rPh>
    <rPh sb="59" eb="61">
      <t>カイゴ</t>
    </rPh>
    <rPh sb="61" eb="64">
      <t>セイサンセイ</t>
    </rPh>
    <rPh sb="64" eb="66">
      <t>コウジョウ</t>
    </rPh>
    <rPh sb="66" eb="68">
      <t>シエン</t>
    </rPh>
    <rPh sb="73" eb="75">
      <t>ソウダン</t>
    </rPh>
    <rPh sb="81" eb="83">
      <t>カツヨウ</t>
    </rPh>
    <rPh sb="83" eb="85">
      <t>テイチャク</t>
    </rPh>
    <rPh sb="86" eb="87">
      <t>ム</t>
    </rPh>
    <rPh sb="94" eb="96">
      <t>フヨウ</t>
    </rPh>
    <rPh sb="97" eb="98">
      <t>カンガ</t>
    </rPh>
    <rPh sb="102" eb="104">
      <t>バアイ</t>
    </rPh>
    <rPh sb="105" eb="107">
      <t>ソウダン</t>
    </rPh>
    <rPh sb="108" eb="110">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</si>
</sst>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sz val="11"/>
      <name val="ＭＳ Ｐゴシック"/>
      <family val="3"/>
      <charset val="128"/>
    </font>
    <font>
      <sz val="11"/>
      <color theme="1"/>
      <name val="ＭＳ Ｐゴシック"/>
      <family val="2"/>
      <charset val="128"/>
    </font>
    <font>
      <sz val="6"/>
      <name val="ＭＳ Ｐゴシック"/>
      <family val="2"/>
      <charset val="128"/>
    </font>
    <font>
      <sz val="11"/>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rgb="FF000000"/>
      <name val="游ゴシック"/>
      <family val="3"/>
      <charset val="128"/>
      <scheme val="minor"/>
    </font>
    <font>
      <sz val="14"/>
      <color theme="1"/>
      <name val="游ゴシック"/>
      <family val="3"/>
      <charset val="128"/>
      <scheme val="minor"/>
    </font>
    <font>
      <sz val="10"/>
      <color theme="1"/>
      <name val="游ゴシック"/>
      <family val="3"/>
      <charset val="128"/>
      <scheme val="minor"/>
    </font>
    <font>
      <u val="double"/>
      <sz val="1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7" tint="0.39997558519241921"/>
        <bgColor indexed="64"/>
      </patternFill>
    </fill>
    <fill>
      <patternFill patternType="solid">
        <fgColor rgb="FFCCECFF"/>
        <bgColor indexed="64"/>
      </patternFill>
    </fill>
    <fill>
      <patternFill patternType="solid">
        <fgColor theme="0"/>
        <bgColor indexed="64"/>
      </patternFill>
    </fill>
    <fill>
      <patternFill patternType="solid">
        <fgColor rgb="FFCCCCFF"/>
        <bgColor indexed="64"/>
      </patternFill>
    </fill>
  </fills>
  <borders count="91">
    <border>
      <left/>
      <right/>
      <top/>
      <bottom/>
      <diagonal/>
    </border>
    <border>
      <left style="thin">
        <color indexed="64"/>
      </left>
      <right/>
      <top style="double">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style="thin">
        <color indexed="64"/>
      </top>
      <bottom style="double">
        <color indexed="64"/>
      </bottom>
      <diagonal/>
    </border>
    <border>
      <left/>
      <right/>
      <top style="hair">
        <color indexed="64"/>
      </top>
      <bottom style="thin">
        <color indexed="64"/>
      </bottom>
      <diagonal/>
    </border>
    <border>
      <left/>
      <right/>
      <top style="hair">
        <color indexed="64"/>
      </top>
      <bottom style="double">
        <color indexed="64"/>
      </bottom>
      <diagonal/>
    </border>
    <border>
      <left/>
      <right/>
      <top style="double">
        <color indexed="64"/>
      </top>
      <bottom style="thin">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double">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right/>
      <top/>
      <bottom style="double">
        <color indexed="64"/>
      </bottom>
      <diagonal/>
    </border>
    <border>
      <left/>
      <right/>
      <top style="double">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right/>
      <top style="medium">
        <color indexed="64"/>
      </top>
      <bottom style="double">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style="thin">
        <color indexed="64"/>
      </left>
      <right/>
      <top style="hair">
        <color indexed="64"/>
      </top>
      <bottom style="double">
        <color indexed="64"/>
      </bottom>
      <diagonal style="thin">
        <color indexed="64"/>
      </diagonal>
    </border>
    <border diagonalDown="1">
      <left/>
      <right style="thin">
        <color indexed="64"/>
      </right>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right style="thin">
        <color indexed="64"/>
      </right>
      <top style="hair">
        <color indexed="64"/>
      </top>
      <bottom style="thin">
        <color indexed="64"/>
      </bottom>
      <diagonal style="thin">
        <color indexed="64"/>
      </diagonal>
    </border>
    <border diagonalDown="1">
      <left/>
      <right style="thin">
        <color indexed="64"/>
      </right>
      <top style="hair">
        <color indexed="64"/>
      </top>
      <bottom style="double">
        <color indexed="64"/>
      </bottom>
      <diagonal style="thin">
        <color indexed="64"/>
      </diagonal>
    </border>
    <border>
      <left/>
      <right style="thin">
        <color indexed="64"/>
      </right>
      <top style="double">
        <color indexed="64"/>
      </top>
      <bottom style="thin">
        <color indexed="64"/>
      </bottom>
      <diagonal/>
    </border>
    <border diagonalDown="1">
      <left style="thin">
        <color indexed="64"/>
      </left>
      <right style="thin">
        <color indexed="64"/>
      </right>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hair">
        <color indexed="64"/>
      </top>
      <bottom style="double">
        <color indexed="64"/>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style="double">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style="thin">
        <color indexed="64"/>
      </right>
      <top style="double">
        <color indexed="64"/>
      </top>
      <bottom style="thin">
        <color indexed="64"/>
      </bottom>
      <diagonal style="hair">
        <color indexed="64"/>
      </diagonal>
    </border>
    <border diagonalDown="1">
      <left/>
      <right style="thin">
        <color indexed="64"/>
      </right>
      <top style="double">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top/>
      <bottom style="double">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double">
        <color indexed="64"/>
      </bottom>
      <diagonal style="hair">
        <color indexed="64"/>
      </diagonal>
    </border>
    <border diagonalDown="1">
      <left style="medium">
        <color indexed="64"/>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7" fillId="0" borderId="0" applyFont="0" applyFill="0" applyBorder="0" applyAlignment="0" applyProtection="0">
      <alignment vertical="center"/>
    </xf>
  </cellStyleXfs>
  <cellXfs count="270">
    <xf numFmtId="0" fontId="0" fillId="0" borderId="0" xfId="0">
      <alignment vertical="center"/>
    </xf>
    <xf numFmtId="0" fontId="3" fillId="0" borderId="0" xfId="0" applyFont="1">
      <alignment vertical="center"/>
    </xf>
    <xf numFmtId="0" fontId="4" fillId="0" borderId="0" xfId="0" applyFont="1">
      <alignment vertical="center"/>
    </xf>
    <xf numFmtId="38" fontId="3" fillId="0" borderId="0" xfId="3" applyFont="1">
      <alignment vertical="center"/>
    </xf>
    <xf numFmtId="0" fontId="8" fillId="0" borderId="0" xfId="0" applyFont="1">
      <alignment vertical="center"/>
    </xf>
    <xf numFmtId="0" fontId="8" fillId="0" borderId="0" xfId="0" applyFont="1" applyAlignment="1">
      <alignment vertical="center" wrapText="1"/>
    </xf>
    <xf numFmtId="0" fontId="11" fillId="0" borderId="1" xfId="1" applyFont="1" applyBorder="1" applyAlignment="1">
      <alignment vertical="center" wrapText="1"/>
    </xf>
    <xf numFmtId="0" fontId="8" fillId="0" borderId="0" xfId="0" applyFont="1" applyAlignment="1">
      <alignment horizontal="left" vertical="center"/>
    </xf>
    <xf numFmtId="0" fontId="8" fillId="0" borderId="0" xfId="0" applyFont="1" applyAlignment="1">
      <alignment vertical="center"/>
    </xf>
    <xf numFmtId="0" fontId="12" fillId="0" borderId="0" xfId="0" applyFont="1" applyAlignment="1">
      <alignment vertical="center" wrapText="1"/>
    </xf>
    <xf numFmtId="0" fontId="12" fillId="0" borderId="0" xfId="0" applyFont="1">
      <alignment vertical="center"/>
    </xf>
    <xf numFmtId="0" fontId="8" fillId="0" borderId="5" xfId="1" applyFont="1" applyBorder="1" applyAlignment="1">
      <alignment vertical="center" wrapText="1"/>
    </xf>
    <xf numFmtId="0" fontId="8" fillId="0" borderId="8" xfId="0" applyFont="1" applyBorder="1" applyAlignment="1">
      <alignment horizontal="center" vertical="center"/>
    </xf>
    <xf numFmtId="0" fontId="8" fillId="3" borderId="8" xfId="0" applyFont="1" applyFill="1" applyBorder="1" applyAlignment="1">
      <alignment horizontal="center" vertical="center"/>
    </xf>
    <xf numFmtId="38" fontId="8" fillId="3" borderId="8" xfId="3" applyFont="1" applyFill="1" applyBorder="1" applyAlignment="1">
      <alignment horizontal="center" vertical="center" wrapText="1"/>
    </xf>
    <xf numFmtId="0" fontId="8" fillId="3" borderId="8" xfId="1" applyFont="1" applyFill="1" applyBorder="1" applyAlignment="1">
      <alignment horizontal="center" vertical="center"/>
    </xf>
    <xf numFmtId="0" fontId="8" fillId="3" borderId="8" xfId="1" applyFont="1" applyFill="1" applyBorder="1" applyAlignment="1">
      <alignment horizontal="center" vertical="center" wrapText="1"/>
    </xf>
    <xf numFmtId="0" fontId="0" fillId="0" borderId="8" xfId="0" applyBorder="1">
      <alignment vertical="center"/>
    </xf>
    <xf numFmtId="38" fontId="0" fillId="0" borderId="8" xfId="0" applyNumberFormat="1" applyBorder="1">
      <alignment vertical="center"/>
    </xf>
    <xf numFmtId="0" fontId="12" fillId="4" borderId="0" xfId="0" applyFont="1" applyFill="1">
      <alignment vertical="center"/>
    </xf>
    <xf numFmtId="0" fontId="8" fillId="4" borderId="0" xfId="0" applyFont="1" applyFill="1">
      <alignment vertical="center"/>
    </xf>
    <xf numFmtId="0" fontId="8" fillId="4" borderId="0" xfId="0" applyFont="1" applyFill="1" applyAlignment="1">
      <alignment vertical="center" wrapText="1"/>
    </xf>
    <xf numFmtId="0" fontId="12" fillId="4" borderId="0" xfId="0" applyFont="1" applyFill="1" applyBorder="1">
      <alignment vertical="center"/>
    </xf>
    <xf numFmtId="0" fontId="8" fillId="4" borderId="0" xfId="0" applyFont="1" applyFill="1" applyBorder="1">
      <alignment vertical="center"/>
    </xf>
    <xf numFmtId="0" fontId="12" fillId="4" borderId="0" xfId="0" applyFont="1" applyFill="1" applyAlignment="1">
      <alignment vertical="center" wrapText="1"/>
    </xf>
    <xf numFmtId="0" fontId="12" fillId="4" borderId="0" xfId="0" applyFont="1" applyFill="1" applyAlignment="1">
      <alignment horizontal="right" vertical="center" wrapText="1"/>
    </xf>
    <xf numFmtId="0" fontId="12" fillId="4" borderId="0" xfId="1" applyFont="1" applyFill="1" applyAlignment="1">
      <alignment vertical="center"/>
    </xf>
    <xf numFmtId="0" fontId="12" fillId="4" borderId="0" xfId="1" applyFont="1" applyFill="1" applyAlignment="1">
      <alignment horizontal="right" vertical="center"/>
    </xf>
    <xf numFmtId="0" fontId="12" fillId="4" borderId="0" xfId="1" applyFont="1" applyFill="1" applyBorder="1" applyAlignment="1">
      <alignment horizontal="right" vertical="center"/>
    </xf>
    <xf numFmtId="0" fontId="12" fillId="4" borderId="0" xfId="1" applyFont="1" applyFill="1" applyBorder="1" applyAlignment="1">
      <alignment vertical="center" wrapText="1"/>
    </xf>
    <xf numFmtId="0" fontId="12" fillId="4" borderId="0" xfId="1" applyFont="1" applyFill="1" applyBorder="1" applyAlignment="1">
      <alignment vertical="center"/>
    </xf>
    <xf numFmtId="0" fontId="8" fillId="5" borderId="8" xfId="0" applyFont="1" applyFill="1" applyBorder="1" applyAlignment="1">
      <alignment horizontal="center" vertical="center"/>
    </xf>
    <xf numFmtId="0" fontId="10" fillId="5" borderId="8" xfId="0" applyFont="1" applyFill="1" applyBorder="1" applyAlignment="1">
      <alignment horizontal="center" vertical="center"/>
    </xf>
    <xf numFmtId="0" fontId="11" fillId="0" borderId="1" xfId="1" applyFont="1" applyFill="1" applyBorder="1" applyAlignment="1">
      <alignment vertical="center" wrapText="1"/>
    </xf>
    <xf numFmtId="0" fontId="8" fillId="0" borderId="0" xfId="0" applyFont="1" applyFill="1">
      <alignment vertical="center"/>
    </xf>
    <xf numFmtId="0" fontId="12" fillId="0" borderId="0" xfId="0" applyFont="1" applyBorder="1">
      <alignment vertical="center"/>
    </xf>
    <xf numFmtId="0" fontId="8" fillId="0" borderId="0" xfId="0" applyFont="1" applyBorder="1">
      <alignment vertical="center"/>
    </xf>
    <xf numFmtId="0" fontId="8" fillId="4" borderId="0" xfId="0" applyFont="1" applyFill="1" applyBorder="1" applyAlignment="1">
      <alignment vertical="center" wrapText="1"/>
    </xf>
    <xf numFmtId="0" fontId="12" fillId="0" borderId="0" xfId="0" applyFont="1" applyFill="1">
      <alignment vertical="center"/>
    </xf>
    <xf numFmtId="0" fontId="12" fillId="4" borderId="0" xfId="0" applyFont="1" applyFill="1" applyBorder="1" applyAlignment="1">
      <alignment vertical="center" wrapText="1"/>
    </xf>
    <xf numFmtId="0" fontId="8" fillId="0" borderId="18" xfId="1" applyFont="1" applyBorder="1" applyAlignment="1">
      <alignment vertical="center" wrapText="1"/>
    </xf>
    <xf numFmtId="0" fontId="8" fillId="0" borderId="6" xfId="1" applyFont="1" applyBorder="1" applyAlignment="1">
      <alignment horizontal="center" vertical="center" wrapText="1"/>
    </xf>
    <xf numFmtId="0" fontId="8" fillId="4" borderId="0" xfId="0" applyFont="1" applyFill="1" applyAlignment="1">
      <alignment horizontal="center" vertical="center"/>
    </xf>
    <xf numFmtId="0" fontId="8" fillId="0" borderId="0" xfId="0" applyFont="1" applyAlignment="1">
      <alignment horizontal="center" vertical="center"/>
    </xf>
    <xf numFmtId="0" fontId="8" fillId="2" borderId="8" xfId="0" applyFont="1" applyFill="1" applyBorder="1">
      <alignment vertical="center"/>
    </xf>
    <xf numFmtId="0" fontId="8" fillId="4" borderId="25" xfId="0" applyFont="1" applyFill="1" applyBorder="1">
      <alignment vertical="center"/>
    </xf>
    <xf numFmtId="0" fontId="2" fillId="4" borderId="25" xfId="0" applyFont="1" applyFill="1" applyBorder="1" applyAlignment="1">
      <alignment vertical="center" wrapText="1"/>
    </xf>
    <xf numFmtId="0" fontId="8" fillId="4" borderId="24" xfId="0" applyFont="1" applyFill="1" applyBorder="1" applyAlignment="1">
      <alignment horizontal="center" vertical="center"/>
    </xf>
    <xf numFmtId="0" fontId="8" fillId="4" borderId="24" xfId="0" applyFont="1" applyFill="1" applyBorder="1" applyAlignment="1">
      <alignment horizontal="center" vertical="center" wrapText="1"/>
    </xf>
    <xf numFmtId="0" fontId="8" fillId="0" borderId="30" xfId="1" applyFont="1" applyBorder="1" applyAlignment="1">
      <alignment vertical="center" wrapText="1"/>
    </xf>
    <xf numFmtId="0" fontId="11" fillId="0" borderId="0" xfId="1" applyFont="1" applyFill="1" applyBorder="1" applyAlignment="1">
      <alignment horizontal="center" vertical="center" wrapText="1"/>
    </xf>
    <xf numFmtId="38" fontId="8" fillId="0" borderId="0" xfId="2" applyFont="1" applyFill="1" applyBorder="1" applyAlignment="1">
      <alignment vertical="center" wrapText="1"/>
    </xf>
    <xf numFmtId="0" fontId="8" fillId="0" borderId="25" xfId="1" applyFont="1" applyBorder="1" applyAlignment="1">
      <alignment vertical="center" wrapText="1"/>
    </xf>
    <xf numFmtId="0" fontId="8" fillId="0" borderId="28" xfId="1" applyFont="1" applyFill="1" applyBorder="1" applyAlignment="1">
      <alignment horizontal="center" vertical="center" wrapText="1"/>
    </xf>
    <xf numFmtId="49" fontId="8" fillId="0" borderId="36" xfId="2" applyNumberFormat="1" applyFont="1" applyFill="1" applyBorder="1" applyAlignment="1">
      <alignment vertical="center" wrapText="1"/>
    </xf>
    <xf numFmtId="38" fontId="8" fillId="0" borderId="25" xfId="2" applyFont="1" applyFill="1" applyBorder="1" applyAlignment="1">
      <alignment vertical="center" wrapText="1"/>
    </xf>
    <xf numFmtId="0" fontId="8" fillId="0" borderId="37" xfId="1" applyFont="1" applyFill="1" applyBorder="1" applyAlignment="1">
      <alignment horizontal="center" vertical="center" wrapText="1"/>
    </xf>
    <xf numFmtId="38" fontId="8" fillId="0" borderId="38" xfId="2" applyFont="1" applyFill="1" applyBorder="1" applyAlignment="1">
      <alignment vertical="center" wrapText="1"/>
    </xf>
    <xf numFmtId="0" fontId="8" fillId="0" borderId="39" xfId="1" applyFont="1" applyBorder="1" applyAlignment="1">
      <alignment horizontal="center" vertical="center" wrapText="1"/>
    </xf>
    <xf numFmtId="0" fontId="12" fillId="4" borderId="0" xfId="0" applyFont="1" applyFill="1" applyBorder="1" applyAlignment="1">
      <alignment vertical="center"/>
    </xf>
    <xf numFmtId="0" fontId="8" fillId="4" borderId="25" xfId="0" applyFont="1" applyFill="1" applyBorder="1" applyAlignment="1">
      <alignment vertical="center" shrinkToFit="1"/>
    </xf>
    <xf numFmtId="0" fontId="8" fillId="0" borderId="29" xfId="1" applyFont="1" applyBorder="1" applyAlignment="1">
      <alignment vertical="center" wrapText="1"/>
    </xf>
    <xf numFmtId="0" fontId="8" fillId="0" borderId="0" xfId="1" applyFont="1" applyBorder="1" applyAlignment="1">
      <alignment vertical="center" wrapText="1"/>
    </xf>
    <xf numFmtId="0" fontId="11" fillId="0" borderId="0" xfId="1" applyFont="1" applyBorder="1" applyAlignment="1">
      <alignment vertical="center" wrapText="1"/>
    </xf>
    <xf numFmtId="3" fontId="11" fillId="0" borderId="40" xfId="1" applyNumberFormat="1" applyFont="1" applyBorder="1" applyAlignment="1">
      <alignment horizontal="right" vertical="center" wrapText="1"/>
    </xf>
    <xf numFmtId="0" fontId="15" fillId="4" borderId="0" xfId="0" applyFont="1" applyFill="1">
      <alignment vertical="center"/>
    </xf>
    <xf numFmtId="0" fontId="15" fillId="0" borderId="0" xfId="0" applyFont="1" applyFill="1">
      <alignment vertical="center"/>
    </xf>
    <xf numFmtId="0" fontId="15" fillId="4" borderId="0" xfId="0" applyFont="1" applyFill="1" applyBorder="1" applyAlignment="1">
      <alignment horizontal="left" vertical="center"/>
    </xf>
    <xf numFmtId="0" fontId="15" fillId="4" borderId="0" xfId="0" applyFont="1" applyFill="1" applyBorder="1">
      <alignment vertical="center"/>
    </xf>
    <xf numFmtId="0" fontId="15" fillId="0" borderId="0" xfId="0" applyFont="1">
      <alignment vertical="center"/>
    </xf>
    <xf numFmtId="0" fontId="8" fillId="0" borderId="5" xfId="0" applyFont="1" applyFill="1" applyBorder="1" applyAlignment="1">
      <alignment vertical="center" wrapText="1"/>
    </xf>
    <xf numFmtId="0" fontId="8" fillId="0" borderId="41" xfId="0" applyFont="1" applyFill="1" applyBorder="1" applyAlignment="1">
      <alignment vertical="center" wrapText="1"/>
    </xf>
    <xf numFmtId="0" fontId="8" fillId="2" borderId="26" xfId="0" applyFont="1" applyFill="1" applyBorder="1" applyAlignment="1">
      <alignment vertical="center" wrapText="1"/>
    </xf>
    <xf numFmtId="0" fontId="8" fillId="0" borderId="42" xfId="0" applyFont="1" applyFill="1" applyBorder="1" applyAlignment="1">
      <alignment vertical="center" wrapText="1"/>
    </xf>
    <xf numFmtId="0" fontId="8" fillId="2" borderId="27" xfId="0" applyFont="1" applyFill="1" applyBorder="1" applyAlignment="1">
      <alignment vertical="center" wrapText="1"/>
    </xf>
    <xf numFmtId="0" fontId="8" fillId="0" borderId="24" xfId="0" applyFont="1" applyFill="1" applyBorder="1" applyAlignment="1">
      <alignment vertical="center" wrapText="1"/>
    </xf>
    <xf numFmtId="0" fontId="8" fillId="0" borderId="43" xfId="0" applyFont="1" applyFill="1" applyBorder="1" applyAlignment="1">
      <alignment vertical="center" wrapText="1"/>
    </xf>
    <xf numFmtId="0" fontId="8" fillId="2" borderId="25" xfId="0" applyFont="1" applyFill="1" applyBorder="1" applyAlignment="1">
      <alignment vertical="center" wrapText="1"/>
    </xf>
    <xf numFmtId="0" fontId="8" fillId="0" borderId="2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2" xfId="0" applyFont="1" applyFill="1" applyBorder="1" applyAlignment="1">
      <alignment vertical="center" wrapText="1"/>
    </xf>
    <xf numFmtId="0" fontId="8" fillId="2" borderId="32" xfId="0" applyFont="1" applyFill="1" applyBorder="1" applyAlignment="1">
      <alignment vertical="center" wrapText="1"/>
    </xf>
    <xf numFmtId="0" fontId="11" fillId="0" borderId="49" xfId="1" applyFont="1" applyBorder="1" applyAlignment="1">
      <alignment horizontal="center" vertical="center" wrapText="1"/>
    </xf>
    <xf numFmtId="0" fontId="11" fillId="0" borderId="50" xfId="1" applyFont="1" applyBorder="1" applyAlignment="1">
      <alignment horizontal="center" vertical="center" wrapText="1"/>
    </xf>
    <xf numFmtId="38" fontId="8" fillId="0" borderId="28" xfId="3" applyFont="1" applyBorder="1" applyAlignment="1">
      <alignment horizontal="center" vertical="center" wrapText="1"/>
    </xf>
    <xf numFmtId="0" fontId="8" fillId="0" borderId="24" xfId="1" applyFont="1" applyBorder="1" applyAlignment="1">
      <alignment horizontal="center" vertical="center" wrapText="1"/>
    </xf>
    <xf numFmtId="38" fontId="8" fillId="2" borderId="51" xfId="2" applyFont="1" applyFill="1" applyBorder="1" applyAlignment="1">
      <alignment vertical="center" wrapText="1"/>
    </xf>
    <xf numFmtId="38" fontId="8" fillId="0" borderId="13" xfId="2" applyFont="1" applyFill="1" applyBorder="1" applyAlignment="1">
      <alignment vertical="center" wrapText="1"/>
    </xf>
    <xf numFmtId="0" fontId="11" fillId="0" borderId="36" xfId="1" applyFont="1" applyBorder="1" applyAlignment="1">
      <alignment vertical="center" wrapText="1"/>
    </xf>
    <xf numFmtId="0" fontId="11" fillId="0" borderId="34" xfId="1" applyFont="1" applyFill="1" applyBorder="1" applyAlignment="1">
      <alignment vertical="center" wrapText="1"/>
    </xf>
    <xf numFmtId="38" fontId="8" fillId="0" borderId="55" xfId="3" applyFont="1" applyFill="1" applyBorder="1" applyAlignment="1">
      <alignment horizontal="left" vertical="center" wrapText="1"/>
    </xf>
    <xf numFmtId="38" fontId="8" fillId="0" borderId="34" xfId="2" applyFont="1" applyFill="1" applyBorder="1" applyAlignment="1">
      <alignment vertical="center" wrapText="1"/>
    </xf>
    <xf numFmtId="38" fontId="8" fillId="0" borderId="34" xfId="3" applyFont="1" applyBorder="1" applyAlignment="1">
      <alignment horizontal="right" vertical="center" wrapText="1"/>
    </xf>
    <xf numFmtId="0" fontId="8" fillId="0" borderId="26" xfId="1" applyFont="1" applyBorder="1" applyAlignment="1">
      <alignment vertical="center" wrapText="1"/>
    </xf>
    <xf numFmtId="38" fontId="8" fillId="2" borderId="25" xfId="2" applyFont="1" applyFill="1" applyBorder="1" applyAlignment="1">
      <alignment vertical="center" wrapText="1"/>
    </xf>
    <xf numFmtId="38" fontId="8" fillId="2" borderId="56" xfId="3" applyFont="1" applyFill="1" applyBorder="1" applyAlignment="1">
      <alignment horizontal="left" vertical="center" wrapText="1"/>
    </xf>
    <xf numFmtId="38" fontId="8" fillId="2" borderId="33" xfId="2" applyFont="1" applyFill="1" applyBorder="1" applyAlignment="1">
      <alignment vertical="center" wrapText="1"/>
    </xf>
    <xf numFmtId="38" fontId="8" fillId="2" borderId="32" xfId="2" applyFont="1" applyFill="1" applyBorder="1" applyAlignment="1">
      <alignment vertical="center" wrapText="1"/>
    </xf>
    <xf numFmtId="38" fontId="8" fillId="0" borderId="33" xfId="3" applyFont="1" applyBorder="1" applyAlignment="1">
      <alignment horizontal="right" vertical="center" wrapText="1"/>
    </xf>
    <xf numFmtId="0" fontId="8" fillId="0" borderId="15" xfId="1" applyFont="1" applyBorder="1" applyAlignment="1">
      <alignment vertical="center" wrapText="1"/>
    </xf>
    <xf numFmtId="38" fontId="8" fillId="2" borderId="8" xfId="2" applyFont="1" applyFill="1" applyBorder="1" applyAlignment="1">
      <alignment vertical="center" wrapText="1"/>
    </xf>
    <xf numFmtId="38" fontId="8" fillId="2" borderId="17" xfId="3" applyFont="1" applyFill="1" applyBorder="1" applyAlignment="1">
      <alignment horizontal="left" vertical="center" wrapText="1"/>
    </xf>
    <xf numFmtId="38" fontId="8" fillId="2" borderId="16" xfId="2" applyFont="1" applyFill="1" applyBorder="1" applyAlignment="1">
      <alignment vertical="center" wrapText="1"/>
    </xf>
    <xf numFmtId="38" fontId="8" fillId="0" borderId="8" xfId="3" applyFont="1" applyBorder="1" applyAlignment="1">
      <alignment horizontal="right" vertical="center" wrapText="1"/>
    </xf>
    <xf numFmtId="0" fontId="8" fillId="0" borderId="14" xfId="1" applyFont="1" applyFill="1" applyBorder="1" applyAlignment="1">
      <alignment horizontal="center" vertical="center"/>
    </xf>
    <xf numFmtId="38" fontId="8" fillId="0" borderId="4" xfId="2" applyFont="1" applyFill="1" applyBorder="1" applyAlignment="1">
      <alignment vertical="center"/>
    </xf>
    <xf numFmtId="0" fontId="8" fillId="0" borderId="24" xfId="1" applyFont="1" applyFill="1" applyBorder="1" applyAlignment="1">
      <alignment horizontal="center" vertical="center" wrapText="1"/>
    </xf>
    <xf numFmtId="38" fontId="8" fillId="0" borderId="51" xfId="2" applyFont="1" applyFill="1" applyBorder="1" applyAlignment="1">
      <alignment vertical="center"/>
    </xf>
    <xf numFmtId="38" fontId="8" fillId="2" borderId="52" xfId="2" applyFont="1" applyFill="1" applyBorder="1" applyAlignment="1">
      <alignment vertical="center"/>
    </xf>
    <xf numFmtId="38" fontId="8" fillId="2" borderId="31" xfId="2" applyFont="1" applyFill="1" applyBorder="1" applyAlignment="1">
      <alignment vertical="center"/>
    </xf>
    <xf numFmtId="38" fontId="8" fillId="0" borderId="35" xfId="2" applyFont="1" applyFill="1" applyBorder="1" applyAlignment="1">
      <alignment vertical="center"/>
    </xf>
    <xf numFmtId="38" fontId="8" fillId="2" borderId="19" xfId="2" applyFont="1" applyFill="1" applyBorder="1" applyAlignment="1">
      <alignment vertical="center"/>
    </xf>
    <xf numFmtId="38" fontId="8" fillId="2" borderId="20" xfId="2" applyFont="1" applyFill="1" applyBorder="1" applyAlignment="1">
      <alignment vertical="center"/>
    </xf>
    <xf numFmtId="0" fontId="11" fillId="0" borderId="62" xfId="1" applyFont="1" applyFill="1" applyBorder="1" applyAlignment="1">
      <alignment horizontal="center" vertical="center" wrapText="1"/>
    </xf>
    <xf numFmtId="38" fontId="8" fillId="0" borderId="2" xfId="2" applyFont="1" applyFill="1" applyBorder="1" applyAlignment="1">
      <alignment vertical="center"/>
    </xf>
    <xf numFmtId="38" fontId="8" fillId="0" borderId="3" xfId="2" applyFont="1" applyFill="1" applyBorder="1" applyAlignment="1">
      <alignment vertical="center"/>
    </xf>
    <xf numFmtId="38" fontId="8" fillId="0" borderId="48" xfId="2" applyFont="1" applyFill="1" applyBorder="1" applyAlignment="1">
      <alignment vertical="center"/>
    </xf>
    <xf numFmtId="38" fontId="8" fillId="0" borderId="32" xfId="2" applyFont="1" applyFill="1" applyBorder="1">
      <alignment vertical="center"/>
    </xf>
    <xf numFmtId="0" fontId="8" fillId="0" borderId="24" xfId="1" applyFont="1" applyFill="1" applyBorder="1" applyAlignment="1">
      <alignment horizontal="center" vertical="center"/>
    </xf>
    <xf numFmtId="0" fontId="8" fillId="0" borderId="5" xfId="1" applyFont="1" applyFill="1" applyBorder="1" applyAlignment="1">
      <alignment vertical="center" wrapText="1"/>
    </xf>
    <xf numFmtId="38" fontId="8" fillId="0" borderId="63" xfId="3" applyFont="1" applyFill="1" applyBorder="1" applyAlignment="1">
      <alignment horizontal="right" vertical="center"/>
    </xf>
    <xf numFmtId="38" fontId="8" fillId="0" borderId="64" xfId="3" applyFont="1" applyFill="1" applyBorder="1" applyAlignment="1">
      <alignment horizontal="right" vertical="center"/>
    </xf>
    <xf numFmtId="38" fontId="8" fillId="0" borderId="65" xfId="3" applyFont="1" applyFill="1" applyBorder="1" applyAlignment="1">
      <alignment horizontal="right" vertical="center"/>
    </xf>
    <xf numFmtId="38" fontId="8" fillId="0" borderId="66" xfId="3" applyFont="1" applyFill="1" applyBorder="1" applyAlignment="1">
      <alignment horizontal="right" vertical="center"/>
    </xf>
    <xf numFmtId="38" fontId="8" fillId="0" borderId="1" xfId="2" applyFont="1" applyFill="1" applyBorder="1">
      <alignment vertical="center"/>
    </xf>
    <xf numFmtId="38" fontId="8" fillId="0" borderId="28" xfId="3" applyFont="1" applyFill="1" applyBorder="1" applyAlignment="1">
      <alignment vertical="center" wrapText="1"/>
    </xf>
    <xf numFmtId="38" fontId="8" fillId="0" borderId="67" xfId="3" applyFont="1" applyFill="1" applyBorder="1" applyAlignment="1">
      <alignment horizontal="right" vertical="center"/>
    </xf>
    <xf numFmtId="38" fontId="8" fillId="0" borderId="68" xfId="3" applyFont="1" applyFill="1" applyBorder="1" applyAlignment="1">
      <alignment horizontal="right" vertical="center"/>
    </xf>
    <xf numFmtId="38" fontId="8" fillId="0" borderId="69" xfId="3" applyFont="1" applyFill="1" applyBorder="1" applyAlignment="1">
      <alignment horizontal="right" vertical="center"/>
    </xf>
    <xf numFmtId="38" fontId="8" fillId="0" borderId="70" xfId="3" applyFont="1" applyFill="1" applyBorder="1" applyAlignment="1">
      <alignment horizontal="right" vertical="center"/>
    </xf>
    <xf numFmtId="38" fontId="8" fillId="0" borderId="71" xfId="3" applyFont="1" applyFill="1" applyBorder="1" applyAlignment="1">
      <alignment vertical="center"/>
    </xf>
    <xf numFmtId="38" fontId="13" fillId="0" borderId="24" xfId="3" applyFont="1" applyFill="1" applyBorder="1" applyAlignment="1">
      <alignment horizontal="center" vertical="center" wrapText="1"/>
    </xf>
    <xf numFmtId="38" fontId="8" fillId="0" borderId="72" xfId="3" applyFont="1" applyFill="1" applyBorder="1" applyAlignment="1">
      <alignment horizontal="right" vertical="center"/>
    </xf>
    <xf numFmtId="38" fontId="8" fillId="0" borderId="73" xfId="3" applyFont="1" applyFill="1" applyBorder="1" applyAlignment="1">
      <alignment horizontal="right" vertical="center"/>
    </xf>
    <xf numFmtId="38" fontId="8" fillId="0" borderId="74" xfId="3" applyFont="1" applyFill="1" applyBorder="1" applyAlignment="1">
      <alignment horizontal="right" vertical="center"/>
    </xf>
    <xf numFmtId="38" fontId="8" fillId="0" borderId="75" xfId="3" applyFont="1" applyFill="1" applyBorder="1" applyAlignment="1">
      <alignment horizontal="right" vertical="center"/>
    </xf>
    <xf numFmtId="38" fontId="8" fillId="2" borderId="58" xfId="2" applyFont="1" applyFill="1" applyBorder="1">
      <alignment vertical="center"/>
    </xf>
    <xf numFmtId="38" fontId="8" fillId="0" borderId="6" xfId="3" applyFont="1" applyBorder="1" applyAlignment="1">
      <alignment horizontal="center" vertical="center" wrapText="1"/>
    </xf>
    <xf numFmtId="49" fontId="8" fillId="0" borderId="77" xfId="2" applyNumberFormat="1" applyFont="1" applyFill="1" applyBorder="1" applyAlignment="1">
      <alignment vertical="center" wrapText="1"/>
    </xf>
    <xf numFmtId="0" fontId="11" fillId="0" borderId="76" xfId="1" applyFont="1" applyBorder="1" applyAlignment="1">
      <alignment vertical="center" wrapText="1"/>
    </xf>
    <xf numFmtId="38" fontId="8" fillId="0" borderId="58" xfId="2" applyFont="1" applyFill="1" applyBorder="1" applyAlignment="1">
      <alignment vertical="center" wrapText="1"/>
    </xf>
    <xf numFmtId="0" fontId="11" fillId="2" borderId="53" xfId="1" applyFont="1" applyFill="1" applyBorder="1" applyAlignment="1">
      <alignment horizontal="center" vertical="center" wrapText="1"/>
    </xf>
    <xf numFmtId="0" fontId="11" fillId="2" borderId="54" xfId="1" applyFont="1" applyFill="1" applyBorder="1" applyAlignment="1">
      <alignment horizontal="center" vertical="center" wrapText="1"/>
    </xf>
    <xf numFmtId="0" fontId="11" fillId="2" borderId="34" xfId="1" applyFont="1" applyFill="1" applyBorder="1" applyAlignment="1">
      <alignment vertical="center" wrapText="1"/>
    </xf>
    <xf numFmtId="38" fontId="8" fillId="2" borderId="0" xfId="3" applyFont="1" applyFill="1" applyBorder="1" applyAlignment="1">
      <alignment horizontal="left" vertical="center" wrapText="1"/>
    </xf>
    <xf numFmtId="38" fontId="8" fillId="2" borderId="34" xfId="2" applyFont="1" applyFill="1" applyBorder="1" applyAlignment="1">
      <alignment vertical="center" wrapText="1"/>
    </xf>
    <xf numFmtId="38" fontId="8" fillId="0" borderId="78" xfId="3" applyFont="1" applyBorder="1" applyAlignment="1">
      <alignment horizontal="right" vertical="center" wrapText="1"/>
    </xf>
    <xf numFmtId="38" fontId="8" fillId="2" borderId="21" xfId="3" applyFont="1" applyFill="1" applyBorder="1" applyAlignment="1">
      <alignment horizontal="left" vertical="center" wrapText="1"/>
    </xf>
    <xf numFmtId="38" fontId="8" fillId="0" borderId="79" xfId="3" applyFont="1" applyBorder="1" applyAlignment="1">
      <alignment horizontal="right" vertical="center" wrapText="1"/>
    </xf>
    <xf numFmtId="38" fontId="8" fillId="2" borderId="16" xfId="3" applyFont="1" applyFill="1" applyBorder="1" applyAlignment="1">
      <alignment horizontal="left" vertical="center" wrapText="1"/>
    </xf>
    <xf numFmtId="38" fontId="8" fillId="0" borderId="80" xfId="3" applyFont="1" applyBorder="1" applyAlignment="1">
      <alignment horizontal="right" vertical="center" wrapText="1"/>
    </xf>
    <xf numFmtId="38" fontId="8" fillId="2" borderId="51" xfId="2" applyFont="1" applyFill="1" applyBorder="1" applyAlignment="1">
      <alignment vertical="center"/>
    </xf>
    <xf numFmtId="38" fontId="8" fillId="2" borderId="35" xfId="2" applyFont="1" applyFill="1" applyBorder="1" applyAlignment="1">
      <alignment vertical="center"/>
    </xf>
    <xf numFmtId="38" fontId="8" fillId="0" borderId="81" xfId="2" applyFont="1" applyFill="1" applyBorder="1">
      <alignment vertical="center"/>
    </xf>
    <xf numFmtId="38" fontId="8" fillId="0" borderId="82" xfId="3" applyFont="1" applyFill="1" applyBorder="1" applyAlignment="1">
      <alignment vertical="center"/>
    </xf>
    <xf numFmtId="38" fontId="8" fillId="0" borderId="52" xfId="2" applyFont="1" applyFill="1" applyBorder="1" applyAlignment="1">
      <alignment vertical="center"/>
    </xf>
    <xf numFmtId="38" fontId="8" fillId="0" borderId="31" xfId="2" applyFont="1" applyFill="1" applyBorder="1" applyAlignment="1">
      <alignment vertical="center"/>
    </xf>
    <xf numFmtId="38" fontId="8" fillId="0" borderId="20" xfId="2" applyFont="1" applyFill="1" applyBorder="1" applyAlignment="1">
      <alignment vertical="center"/>
    </xf>
    <xf numFmtId="38" fontId="8" fillId="0" borderId="25" xfId="2" applyFont="1" applyFill="1" applyBorder="1">
      <alignment vertical="center"/>
    </xf>
    <xf numFmtId="0" fontId="8" fillId="0" borderId="8" xfId="1" applyFont="1" applyBorder="1" applyAlignment="1">
      <alignment vertical="center" wrapText="1"/>
    </xf>
    <xf numFmtId="0" fontId="8" fillId="0" borderId="33" xfId="1" applyFont="1" applyBorder="1" applyAlignment="1">
      <alignment vertical="center" wrapText="1"/>
    </xf>
    <xf numFmtId="38" fontId="8" fillId="0" borderId="80" xfId="3" applyFont="1" applyFill="1" applyBorder="1" applyAlignment="1">
      <alignment horizontal="left" vertical="center" wrapText="1"/>
    </xf>
    <xf numFmtId="0" fontId="11" fillId="0" borderId="29" xfId="1" applyFont="1" applyFill="1" applyBorder="1" applyAlignment="1">
      <alignment horizontal="center" vertical="center" wrapText="1"/>
    </xf>
    <xf numFmtId="0" fontId="11" fillId="0" borderId="0" xfId="1" applyFont="1" applyBorder="1" applyAlignment="1">
      <alignment horizontal="center" vertical="center" wrapText="1"/>
    </xf>
    <xf numFmtId="38" fontId="8" fillId="0" borderId="0" xfId="3" applyFont="1" applyFill="1" applyBorder="1" applyAlignment="1">
      <alignment horizontal="left" vertical="center" wrapText="1"/>
    </xf>
    <xf numFmtId="38" fontId="8" fillId="0" borderId="29" xfId="2" applyFont="1" applyFill="1" applyBorder="1" applyAlignment="1">
      <alignment vertical="center" wrapText="1"/>
    </xf>
    <xf numFmtId="0" fontId="11" fillId="0" borderId="0" xfId="1" applyFont="1" applyFill="1" applyBorder="1" applyAlignment="1">
      <alignment vertical="center" wrapText="1"/>
    </xf>
    <xf numFmtId="38" fontId="8" fillId="0" borderId="83" xfId="2" applyFont="1" applyFill="1" applyBorder="1" applyAlignment="1">
      <alignment vertical="center" wrapText="1"/>
    </xf>
    <xf numFmtId="38" fontId="8" fillId="0" borderId="84" xfId="2" applyFont="1" applyFill="1" applyBorder="1" applyAlignment="1">
      <alignment vertical="center" wrapText="1"/>
    </xf>
    <xf numFmtId="38" fontId="8" fillId="0" borderId="85" xfId="2" applyFont="1" applyFill="1" applyBorder="1" applyAlignment="1">
      <alignment vertical="center" wrapText="1"/>
    </xf>
    <xf numFmtId="38" fontId="8" fillId="0" borderId="80" xfId="3" applyFont="1" applyBorder="1" applyAlignment="1">
      <alignment horizontal="center" vertical="center" wrapText="1"/>
    </xf>
    <xf numFmtId="38" fontId="8" fillId="0" borderId="86" xfId="3" applyFont="1" applyBorder="1" applyAlignment="1">
      <alignment horizontal="center" vertical="center" wrapText="1"/>
    </xf>
    <xf numFmtId="38" fontId="8" fillId="0" borderId="86" xfId="3" applyFont="1" applyFill="1" applyBorder="1" applyAlignment="1">
      <alignment horizontal="left" vertical="center" wrapText="1"/>
    </xf>
    <xf numFmtId="38" fontId="8" fillId="0" borderId="79" xfId="3" applyFont="1" applyFill="1" applyBorder="1" applyAlignment="1">
      <alignment horizontal="left" vertical="center" wrapText="1"/>
    </xf>
    <xf numFmtId="38" fontId="8" fillId="2" borderId="24" xfId="2" applyFont="1" applyFill="1" applyBorder="1" applyAlignment="1">
      <alignment vertical="center" wrapText="1"/>
    </xf>
    <xf numFmtId="0" fontId="11" fillId="0" borderId="77" xfId="1" applyFont="1" applyFill="1" applyBorder="1" applyAlignment="1">
      <alignment vertical="center" wrapText="1"/>
    </xf>
    <xf numFmtId="49" fontId="8" fillId="0" borderId="62" xfId="2" applyNumberFormat="1" applyFont="1" applyFill="1" applyBorder="1" applyAlignment="1">
      <alignment vertical="center" wrapText="1"/>
    </xf>
    <xf numFmtId="0" fontId="8" fillId="0" borderId="14" xfId="1" applyFont="1" applyFill="1" applyBorder="1" applyAlignment="1">
      <alignment vertical="center"/>
    </xf>
    <xf numFmtId="38" fontId="8" fillId="0" borderId="79" xfId="3" applyFont="1" applyBorder="1" applyAlignment="1">
      <alignment horizontal="center" vertical="center" wrapText="1"/>
    </xf>
    <xf numFmtId="0" fontId="8" fillId="0" borderId="7" xfId="1" applyFont="1" applyFill="1" applyBorder="1" applyAlignment="1">
      <alignment horizontal="center" vertical="center" wrapText="1"/>
    </xf>
    <xf numFmtId="0" fontId="8" fillId="0" borderId="10" xfId="1" applyFont="1" applyFill="1" applyBorder="1" applyAlignment="1">
      <alignment horizontal="center" vertical="center"/>
    </xf>
    <xf numFmtId="0" fontId="11" fillId="0" borderId="29" xfId="1" applyFont="1" applyBorder="1" applyAlignment="1">
      <alignment vertical="center" wrapText="1"/>
    </xf>
    <xf numFmtId="0" fontId="16" fillId="4" borderId="0" xfId="0" applyFont="1" applyFill="1" applyBorder="1">
      <alignment vertical="center"/>
    </xf>
    <xf numFmtId="0" fontId="8" fillId="0" borderId="28" xfId="1" applyFont="1" applyBorder="1" applyAlignment="1">
      <alignment horizontal="center" vertical="center" wrapText="1"/>
    </xf>
    <xf numFmtId="0" fontId="12" fillId="4" borderId="0" xfId="1" applyFont="1" applyFill="1" applyBorder="1" applyAlignment="1">
      <alignment horizontal="left" vertical="center" wrapText="1"/>
    </xf>
    <xf numFmtId="0" fontId="12"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xf>
    <xf numFmtId="0" fontId="12" fillId="4" borderId="0" xfId="0" applyFont="1" applyFill="1" applyBorder="1" applyAlignment="1"/>
    <xf numFmtId="0" fontId="12" fillId="0" borderId="0" xfId="0" applyFont="1" applyAlignment="1"/>
    <xf numFmtId="0" fontId="12" fillId="4" borderId="0" xfId="1" applyFont="1" applyFill="1" applyBorder="1" applyAlignment="1">
      <alignment horizontal="left"/>
    </xf>
    <xf numFmtId="0" fontId="8" fillId="0" borderId="0" xfId="0" applyFont="1" applyAlignment="1">
      <alignment horizontal="right" vertical="center"/>
    </xf>
    <xf numFmtId="0" fontId="8" fillId="2" borderId="0" xfId="0" applyFont="1" applyFill="1" applyBorder="1">
      <alignmen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4" borderId="0" xfId="0" applyFont="1" applyFill="1" applyBorder="1" applyAlignment="1">
      <alignment horizontal="left" vertical="center" wrapText="1"/>
    </xf>
    <xf numFmtId="0" fontId="11" fillId="2" borderId="15"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28" xfId="1" applyFont="1" applyFill="1" applyBorder="1" applyAlignment="1">
      <alignment horizontal="center" vertical="center"/>
    </xf>
    <xf numFmtId="38" fontId="8" fillId="0" borderId="89" xfId="2" applyFont="1" applyFill="1" applyBorder="1" applyAlignment="1">
      <alignment horizontal="center" vertical="center" wrapText="1"/>
    </xf>
    <xf numFmtId="38" fontId="8" fillId="0" borderId="90" xfId="2" applyFont="1" applyFill="1" applyBorder="1" applyAlignment="1">
      <alignment horizontal="center" vertical="center" wrapText="1"/>
    </xf>
    <xf numFmtId="0" fontId="8" fillId="0" borderId="57" xfId="1" applyFont="1" applyFill="1" applyBorder="1" applyAlignment="1">
      <alignment horizontal="center" vertical="center" wrapText="1"/>
    </xf>
    <xf numFmtId="0" fontId="8" fillId="0" borderId="34"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11" fillId="0" borderId="41"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1" fillId="2" borderId="45"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59" xfId="1" applyFont="1" applyFill="1" applyBorder="1" applyAlignment="1">
      <alignment horizontal="center" vertical="center" wrapText="1"/>
    </xf>
    <xf numFmtId="38" fontId="8" fillId="0" borderId="87" xfId="3" applyFont="1" applyFill="1" applyBorder="1" applyAlignment="1">
      <alignment horizontal="center" vertical="center" wrapText="1"/>
    </xf>
    <xf numFmtId="38" fontId="8" fillId="0" borderId="88" xfId="3" applyFont="1" applyFill="1" applyBorder="1" applyAlignment="1">
      <alignment horizontal="center" vertical="center" wrapText="1"/>
    </xf>
    <xf numFmtId="0" fontId="11" fillId="2" borderId="4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8" fillId="0" borderId="35" xfId="1" applyFont="1" applyFill="1" applyBorder="1" applyAlignment="1">
      <alignment horizontal="center" vertical="center" wrapText="1"/>
    </xf>
    <xf numFmtId="0" fontId="11" fillId="0" borderId="60" xfId="1" applyFont="1" applyFill="1" applyBorder="1" applyAlignment="1">
      <alignment horizontal="center" vertical="center" wrapText="1"/>
    </xf>
    <xf numFmtId="0" fontId="11" fillId="0" borderId="23" xfId="1" applyFont="1" applyFill="1" applyBorder="1" applyAlignment="1">
      <alignment horizontal="center" vertical="center" wrapText="1"/>
    </xf>
    <xf numFmtId="0" fontId="11" fillId="0" borderId="61" xfId="1" applyFont="1" applyFill="1" applyBorder="1" applyAlignment="1">
      <alignment horizontal="center" vertical="center" wrapText="1"/>
    </xf>
    <xf numFmtId="0" fontId="8" fillId="0" borderId="5" xfId="1" applyFont="1" applyBorder="1" applyAlignment="1">
      <alignment horizontal="center" vertical="center" wrapText="1"/>
    </xf>
    <xf numFmtId="0" fontId="8" fillId="0" borderId="28" xfId="1" applyFont="1" applyBorder="1" applyAlignment="1">
      <alignment horizontal="center" vertical="center" wrapText="1"/>
    </xf>
    <xf numFmtId="0" fontId="11" fillId="0" borderId="1" xfId="1" applyFont="1" applyFill="1" applyBorder="1" applyAlignment="1">
      <alignment horizontal="center" vertical="center" wrapText="1"/>
    </xf>
    <xf numFmtId="0" fontId="11" fillId="0" borderId="71"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59" xfId="1" applyFont="1" applyFill="1" applyBorder="1" applyAlignment="1">
      <alignment horizontal="center" vertical="center" wrapText="1"/>
    </xf>
    <xf numFmtId="0" fontId="8" fillId="0" borderId="33" xfId="1" applyFont="1" applyFill="1" applyBorder="1" applyAlignment="1">
      <alignment horizontal="center" vertical="center" wrapText="1"/>
    </xf>
    <xf numFmtId="0" fontId="11" fillId="2" borderId="60" xfId="1" applyFont="1" applyFill="1" applyBorder="1" applyAlignment="1">
      <alignment horizontal="center" vertical="center" wrapText="1"/>
    </xf>
    <xf numFmtId="0" fontId="11" fillId="2" borderId="23" xfId="1" applyFont="1" applyFill="1" applyBorder="1" applyAlignment="1">
      <alignment horizontal="center" vertical="center" wrapText="1"/>
    </xf>
    <xf numFmtId="0" fontId="11" fillId="2" borderId="61" xfId="1" applyFont="1" applyFill="1" applyBorder="1" applyAlignment="1">
      <alignment horizontal="center" vertical="center" wrapText="1"/>
    </xf>
    <xf numFmtId="0" fontId="8" fillId="2" borderId="47"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48" xfId="1" applyFont="1" applyFill="1" applyBorder="1" applyAlignment="1">
      <alignment horizontal="center" vertical="center" wrapText="1"/>
    </xf>
    <xf numFmtId="0" fontId="11" fillId="0" borderId="15"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8" fillId="4" borderId="5" xfId="0" applyFont="1" applyFill="1" applyBorder="1" applyAlignment="1">
      <alignment horizontal="left" vertical="center"/>
    </xf>
    <xf numFmtId="0" fontId="8" fillId="4" borderId="28" xfId="0" applyFont="1" applyFill="1" applyBorder="1" applyAlignment="1">
      <alignment horizontal="left" vertical="center"/>
    </xf>
    <xf numFmtId="0" fontId="8" fillId="4" borderId="1" xfId="0" applyFont="1" applyFill="1" applyBorder="1" applyAlignment="1">
      <alignment horizontal="left" vertical="center"/>
    </xf>
    <xf numFmtId="0" fontId="8" fillId="4" borderId="71"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7" xfId="0" applyFont="1" applyFill="1" applyBorder="1" applyAlignment="1">
      <alignment horizontal="center" vertical="center"/>
    </xf>
    <xf numFmtId="0" fontId="8" fillId="2" borderId="16" xfId="0"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1"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71" xfId="1"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1" fillId="0" borderId="1" xfId="1" applyFont="1" applyFill="1" applyBorder="1" applyAlignment="1">
      <alignment horizontal="left" vertical="center" wrapText="1"/>
    </xf>
    <xf numFmtId="0" fontId="11" fillId="0" borderId="13" xfId="1" applyFont="1" applyFill="1" applyBorder="1" applyAlignment="1">
      <alignment horizontal="left" vertical="center" wrapText="1"/>
    </xf>
    <xf numFmtId="0" fontId="11" fillId="0" borderId="71" xfId="1" applyFont="1" applyFill="1" applyBorder="1" applyAlignment="1">
      <alignment horizontal="left" vertical="center" wrapText="1"/>
    </xf>
    <xf numFmtId="0" fontId="11" fillId="2" borderId="16"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2"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2" fillId="0" borderId="0" xfId="0" applyFont="1" applyAlignment="1">
      <alignment horizontal="left" vertical="center" wrapText="1"/>
    </xf>
    <xf numFmtId="0" fontId="12" fillId="4" borderId="0" xfId="1" applyFont="1" applyFill="1" applyBorder="1" applyAlignment="1">
      <alignment horizontal="left" vertical="center" wrapText="1"/>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Light16"/>
  <colors>
    <mruColors>
      <color rgb="FFCCCCFF"/>
      <color rgb="FFFFCC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412750</xdr:colOff>
          <xdr:row>86</xdr:row>
          <xdr:rowOff>158750</xdr:rowOff>
        </xdr:from>
        <xdr:to>
          <xdr:col>0</xdr:col>
          <xdr:colOff>717550</xdr:colOff>
          <xdr:row>86</xdr:row>
          <xdr:rowOff>400050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425450</xdr:colOff>
          <xdr:row>87</xdr:row>
          <xdr:rowOff>203200</xdr:rowOff>
        </xdr:from>
        <xdr:to>
          <xdr:col>0</xdr:col>
          <xdr:colOff>730250</xdr:colOff>
          <xdr:row>87</xdr:row>
          <xdr:rowOff>438150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88</xdr:row>
          <xdr:rowOff>196850</xdr:rowOff>
        </xdr:from>
        <xdr:to>
          <xdr:col>0</xdr:col>
          <xdr:colOff>749300</xdr:colOff>
          <xdr:row>88</xdr:row>
          <xdr:rowOff>431800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89</xdr:row>
          <xdr:rowOff>177800</xdr:rowOff>
        </xdr:from>
        <xdr:to>
          <xdr:col>0</xdr:col>
          <xdr:colOff>736600</xdr:colOff>
          <xdr:row>89</xdr:row>
          <xdr:rowOff>412750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425450</xdr:colOff>
          <xdr:row>95</xdr:row>
          <xdr:rowOff>209550</xdr:rowOff>
        </xdr:from>
        <xdr:to>
          <xdr:col>0</xdr:col>
          <xdr:colOff>730250</xdr:colOff>
          <xdr:row>95</xdr:row>
          <xdr:rowOff>444500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444500</xdr:colOff>
          <xdr:row>96</xdr:row>
          <xdr:rowOff>158750</xdr:rowOff>
        </xdr:from>
        <xdr:to>
          <xdr:col>0</xdr:col>
          <xdr:colOff>749300</xdr:colOff>
          <xdr:row>96</xdr:row>
          <xdr:rowOff>400050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79</xdr:row>
          <xdr:rowOff>222250</xdr:rowOff>
        </xdr:from>
        <xdr:to>
          <xdr:col>0</xdr:col>
          <xdr:colOff>749300</xdr:colOff>
          <xdr:row>79</xdr:row>
          <xdr:rowOff>463550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74</xdr:row>
          <xdr:rowOff>222250</xdr:rowOff>
        </xdr:from>
        <xdr:to>
          <xdr:col>0</xdr:col>
          <xdr:colOff>736600</xdr:colOff>
          <xdr:row>74</xdr:row>
          <xdr:rowOff>463550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425450</xdr:colOff>
          <xdr:row>85</xdr:row>
          <xdr:rowOff>171450</xdr:rowOff>
        </xdr:from>
        <xdr:to>
          <xdr:col>0</xdr:col>
          <xdr:colOff>730250</xdr:colOff>
          <xdr:row>85</xdr:row>
          <xdr:rowOff>406400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90</xdr:row>
          <xdr:rowOff>177800</xdr:rowOff>
        </xdr:from>
        <xdr:to>
          <xdr:col>0</xdr:col>
          <xdr:colOff>736600</xdr:colOff>
          <xdr:row>90</xdr:row>
          <xdr:rowOff>412750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444500</xdr:colOff>
          <xdr:row>97</xdr:row>
          <xdr:rowOff>158750</xdr:rowOff>
        </xdr:from>
        <xdr:to>
          <xdr:col>0</xdr:col>
          <xdr:colOff>749300</xdr:colOff>
          <xdr:row>97</xdr:row>
          <xdr:rowOff>400050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91</xdr:row>
          <xdr:rowOff>177800</xdr:rowOff>
        </xdr:from>
        <xdr:to>
          <xdr:col>0</xdr:col>
          <xdr:colOff>736600</xdr:colOff>
          <xdr:row>91</xdr:row>
          <xdr:rowOff>412750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82</xdr:row>
          <xdr:rowOff>222250</xdr:rowOff>
        </xdr:from>
        <xdr:to>
          <xdr:col>0</xdr:col>
          <xdr:colOff>736600</xdr:colOff>
          <xdr:row>82</xdr:row>
          <xdr:rowOff>463550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425450</xdr:colOff>
          <xdr:row>95</xdr:row>
          <xdr:rowOff>209550</xdr:rowOff>
        </xdr:from>
        <xdr:to>
          <xdr:col>0</xdr:col>
          <xdr:colOff>730250</xdr:colOff>
          <xdr:row>95</xdr:row>
          <xdr:rowOff>444500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425450</xdr:colOff>
          <xdr:row>95</xdr:row>
          <xdr:rowOff>209550</xdr:rowOff>
        </xdr:from>
        <xdr:to>
          <xdr:col>0</xdr:col>
          <xdr:colOff>730250</xdr:colOff>
          <xdr:row>95</xdr:row>
          <xdr:rowOff>444500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75</xdr:row>
          <xdr:rowOff>158750</xdr:rowOff>
        </xdr:from>
        <xdr:to>
          <xdr:col>0</xdr:col>
          <xdr:colOff>736600</xdr:colOff>
          <xdr:row>75</xdr:row>
          <xdr:rowOff>400050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file:///C:/Users/m241041/AppData/Local/Temp/MicrosoftEdgeDownloads/6a86a9a0-5f42-4342-9da6-c21f75512454/00109101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50"/>
  <sheetViews>
    <sheetView tabSelected="1" view="pageBreakPreview" zoomScale="80" zoomScaleNormal="80" zoomScaleSheetLayoutView="80" workbookViewId="0">
      <selection activeCell="B83" sqref="B83:J83"/>
    </sheetView>
  </sheetViews>
  <sheetFormatPr defaultColWidth="9" defaultRowHeight="20" x14ac:dyDescent="0.55000000000000004"/>
  <cols>
    <col min="1" max="1" width="9.9140625" style="4" customWidth="1"/>
    <col min="2" max="2" width="17.75" style="4" customWidth="1"/>
    <col min="3" max="3" width="16.6640625" style="4" customWidth="1"/>
    <col min="4" max="4" width="18.08203125" style="4" customWidth="1"/>
    <col min="5" max="5" width="18" style="4" customWidth="1"/>
    <col min="6" max="6" width="11.5" style="4" customWidth="1"/>
    <col min="7" max="7" width="18.25" style="4" customWidth="1"/>
    <col min="8" max="8" width="17.5" style="4" customWidth="1"/>
    <col min="9" max="9" width="16.9140625" style="4" customWidth="1"/>
    <col min="10" max="10" width="17.08203125" style="4" customWidth="1"/>
    <col min="11" max="11" width="17.75" style="4" customWidth="1"/>
    <col min="12" max="12" width="17.9140625" style="4" customWidth="1"/>
    <col min="13" max="13" width="15.6640625" style="4" customWidth="1"/>
    <col min="14" max="14" width="19.1640625" style="4" customWidth="1"/>
    <col min="15" max="15" width="20.1640625" style="4" customWidth="1"/>
    <col min="16" max="16384" width="9" style="4"/>
  </cols>
  <sheetData>
    <row r="1" spans="1:15" ht="22.5" x14ac:dyDescent="0.55000000000000004">
      <c r="A1" s="65" t="s">
        <v>60</v>
      </c>
      <c r="B1" s="65" t="s">
        <v>184</v>
      </c>
      <c r="C1" s="20"/>
      <c r="D1" s="20"/>
      <c r="E1" s="20"/>
      <c r="F1" s="20"/>
      <c r="G1" s="20"/>
      <c r="H1" s="20"/>
      <c r="I1" s="20"/>
      <c r="J1" s="20"/>
      <c r="K1" s="20"/>
      <c r="L1" s="20"/>
      <c r="M1" s="20"/>
      <c r="N1" s="20"/>
      <c r="O1" s="20"/>
    </row>
    <row r="2" spans="1:15" ht="36" customHeight="1" x14ac:dyDescent="0.55000000000000004">
      <c r="A2" s="19"/>
      <c r="B2" s="20"/>
      <c r="C2" s="20"/>
      <c r="D2" s="20"/>
      <c r="E2" s="20"/>
      <c r="F2" s="20"/>
      <c r="G2" s="20"/>
      <c r="H2" s="20"/>
      <c r="I2" s="20"/>
      <c r="J2" s="20"/>
      <c r="K2" s="20"/>
      <c r="L2" s="20"/>
      <c r="M2" s="20"/>
      <c r="N2" s="20"/>
      <c r="O2" s="20"/>
    </row>
    <row r="3" spans="1:15" ht="22.5" x14ac:dyDescent="0.55000000000000004">
      <c r="A3" s="66" t="s">
        <v>81</v>
      </c>
      <c r="B3" s="34"/>
      <c r="C3" s="34"/>
      <c r="D3" s="34"/>
      <c r="E3" s="34"/>
      <c r="F3" s="34"/>
      <c r="G3" s="34"/>
      <c r="H3" s="34"/>
      <c r="I3" s="34"/>
      <c r="J3" s="34"/>
      <c r="K3" s="34"/>
      <c r="L3" s="34"/>
      <c r="M3" s="34"/>
      <c r="N3" s="34"/>
      <c r="O3" s="34"/>
    </row>
    <row r="4" spans="1:15" s="5" customFormat="1" ht="65.5" customHeight="1" thickBot="1" x14ac:dyDescent="0.6">
      <c r="A4" s="70" t="s">
        <v>0</v>
      </c>
      <c r="B4" s="75" t="s">
        <v>75</v>
      </c>
      <c r="C4" s="75" t="s">
        <v>76</v>
      </c>
      <c r="D4" s="70" t="s">
        <v>1</v>
      </c>
      <c r="E4" s="70" t="s">
        <v>59</v>
      </c>
      <c r="F4" s="79" t="s">
        <v>155</v>
      </c>
      <c r="G4" s="80" t="s">
        <v>2</v>
      </c>
      <c r="H4" s="79" t="s">
        <v>136</v>
      </c>
      <c r="I4" s="78" t="s">
        <v>156</v>
      </c>
    </row>
    <row r="5" spans="1:15" s="5" customFormat="1" ht="40.5" thickTop="1" x14ac:dyDescent="0.55000000000000004">
      <c r="A5" s="71" t="s">
        <v>4</v>
      </c>
      <c r="B5" s="76" t="s">
        <v>157</v>
      </c>
      <c r="C5" s="76" t="s">
        <v>158</v>
      </c>
      <c r="D5" s="71" t="s">
        <v>57</v>
      </c>
      <c r="E5" s="71" t="s">
        <v>58</v>
      </c>
      <c r="F5" s="76" t="s">
        <v>93</v>
      </c>
      <c r="G5" s="81" t="s">
        <v>44</v>
      </c>
      <c r="H5" s="76" t="s">
        <v>137</v>
      </c>
      <c r="I5" s="73" t="s">
        <v>159</v>
      </c>
      <c r="K5" s="7"/>
    </row>
    <row r="6" spans="1:15" s="5" customFormat="1" ht="60.5" customHeight="1" x14ac:dyDescent="0.55000000000000004">
      <c r="A6" s="72"/>
      <c r="B6" s="77"/>
      <c r="C6" s="77"/>
      <c r="D6" s="72"/>
      <c r="E6" s="72"/>
      <c r="F6" s="77"/>
      <c r="G6" s="82"/>
      <c r="H6" s="77"/>
      <c r="I6" s="74"/>
      <c r="K6" s="8"/>
    </row>
    <row r="7" spans="1:15" ht="28" customHeight="1" x14ac:dyDescent="0.55000000000000004">
      <c r="A7" s="20"/>
      <c r="B7" s="20"/>
      <c r="C7" s="20"/>
      <c r="D7" s="20"/>
      <c r="E7" s="20"/>
      <c r="F7" s="20"/>
      <c r="G7" s="20"/>
      <c r="H7" s="20"/>
      <c r="I7" s="20"/>
      <c r="J7" s="20"/>
      <c r="K7" s="20"/>
      <c r="L7" s="20"/>
      <c r="M7" s="20"/>
      <c r="N7" s="20"/>
      <c r="O7" s="20"/>
    </row>
    <row r="8" spans="1:15" ht="24.5" customHeight="1" x14ac:dyDescent="0.55000000000000004">
      <c r="A8" s="65" t="s">
        <v>185</v>
      </c>
      <c r="B8" s="20"/>
      <c r="C8" s="20"/>
      <c r="D8" s="20"/>
      <c r="E8" s="20"/>
      <c r="F8" s="20"/>
      <c r="G8" s="20"/>
      <c r="H8" s="20"/>
      <c r="I8" s="20"/>
      <c r="J8" s="20"/>
      <c r="K8" s="20"/>
      <c r="L8" s="20"/>
      <c r="M8" s="20"/>
      <c r="N8" s="20"/>
      <c r="O8" s="20"/>
    </row>
    <row r="9" spans="1:15" s="43" customFormat="1" ht="49.5" customHeight="1" thickBot="1" x14ac:dyDescent="0.6">
      <c r="A9" s="47" t="s">
        <v>139</v>
      </c>
      <c r="B9" s="47" t="s">
        <v>140</v>
      </c>
      <c r="C9" s="47" t="s">
        <v>141</v>
      </c>
      <c r="D9" s="47" t="s">
        <v>189</v>
      </c>
      <c r="E9" s="48" t="s">
        <v>190</v>
      </c>
      <c r="F9" s="245" t="s">
        <v>186</v>
      </c>
      <c r="G9" s="246"/>
      <c r="H9" s="42"/>
      <c r="I9" s="42"/>
      <c r="J9" s="42"/>
      <c r="K9" s="42"/>
      <c r="L9" s="42"/>
      <c r="M9" s="42"/>
    </row>
    <row r="10" spans="1:15" ht="45" customHeight="1" thickTop="1" x14ac:dyDescent="0.55000000000000004">
      <c r="A10" s="60" t="s">
        <v>201</v>
      </c>
      <c r="B10" s="45" t="s">
        <v>158</v>
      </c>
      <c r="C10" s="46" t="s">
        <v>192</v>
      </c>
      <c r="D10" s="45" t="s">
        <v>187</v>
      </c>
      <c r="E10" s="45" t="s">
        <v>191</v>
      </c>
      <c r="F10" s="247" t="s">
        <v>188</v>
      </c>
      <c r="G10" s="248"/>
      <c r="H10" s="20"/>
      <c r="I10" s="20"/>
      <c r="J10" s="20"/>
      <c r="K10" s="20"/>
      <c r="L10" s="20"/>
      <c r="M10" s="20"/>
    </row>
    <row r="11" spans="1:15" ht="63" customHeight="1" x14ac:dyDescent="0.55000000000000004">
      <c r="A11" s="44"/>
      <c r="B11" s="44"/>
      <c r="C11" s="44"/>
      <c r="D11" s="44"/>
      <c r="E11" s="44"/>
      <c r="F11" s="249"/>
      <c r="G11" s="250"/>
      <c r="H11" s="20"/>
      <c r="I11" s="20"/>
      <c r="J11" s="20"/>
      <c r="K11" s="20"/>
      <c r="L11" s="20"/>
      <c r="M11" s="20"/>
    </row>
    <row r="12" spans="1:15" ht="32.5" customHeight="1" x14ac:dyDescent="0.55000000000000004">
      <c r="A12" s="20"/>
      <c r="B12" s="20"/>
      <c r="C12" s="20"/>
      <c r="D12" s="20"/>
      <c r="E12" s="20"/>
      <c r="F12" s="20"/>
      <c r="G12" s="20"/>
      <c r="H12" s="20"/>
      <c r="I12" s="20"/>
      <c r="J12" s="20"/>
      <c r="K12" s="20"/>
      <c r="L12" s="20"/>
      <c r="M12" s="20"/>
      <c r="N12" s="20"/>
      <c r="O12" s="20"/>
    </row>
    <row r="13" spans="1:15" ht="24.5" customHeight="1" x14ac:dyDescent="0.55000000000000004">
      <c r="A13" s="65" t="s">
        <v>193</v>
      </c>
      <c r="B13" s="20"/>
      <c r="C13" s="20"/>
      <c r="D13" s="20"/>
      <c r="E13" s="20"/>
      <c r="F13" s="20"/>
      <c r="G13" s="20"/>
      <c r="H13" s="20"/>
      <c r="I13" s="20"/>
      <c r="J13" s="20"/>
      <c r="K13" s="20"/>
      <c r="L13" s="20"/>
      <c r="M13" s="20"/>
      <c r="N13" s="20"/>
      <c r="O13" s="20"/>
    </row>
    <row r="14" spans="1:15" ht="47" customHeight="1" x14ac:dyDescent="0.55000000000000004">
      <c r="A14" s="251" t="s">
        <v>194</v>
      </c>
      <c r="B14" s="252"/>
      <c r="C14" s="249" t="s">
        <v>196</v>
      </c>
      <c r="D14" s="253"/>
      <c r="E14" s="253"/>
      <c r="F14" s="253"/>
      <c r="G14" s="250"/>
      <c r="H14" s="20"/>
      <c r="I14" s="20"/>
      <c r="J14" s="20"/>
      <c r="K14" s="20"/>
      <c r="L14" s="20"/>
      <c r="M14" s="20"/>
      <c r="N14" s="20"/>
      <c r="O14" s="20"/>
    </row>
    <row r="15" spans="1:15" ht="61" customHeight="1" x14ac:dyDescent="0.55000000000000004">
      <c r="A15" s="20"/>
      <c r="B15" s="20"/>
      <c r="C15" s="20"/>
      <c r="D15" s="20"/>
      <c r="E15" s="20"/>
      <c r="F15" s="20"/>
      <c r="G15" s="20"/>
      <c r="H15" s="20"/>
      <c r="I15" s="20"/>
      <c r="J15" s="20"/>
      <c r="K15" s="20"/>
      <c r="L15" s="20"/>
      <c r="M15" s="20"/>
      <c r="N15" s="20"/>
      <c r="O15" s="20"/>
    </row>
    <row r="16" spans="1:15" ht="22.5" x14ac:dyDescent="0.55000000000000004">
      <c r="A16" s="67" t="s">
        <v>195</v>
      </c>
      <c r="B16" s="20"/>
      <c r="C16" s="20"/>
      <c r="D16" s="20"/>
      <c r="E16" s="20"/>
      <c r="F16" s="20"/>
      <c r="G16" s="20"/>
      <c r="H16" s="20"/>
      <c r="J16" s="20"/>
      <c r="K16" s="20"/>
      <c r="L16" s="20"/>
      <c r="M16" s="20"/>
      <c r="N16" s="20"/>
      <c r="O16" s="20"/>
    </row>
    <row r="17" spans="1:15" ht="22.5" x14ac:dyDescent="0.55000000000000004">
      <c r="A17" s="68" t="s">
        <v>145</v>
      </c>
      <c r="B17" s="22"/>
      <c r="C17" s="20"/>
      <c r="D17" s="20"/>
      <c r="E17" s="20"/>
      <c r="F17" s="20"/>
      <c r="G17" s="23"/>
      <c r="H17" s="20"/>
      <c r="J17" s="20"/>
      <c r="K17" s="20"/>
      <c r="L17" s="20"/>
      <c r="M17" s="20"/>
      <c r="N17" s="20"/>
      <c r="O17" s="20"/>
    </row>
    <row r="18" spans="1:15" s="5" customFormat="1" ht="44.5" customHeight="1" thickBot="1" x14ac:dyDescent="0.6">
      <c r="A18" s="11"/>
      <c r="B18" s="228" t="s">
        <v>63</v>
      </c>
      <c r="C18" s="229"/>
      <c r="D18" s="86" t="s">
        <v>64</v>
      </c>
      <c r="E18" s="85" t="s">
        <v>80</v>
      </c>
      <c r="F18" s="86" t="s">
        <v>88</v>
      </c>
      <c r="G18" s="41" t="s">
        <v>89</v>
      </c>
      <c r="H18" s="86" t="s">
        <v>90</v>
      </c>
      <c r="J18" s="21"/>
    </row>
    <row r="19" spans="1:15" s="5" customFormat="1" ht="44.5" customHeight="1" thickTop="1" x14ac:dyDescent="0.55000000000000004">
      <c r="A19" s="49" t="s">
        <v>73</v>
      </c>
      <c r="B19" s="230" t="s">
        <v>86</v>
      </c>
      <c r="C19" s="231"/>
      <c r="D19" s="90" t="s">
        <v>72</v>
      </c>
      <c r="E19" s="91" t="s">
        <v>69</v>
      </c>
      <c r="F19" s="92">
        <v>2</v>
      </c>
      <c r="G19" s="51">
        <v>700000</v>
      </c>
      <c r="H19" s="93">
        <f>IFERROR(VLOOKUP(E19,データリスト!E:F,2,FALSE)*F19,"")</f>
        <v>600000</v>
      </c>
      <c r="J19" s="21"/>
    </row>
    <row r="20" spans="1:15" s="5" customFormat="1" ht="44.5" customHeight="1" x14ac:dyDescent="0.55000000000000004">
      <c r="A20" s="100" t="s">
        <v>73</v>
      </c>
      <c r="B20" s="198"/>
      <c r="C20" s="199"/>
      <c r="D20" s="101"/>
      <c r="E20" s="102"/>
      <c r="F20" s="101"/>
      <c r="G20" s="103"/>
      <c r="H20" s="104" t="str">
        <f>IFERROR(VLOOKUP(E20,データリスト!E:F,2,FALSE)*F20,"")</f>
        <v/>
      </c>
      <c r="J20" s="21"/>
    </row>
    <row r="21" spans="1:15" s="5" customFormat="1" ht="44.5" customHeight="1" thickBot="1" x14ac:dyDescent="0.6">
      <c r="A21" s="94" t="s">
        <v>73</v>
      </c>
      <c r="B21" s="200"/>
      <c r="C21" s="201"/>
      <c r="D21" s="175"/>
      <c r="E21" s="96"/>
      <c r="F21" s="97"/>
      <c r="G21" s="98"/>
      <c r="H21" s="99" t="str">
        <f>IFERROR(VLOOKUP(E21,データリスト!E:F,2,FALSE)*F21,"")</f>
        <v/>
      </c>
      <c r="J21" s="21"/>
      <c r="K21" s="21"/>
      <c r="L21" s="21"/>
      <c r="M21" s="21"/>
      <c r="N21" s="21"/>
      <c r="O21" s="21"/>
    </row>
    <row r="22" spans="1:15" s="5" customFormat="1" ht="44.5" customHeight="1" thickTop="1" x14ac:dyDescent="0.55000000000000004">
      <c r="A22" s="6" t="s">
        <v>61</v>
      </c>
      <c r="B22" s="83"/>
      <c r="C22" s="84"/>
      <c r="D22" s="176"/>
      <c r="E22" s="177"/>
      <c r="F22" s="54"/>
      <c r="G22" s="88">
        <f>SUM(G20:G21)</f>
        <v>0</v>
      </c>
      <c r="H22" s="89"/>
      <c r="J22" s="21"/>
      <c r="K22" s="21"/>
      <c r="L22" s="21"/>
      <c r="M22" s="21"/>
      <c r="N22" s="21"/>
      <c r="O22" s="21"/>
    </row>
    <row r="23" spans="1:15" s="5" customFormat="1" ht="29" customHeight="1" x14ac:dyDescent="0.55000000000000004">
      <c r="A23" s="25"/>
      <c r="B23" s="26"/>
      <c r="C23" s="27"/>
      <c r="D23" s="26"/>
      <c r="M23" s="21"/>
      <c r="N23" s="21"/>
      <c r="O23" s="21"/>
    </row>
    <row r="24" spans="1:15" s="5" customFormat="1" ht="27" customHeight="1" x14ac:dyDescent="0.55000000000000004">
      <c r="A24" s="69" t="s">
        <v>154</v>
      </c>
      <c r="N24" s="21"/>
      <c r="O24" s="21"/>
    </row>
    <row r="25" spans="1:15" s="5" customFormat="1" ht="64.5" customHeight="1" thickBot="1" x14ac:dyDescent="0.6">
      <c r="A25" s="105"/>
      <c r="B25" s="202" t="s">
        <v>146</v>
      </c>
      <c r="C25" s="203"/>
      <c r="D25" s="204"/>
      <c r="E25" s="107" t="s">
        <v>147</v>
      </c>
      <c r="F25" s="119" t="s">
        <v>148</v>
      </c>
      <c r="G25" s="53" t="s">
        <v>149</v>
      </c>
      <c r="H25" s="120" t="s">
        <v>150</v>
      </c>
      <c r="I25" s="132" t="s">
        <v>202</v>
      </c>
      <c r="J25" s="126" t="s">
        <v>151</v>
      </c>
      <c r="N25" s="21"/>
      <c r="O25" s="21"/>
    </row>
    <row r="26" spans="1:15" s="5" customFormat="1" ht="29.5" customHeight="1" thickTop="1" x14ac:dyDescent="0.55000000000000004">
      <c r="A26" s="207" t="s">
        <v>152</v>
      </c>
      <c r="B26" s="210" t="s">
        <v>198</v>
      </c>
      <c r="C26" s="211"/>
      <c r="D26" s="212"/>
      <c r="E26" s="108">
        <v>30000</v>
      </c>
      <c r="F26" s="108">
        <v>2</v>
      </c>
      <c r="G26" s="106">
        <f t="shared" ref="G26:G34" si="0">E26*F26</f>
        <v>60000</v>
      </c>
      <c r="H26" s="121"/>
      <c r="I26" s="133"/>
      <c r="J26" s="127"/>
      <c r="N26" s="21"/>
      <c r="O26" s="21"/>
    </row>
    <row r="27" spans="1:15" s="5" customFormat="1" ht="43" customHeight="1" x14ac:dyDescent="0.55000000000000004">
      <c r="A27" s="208"/>
      <c r="B27" s="213"/>
      <c r="C27" s="214"/>
      <c r="D27" s="215"/>
      <c r="E27" s="109"/>
      <c r="F27" s="109"/>
      <c r="G27" s="115">
        <f t="shared" si="0"/>
        <v>0</v>
      </c>
      <c r="H27" s="122"/>
      <c r="I27" s="134"/>
      <c r="J27" s="128"/>
      <c r="M27" s="21"/>
      <c r="N27" s="21"/>
      <c r="O27" s="21"/>
    </row>
    <row r="28" spans="1:15" s="9" customFormat="1" ht="43" customHeight="1" x14ac:dyDescent="0.55000000000000004">
      <c r="A28" s="209"/>
      <c r="B28" s="216"/>
      <c r="C28" s="217"/>
      <c r="D28" s="218"/>
      <c r="E28" s="110"/>
      <c r="F28" s="110"/>
      <c r="G28" s="116">
        <f t="shared" si="0"/>
        <v>0</v>
      </c>
      <c r="H28" s="123"/>
      <c r="I28" s="135"/>
      <c r="J28" s="129"/>
      <c r="M28" s="24"/>
      <c r="N28" s="24"/>
      <c r="O28" s="24"/>
    </row>
    <row r="29" spans="1:15" s="9" customFormat="1" ht="28.5" customHeight="1" x14ac:dyDescent="0.55000000000000004">
      <c r="A29" s="224" t="s">
        <v>153</v>
      </c>
      <c r="B29" s="225" t="s">
        <v>197</v>
      </c>
      <c r="C29" s="226"/>
      <c r="D29" s="227"/>
      <c r="E29" s="111">
        <v>50000</v>
      </c>
      <c r="F29" s="111">
        <v>10</v>
      </c>
      <c r="G29" s="106">
        <f>E29*F29</f>
        <v>500000</v>
      </c>
      <c r="H29" s="121"/>
      <c r="I29" s="133"/>
      <c r="J29" s="127"/>
      <c r="M29" s="24"/>
      <c r="N29" s="24"/>
      <c r="O29" s="24"/>
    </row>
    <row r="30" spans="1:15" s="10" customFormat="1" ht="44.5" customHeight="1" x14ac:dyDescent="0.55000000000000004">
      <c r="A30" s="208"/>
      <c r="B30" s="213"/>
      <c r="C30" s="214"/>
      <c r="D30" s="215"/>
      <c r="E30" s="109"/>
      <c r="F30" s="109"/>
      <c r="G30" s="115">
        <f t="shared" si="0"/>
        <v>0</v>
      </c>
      <c r="H30" s="122"/>
      <c r="I30" s="134"/>
      <c r="J30" s="128"/>
      <c r="M30" s="19"/>
      <c r="N30" s="19"/>
      <c r="O30" s="19"/>
    </row>
    <row r="31" spans="1:15" s="10" customFormat="1" ht="44.5" customHeight="1" x14ac:dyDescent="0.55000000000000004">
      <c r="A31" s="209"/>
      <c r="B31" s="232"/>
      <c r="C31" s="233"/>
      <c r="D31" s="234"/>
      <c r="E31" s="109"/>
      <c r="F31" s="109"/>
      <c r="G31" s="116">
        <f t="shared" si="0"/>
        <v>0</v>
      </c>
      <c r="H31" s="123"/>
      <c r="I31" s="135"/>
      <c r="J31" s="129"/>
      <c r="L31" s="21"/>
      <c r="M31" s="19"/>
      <c r="N31" s="19"/>
      <c r="O31" s="19"/>
    </row>
    <row r="32" spans="1:15" s="10" customFormat="1" ht="44.5" customHeight="1" x14ac:dyDescent="0.55000000000000004">
      <c r="A32" s="224" t="s">
        <v>29</v>
      </c>
      <c r="B32" s="236"/>
      <c r="C32" s="237"/>
      <c r="D32" s="238"/>
      <c r="E32" s="112"/>
      <c r="F32" s="112"/>
      <c r="G32" s="106">
        <f t="shared" si="0"/>
        <v>0</v>
      </c>
      <c r="H32" s="121"/>
      <c r="I32" s="133"/>
      <c r="J32" s="127"/>
      <c r="L32" s="21"/>
      <c r="M32" s="19"/>
      <c r="N32" s="19"/>
      <c r="O32" s="19"/>
    </row>
    <row r="33" spans="1:15" s="10" customFormat="1" ht="44.5" customHeight="1" x14ac:dyDescent="0.55000000000000004">
      <c r="A33" s="208"/>
      <c r="B33" s="213"/>
      <c r="C33" s="214"/>
      <c r="D33" s="215"/>
      <c r="E33" s="109"/>
      <c r="F33" s="109"/>
      <c r="G33" s="106">
        <f t="shared" si="0"/>
        <v>0</v>
      </c>
      <c r="H33" s="122"/>
      <c r="I33" s="134"/>
      <c r="J33" s="128"/>
      <c r="M33" s="19"/>
      <c r="N33" s="19"/>
      <c r="O33" s="19"/>
    </row>
    <row r="34" spans="1:15" s="10" customFormat="1" ht="44.5" customHeight="1" thickBot="1" x14ac:dyDescent="0.6">
      <c r="A34" s="235"/>
      <c r="B34" s="239"/>
      <c r="C34" s="240"/>
      <c r="D34" s="241"/>
      <c r="E34" s="113"/>
      <c r="F34" s="113"/>
      <c r="G34" s="117">
        <f t="shared" si="0"/>
        <v>0</v>
      </c>
      <c r="H34" s="124"/>
      <c r="I34" s="136"/>
      <c r="J34" s="130"/>
      <c r="L34" s="21"/>
      <c r="M34" s="19"/>
      <c r="N34" s="19"/>
      <c r="O34" s="19"/>
    </row>
    <row r="35" spans="1:15" s="10" customFormat="1" ht="44.5" customHeight="1" thickTop="1" x14ac:dyDescent="0.55000000000000004">
      <c r="A35" s="230" t="s">
        <v>61</v>
      </c>
      <c r="B35" s="254"/>
      <c r="C35" s="254"/>
      <c r="D35" s="231"/>
      <c r="E35" s="114"/>
      <c r="F35" s="114"/>
      <c r="G35" s="118">
        <f>SUM(G26:G34)-G26-G29</f>
        <v>0</v>
      </c>
      <c r="H35" s="125" t="str">
        <f>IFERROR(VLOOKUP($I$6,データリスト!H1:I12,2,FALSE),"")</f>
        <v/>
      </c>
      <c r="I35" s="137"/>
      <c r="J35" s="131" t="str">
        <f>IFERROR(H35-I35,"")</f>
        <v/>
      </c>
      <c r="L35" s="21"/>
      <c r="M35" s="30"/>
      <c r="N35" s="19"/>
      <c r="O35" s="19"/>
    </row>
    <row r="36" spans="1:15" s="10" customFormat="1" ht="35" customHeight="1" x14ac:dyDescent="0.55000000000000004">
      <c r="L36" s="21"/>
      <c r="M36" s="30"/>
      <c r="N36" s="19"/>
      <c r="O36" s="19"/>
    </row>
    <row r="37" spans="1:15" s="10" customFormat="1" ht="35" customHeight="1" x14ac:dyDescent="0.55000000000000004">
      <c r="A37" s="69" t="s">
        <v>160</v>
      </c>
      <c r="D37" s="4"/>
      <c r="E37" s="4"/>
      <c r="F37" s="4"/>
      <c r="G37" s="4"/>
      <c r="H37" s="4"/>
      <c r="L37" s="24"/>
      <c r="M37" s="19"/>
      <c r="N37" s="19"/>
      <c r="O37" s="19"/>
    </row>
    <row r="38" spans="1:15" s="10" customFormat="1" ht="41" customHeight="1" x14ac:dyDescent="0.55000000000000004">
      <c r="A38" s="194" t="s">
        <v>162</v>
      </c>
      <c r="B38" s="195"/>
      <c r="C38" s="195"/>
      <c r="D38" s="195"/>
      <c r="E38" s="195"/>
      <c r="F38" s="195"/>
      <c r="G38" s="195"/>
      <c r="H38" s="196"/>
      <c r="L38" s="24"/>
      <c r="M38" s="19"/>
      <c r="N38" s="19"/>
      <c r="O38" s="19"/>
    </row>
    <row r="39" spans="1:15" s="10" customFormat="1" ht="41" customHeight="1" thickBot="1" x14ac:dyDescent="0.6">
      <c r="A39" s="40"/>
      <c r="B39" s="228" t="s">
        <v>63</v>
      </c>
      <c r="C39" s="229"/>
      <c r="D39" s="86" t="s">
        <v>64</v>
      </c>
      <c r="E39" s="138" t="s">
        <v>80</v>
      </c>
      <c r="F39" s="86" t="s">
        <v>88</v>
      </c>
      <c r="G39" s="86" t="s">
        <v>89</v>
      </c>
      <c r="H39" s="184" t="s">
        <v>90</v>
      </c>
      <c r="L39" s="19"/>
      <c r="M39" s="19"/>
      <c r="N39" s="19"/>
      <c r="O39" s="19"/>
    </row>
    <row r="40" spans="1:15" s="10" customFormat="1" ht="41" customHeight="1" thickTop="1" x14ac:dyDescent="0.55000000000000004">
      <c r="A40" s="49" t="s">
        <v>73</v>
      </c>
      <c r="B40" s="142"/>
      <c r="C40" s="143"/>
      <c r="D40" s="144"/>
      <c r="E40" s="145"/>
      <c r="F40" s="146"/>
      <c r="G40" s="146"/>
      <c r="H40" s="147"/>
      <c r="L40" s="19"/>
      <c r="M40" s="19"/>
      <c r="N40" s="19"/>
      <c r="O40" s="19"/>
    </row>
    <row r="41" spans="1:15" s="10" customFormat="1" ht="41" customHeight="1" x14ac:dyDescent="0.55000000000000004">
      <c r="A41" s="100" t="s">
        <v>73</v>
      </c>
      <c r="B41" s="198"/>
      <c r="C41" s="199"/>
      <c r="D41" s="101"/>
      <c r="E41" s="150"/>
      <c r="F41" s="101"/>
      <c r="G41" s="101"/>
      <c r="H41" s="151" t="str">
        <f>IFERROR(VLOOKUP(E41,データリスト!E:F,2,FALSE)*F41,"")</f>
        <v/>
      </c>
      <c r="L41" s="19"/>
      <c r="M41" s="19"/>
      <c r="N41" s="19"/>
      <c r="O41" s="19"/>
    </row>
    <row r="42" spans="1:15" s="10" customFormat="1" ht="41" customHeight="1" thickBot="1" x14ac:dyDescent="0.6">
      <c r="A42" s="94" t="s">
        <v>73</v>
      </c>
      <c r="B42" s="200"/>
      <c r="C42" s="201"/>
      <c r="D42" s="87"/>
      <c r="E42" s="148"/>
      <c r="F42" s="97"/>
      <c r="G42" s="95"/>
      <c r="H42" s="149" t="str">
        <f>IFERROR(VLOOKUP(E42,データリスト!E:F,2,FALSE)*F42,"")</f>
        <v/>
      </c>
      <c r="L42" s="19"/>
      <c r="M42" s="19"/>
      <c r="N42" s="19"/>
      <c r="O42" s="19"/>
    </row>
    <row r="43" spans="1:15" s="10" customFormat="1" ht="41" customHeight="1" thickTop="1" x14ac:dyDescent="0.55000000000000004">
      <c r="A43" s="6"/>
      <c r="B43" s="255" t="s">
        <v>161</v>
      </c>
      <c r="C43" s="256"/>
      <c r="D43" s="257"/>
      <c r="E43" s="139"/>
      <c r="F43" s="54"/>
      <c r="G43" s="141">
        <f>SUM(G40:G42)</f>
        <v>0</v>
      </c>
      <c r="H43" s="140"/>
      <c r="L43" s="19"/>
      <c r="M43" s="19"/>
      <c r="N43" s="19"/>
      <c r="O43" s="19"/>
    </row>
    <row r="44" spans="1:15" s="10" customFormat="1" ht="35" customHeight="1" x14ac:dyDescent="0.55000000000000004">
      <c r="A44" s="4"/>
      <c r="B44" s="4"/>
      <c r="C44" s="4"/>
      <c r="D44" s="4"/>
      <c r="E44" s="4"/>
      <c r="F44" s="4"/>
      <c r="G44" s="4"/>
      <c r="H44" s="4"/>
      <c r="J44" s="35"/>
      <c r="K44" s="35"/>
      <c r="L44" s="30"/>
      <c r="M44" s="19"/>
      <c r="N44" s="19"/>
      <c r="O44" s="19"/>
    </row>
    <row r="45" spans="1:15" ht="41.5" customHeight="1" x14ac:dyDescent="0.55000000000000004">
      <c r="A45" s="242" t="s">
        <v>183</v>
      </c>
      <c r="B45" s="243"/>
      <c r="C45" s="243"/>
      <c r="D45" s="243"/>
      <c r="E45" s="243"/>
      <c r="F45" s="243"/>
      <c r="G45" s="243"/>
      <c r="H45" s="244"/>
      <c r="J45" s="36"/>
      <c r="K45" s="36"/>
      <c r="L45" s="30"/>
    </row>
    <row r="46" spans="1:15" ht="41.5" customHeight="1" thickBot="1" x14ac:dyDescent="0.6">
      <c r="A46" s="178"/>
      <c r="B46" s="202" t="s">
        <v>146</v>
      </c>
      <c r="C46" s="203"/>
      <c r="D46" s="204"/>
      <c r="E46" s="107" t="s">
        <v>147</v>
      </c>
      <c r="F46" s="119" t="s">
        <v>148</v>
      </c>
      <c r="G46" s="107" t="s">
        <v>149</v>
      </c>
      <c r="H46" s="184" t="s">
        <v>90</v>
      </c>
      <c r="J46" s="36"/>
      <c r="K46" s="36"/>
    </row>
    <row r="47" spans="1:15" ht="41.5" customHeight="1" thickTop="1" x14ac:dyDescent="0.55000000000000004">
      <c r="A47" s="207" t="s">
        <v>152</v>
      </c>
      <c r="B47" s="221"/>
      <c r="C47" s="222"/>
      <c r="D47" s="223"/>
      <c r="E47" s="152"/>
      <c r="F47" s="152"/>
      <c r="G47" s="108">
        <f>E47*F47</f>
        <v>0</v>
      </c>
      <c r="H47" s="127"/>
      <c r="J47" s="37"/>
      <c r="K47" s="37"/>
    </row>
    <row r="48" spans="1:15" ht="41.5" customHeight="1" x14ac:dyDescent="0.55000000000000004">
      <c r="A48" s="208"/>
      <c r="B48" s="213"/>
      <c r="C48" s="214"/>
      <c r="D48" s="215"/>
      <c r="E48" s="109"/>
      <c r="F48" s="109"/>
      <c r="G48" s="156">
        <f>E48*F48</f>
        <v>0</v>
      </c>
      <c r="H48" s="128"/>
      <c r="J48" s="37"/>
      <c r="K48" s="37"/>
    </row>
    <row r="49" spans="1:15" ht="41.5" customHeight="1" x14ac:dyDescent="0.55000000000000004">
      <c r="A49" s="209"/>
      <c r="B49" s="216"/>
      <c r="C49" s="217"/>
      <c r="D49" s="218"/>
      <c r="E49" s="110"/>
      <c r="F49" s="110"/>
      <c r="G49" s="157">
        <f>E49*F49</f>
        <v>0</v>
      </c>
      <c r="H49" s="129"/>
      <c r="J49" s="35"/>
      <c r="K49" s="35"/>
    </row>
    <row r="50" spans="1:15" ht="41.5" customHeight="1" x14ac:dyDescent="0.55000000000000004">
      <c r="A50" s="224" t="s">
        <v>153</v>
      </c>
      <c r="B50" s="236"/>
      <c r="C50" s="237"/>
      <c r="D50" s="238"/>
      <c r="E50" s="153"/>
      <c r="F50" s="153"/>
      <c r="G50" s="108">
        <f t="shared" ref="G50:G54" si="1">E50*F50</f>
        <v>0</v>
      </c>
      <c r="H50" s="127"/>
      <c r="J50" s="36"/>
      <c r="K50" s="36"/>
    </row>
    <row r="51" spans="1:15" ht="41.5" customHeight="1" x14ac:dyDescent="0.55000000000000004">
      <c r="A51" s="208"/>
      <c r="B51" s="213"/>
      <c r="C51" s="214"/>
      <c r="D51" s="215"/>
      <c r="E51" s="109"/>
      <c r="F51" s="109"/>
      <c r="G51" s="156">
        <f t="shared" si="1"/>
        <v>0</v>
      </c>
      <c r="H51" s="128"/>
      <c r="J51" s="36"/>
      <c r="K51" s="36"/>
    </row>
    <row r="52" spans="1:15" ht="41.5" customHeight="1" x14ac:dyDescent="0.55000000000000004">
      <c r="A52" s="209"/>
      <c r="B52" s="232"/>
      <c r="C52" s="233"/>
      <c r="D52" s="234"/>
      <c r="E52" s="109"/>
      <c r="F52" s="109"/>
      <c r="G52" s="157">
        <f t="shared" si="1"/>
        <v>0</v>
      </c>
      <c r="H52" s="129"/>
      <c r="J52" s="36"/>
      <c r="K52" s="36"/>
    </row>
    <row r="53" spans="1:15" ht="41.5" customHeight="1" x14ac:dyDescent="0.55000000000000004">
      <c r="A53" s="224" t="s">
        <v>29</v>
      </c>
      <c r="B53" s="236"/>
      <c r="C53" s="237"/>
      <c r="D53" s="238"/>
      <c r="E53" s="112"/>
      <c r="F53" s="112"/>
      <c r="G53" s="108">
        <f t="shared" si="1"/>
        <v>0</v>
      </c>
      <c r="H53" s="127"/>
      <c r="J53" s="36"/>
      <c r="K53" s="36"/>
    </row>
    <row r="54" spans="1:15" ht="41.5" customHeight="1" x14ac:dyDescent="0.55000000000000004">
      <c r="A54" s="208"/>
      <c r="B54" s="213"/>
      <c r="C54" s="214"/>
      <c r="D54" s="215"/>
      <c r="E54" s="109"/>
      <c r="F54" s="109"/>
      <c r="G54" s="156">
        <f t="shared" si="1"/>
        <v>0</v>
      </c>
      <c r="H54" s="128"/>
      <c r="J54" s="36"/>
      <c r="K54" s="36"/>
    </row>
    <row r="55" spans="1:15" ht="41.5" customHeight="1" thickBot="1" x14ac:dyDescent="0.6">
      <c r="A55" s="235"/>
      <c r="B55" s="239"/>
      <c r="C55" s="240"/>
      <c r="D55" s="241"/>
      <c r="E55" s="113"/>
      <c r="F55" s="113"/>
      <c r="G55" s="158">
        <v>0</v>
      </c>
      <c r="H55" s="130"/>
      <c r="J55" s="36"/>
      <c r="K55" s="36"/>
    </row>
    <row r="56" spans="1:15" ht="41.5" customHeight="1" thickTop="1" x14ac:dyDescent="0.55000000000000004">
      <c r="A56" s="33"/>
      <c r="B56" s="230" t="s">
        <v>161</v>
      </c>
      <c r="C56" s="254"/>
      <c r="D56" s="231"/>
      <c r="E56" s="154"/>
      <c r="F56" s="154"/>
      <c r="G56" s="159">
        <f>SUM(G47:G55)</f>
        <v>0</v>
      </c>
      <c r="H56" s="155"/>
      <c r="J56" s="36"/>
      <c r="K56" s="36"/>
    </row>
    <row r="57" spans="1:15" ht="35" customHeight="1" x14ac:dyDescent="0.55000000000000004">
      <c r="J57" s="36"/>
      <c r="K57" s="36"/>
    </row>
    <row r="58" spans="1:15" ht="46" customHeight="1" x14ac:dyDescent="0.55000000000000004">
      <c r="A58" s="258" t="s">
        <v>163</v>
      </c>
      <c r="B58" s="259"/>
      <c r="C58" s="259"/>
      <c r="D58" s="259"/>
      <c r="E58" s="259"/>
      <c r="F58" s="259"/>
      <c r="G58" s="259"/>
      <c r="H58" s="260"/>
      <c r="J58" s="36"/>
      <c r="K58" s="36"/>
    </row>
    <row r="59" spans="1:15" ht="40.5" customHeight="1" thickBot="1" x14ac:dyDescent="0.6">
      <c r="A59" s="178"/>
      <c r="B59" s="202" t="s">
        <v>199</v>
      </c>
      <c r="C59" s="203"/>
      <c r="D59" s="204"/>
      <c r="E59" s="180" t="s">
        <v>147</v>
      </c>
      <c r="F59" s="181" t="s">
        <v>148</v>
      </c>
      <c r="G59" s="107" t="s">
        <v>149</v>
      </c>
      <c r="H59" s="184" t="s">
        <v>90</v>
      </c>
      <c r="J59" s="36"/>
      <c r="K59" s="36"/>
    </row>
    <row r="60" spans="1:15" ht="40.5" customHeight="1" thickTop="1" x14ac:dyDescent="0.55000000000000004">
      <c r="A60" s="52" t="s">
        <v>74</v>
      </c>
      <c r="B60" s="261" t="s">
        <v>87</v>
      </c>
      <c r="C60" s="262"/>
      <c r="D60" s="263"/>
      <c r="E60" s="174"/>
      <c r="F60" s="170"/>
      <c r="G60" s="55">
        <v>1000000</v>
      </c>
      <c r="H60" s="179"/>
      <c r="J60" s="36"/>
      <c r="K60" s="36"/>
    </row>
    <row r="61" spans="1:15" ht="48.5" customHeight="1" x14ac:dyDescent="0.55000000000000004">
      <c r="A61" s="160" t="s">
        <v>74</v>
      </c>
      <c r="B61" s="198"/>
      <c r="C61" s="264"/>
      <c r="D61" s="199"/>
      <c r="E61" s="162"/>
      <c r="F61" s="168"/>
      <c r="G61" s="101"/>
      <c r="H61" s="171"/>
      <c r="J61" s="19"/>
      <c r="K61" s="19"/>
      <c r="L61" s="19"/>
      <c r="M61" s="19"/>
      <c r="N61" s="19"/>
      <c r="O61" s="19"/>
    </row>
    <row r="62" spans="1:15" ht="48.5" customHeight="1" thickBot="1" x14ac:dyDescent="0.6">
      <c r="A62" s="161" t="s">
        <v>74</v>
      </c>
      <c r="B62" s="200"/>
      <c r="C62" s="265"/>
      <c r="D62" s="201"/>
      <c r="E62" s="173"/>
      <c r="F62" s="169"/>
      <c r="G62" s="97"/>
      <c r="H62" s="172"/>
      <c r="J62" s="19"/>
      <c r="K62" s="19"/>
      <c r="L62" s="19"/>
      <c r="M62" s="19"/>
      <c r="N62" s="19"/>
      <c r="O62" s="19"/>
    </row>
    <row r="63" spans="1:15" ht="48.5" customHeight="1" thickTop="1" x14ac:dyDescent="0.55000000000000004">
      <c r="A63" s="52"/>
      <c r="B63" s="230" t="s">
        <v>161</v>
      </c>
      <c r="C63" s="254"/>
      <c r="D63" s="231"/>
      <c r="E63" s="174"/>
      <c r="F63" s="170"/>
      <c r="G63" s="55">
        <f>SUM(G61:G62)</f>
        <v>0</v>
      </c>
      <c r="H63" s="140"/>
      <c r="J63" s="19"/>
      <c r="K63" s="19"/>
      <c r="L63" s="19"/>
      <c r="M63" s="19"/>
      <c r="N63" s="19"/>
      <c r="O63" s="19"/>
    </row>
    <row r="64" spans="1:15" ht="35" customHeight="1" thickBot="1" x14ac:dyDescent="0.6">
      <c r="A64" s="61"/>
      <c r="B64" s="163"/>
      <c r="C64" s="163"/>
      <c r="D64" s="166"/>
      <c r="E64" s="165"/>
      <c r="F64" s="166"/>
      <c r="G64" s="51"/>
      <c r="H64" s="182"/>
      <c r="I64" s="36"/>
      <c r="J64" s="19"/>
      <c r="K64" s="19"/>
      <c r="L64" s="19"/>
      <c r="M64" s="19"/>
      <c r="N64" s="19"/>
      <c r="O64" s="19"/>
    </row>
    <row r="65" spans="1:15" ht="46" customHeight="1" thickBot="1" x14ac:dyDescent="0.6">
      <c r="A65" s="62"/>
      <c r="B65" s="50"/>
      <c r="C65" s="50"/>
      <c r="D65" s="51"/>
      <c r="E65" s="219"/>
      <c r="F65" s="220"/>
      <c r="G65" s="56" t="s">
        <v>149</v>
      </c>
      <c r="H65" s="58" t="s">
        <v>90</v>
      </c>
      <c r="J65" s="19"/>
      <c r="K65" s="19"/>
      <c r="L65" s="19"/>
      <c r="M65" s="19"/>
      <c r="N65" s="19"/>
      <c r="O65" s="19"/>
    </row>
    <row r="66" spans="1:15" ht="46" customHeight="1" thickTop="1" thickBot="1" x14ac:dyDescent="0.6">
      <c r="A66" s="63"/>
      <c r="B66" s="164"/>
      <c r="C66" s="164"/>
      <c r="D66" s="167"/>
      <c r="E66" s="205" t="s">
        <v>200</v>
      </c>
      <c r="F66" s="206"/>
      <c r="G66" s="57">
        <f>G43+G56+G63</f>
        <v>0</v>
      </c>
      <c r="H66" s="64">
        <v>10000000</v>
      </c>
      <c r="J66" s="19"/>
      <c r="K66" s="19"/>
      <c r="L66" s="19"/>
      <c r="M66" s="19"/>
      <c r="N66" s="19"/>
      <c r="O66" s="19"/>
    </row>
    <row r="67" spans="1:15" ht="35" customHeight="1" x14ac:dyDescent="0.55000000000000004">
      <c r="B67" s="36"/>
      <c r="C67" s="36"/>
      <c r="D67" s="36"/>
      <c r="J67" s="19"/>
      <c r="K67" s="19"/>
      <c r="L67" s="19"/>
      <c r="M67" s="19"/>
      <c r="N67" s="19"/>
      <c r="O67" s="19"/>
    </row>
    <row r="68" spans="1:15" ht="35" customHeight="1" x14ac:dyDescent="0.55000000000000004">
      <c r="A68" s="25" t="s">
        <v>77</v>
      </c>
      <c r="B68" s="26" t="s">
        <v>78</v>
      </c>
      <c r="C68" s="27"/>
      <c r="D68" s="26"/>
      <c r="E68" s="19"/>
      <c r="J68" s="19"/>
      <c r="K68" s="19"/>
      <c r="L68" s="19"/>
      <c r="M68" s="19"/>
      <c r="N68" s="19"/>
      <c r="O68" s="19"/>
    </row>
    <row r="69" spans="1:15" ht="34.5" customHeight="1" x14ac:dyDescent="0.55000000000000004">
      <c r="A69" s="28" t="s">
        <v>77</v>
      </c>
      <c r="B69" s="30" t="s">
        <v>79</v>
      </c>
      <c r="C69" s="29"/>
      <c r="D69" s="29"/>
      <c r="E69" s="22"/>
      <c r="J69" s="19"/>
      <c r="K69" s="19"/>
      <c r="L69" s="19"/>
      <c r="M69" s="19"/>
      <c r="N69" s="19"/>
      <c r="O69" s="19"/>
    </row>
    <row r="70" spans="1:15" ht="35" customHeight="1" x14ac:dyDescent="0.55000000000000004">
      <c r="F70" s="19"/>
      <c r="J70" s="19"/>
      <c r="K70" s="19"/>
      <c r="L70" s="19"/>
      <c r="M70" s="19"/>
      <c r="N70" s="19"/>
      <c r="O70" s="19"/>
    </row>
    <row r="71" spans="1:15" ht="35" customHeight="1" x14ac:dyDescent="0.55000000000000004">
      <c r="A71" s="183" t="s">
        <v>204</v>
      </c>
      <c r="F71" s="19"/>
      <c r="J71" s="19"/>
      <c r="K71" s="19"/>
      <c r="L71" s="19"/>
      <c r="M71" s="19"/>
      <c r="N71" s="19"/>
      <c r="O71" s="19"/>
    </row>
    <row r="72" spans="1:15" ht="22" customHeight="1" x14ac:dyDescent="0.55000000000000004">
      <c r="A72" s="68"/>
      <c r="F72" s="19"/>
      <c r="J72" s="19"/>
      <c r="K72" s="19"/>
      <c r="L72" s="19"/>
      <c r="M72" s="19"/>
      <c r="N72" s="19"/>
      <c r="O72" s="19"/>
    </row>
    <row r="73" spans="1:15" ht="48" customHeight="1" x14ac:dyDescent="0.55000000000000004">
      <c r="A73" s="22" t="s">
        <v>203</v>
      </c>
      <c r="B73" s="22"/>
      <c r="C73" s="22"/>
      <c r="F73" s="22"/>
      <c r="G73" s="22"/>
      <c r="H73" s="22"/>
      <c r="I73" s="22"/>
      <c r="J73" s="22"/>
      <c r="K73" s="22"/>
      <c r="L73" s="19"/>
      <c r="M73" s="19"/>
      <c r="N73" s="19"/>
      <c r="O73" s="19"/>
    </row>
    <row r="74" spans="1:15" ht="35.5" customHeight="1" x14ac:dyDescent="0.65">
      <c r="A74" s="22"/>
      <c r="B74" s="189" t="s">
        <v>208</v>
      </c>
      <c r="C74" s="22"/>
      <c r="F74" s="22"/>
      <c r="G74" s="22"/>
      <c r="H74" s="22"/>
      <c r="I74" s="22"/>
      <c r="J74" s="22"/>
      <c r="K74" s="22"/>
      <c r="L74" s="19"/>
      <c r="M74" s="19"/>
      <c r="N74" s="19"/>
      <c r="O74" s="19"/>
    </row>
    <row r="75" spans="1:15" ht="59.5" customHeight="1" x14ac:dyDescent="0.55000000000000004">
      <c r="A75" s="22"/>
      <c r="B75" s="22" t="s">
        <v>175</v>
      </c>
      <c r="C75" s="22"/>
      <c r="D75" s="22"/>
      <c r="E75" s="30"/>
      <c r="F75" s="30"/>
      <c r="G75" s="22"/>
      <c r="H75" s="22"/>
      <c r="I75" s="22"/>
      <c r="J75" s="22"/>
      <c r="K75" s="22"/>
      <c r="L75" s="19"/>
      <c r="M75" s="19"/>
      <c r="N75" s="19"/>
      <c r="O75" s="19"/>
    </row>
    <row r="76" spans="1:15" ht="75" customHeight="1" x14ac:dyDescent="0.55000000000000004">
      <c r="A76" s="22"/>
      <c r="B76" s="268" t="s">
        <v>213</v>
      </c>
      <c r="C76" s="268"/>
      <c r="D76" s="268"/>
      <c r="E76" s="268"/>
      <c r="F76" s="268"/>
      <c r="G76" s="268"/>
      <c r="H76" s="268"/>
      <c r="I76" s="268"/>
      <c r="J76" s="268"/>
      <c r="K76" s="22"/>
      <c r="L76" s="19"/>
      <c r="M76" s="19"/>
      <c r="N76" s="19"/>
      <c r="O76" s="19"/>
    </row>
    <row r="77" spans="1:15" ht="45.5" customHeight="1" x14ac:dyDescent="0.55000000000000004">
      <c r="B77" s="192" t="s">
        <v>209</v>
      </c>
      <c r="C77" s="193"/>
      <c r="D77" s="186" t="s">
        <v>210</v>
      </c>
      <c r="E77" s="267"/>
      <c r="F77" s="267"/>
      <c r="G77" s="267"/>
      <c r="H77" s="267"/>
      <c r="I77" s="267"/>
      <c r="J77" s="9"/>
      <c r="K77" s="39"/>
      <c r="L77" s="24"/>
      <c r="M77" s="19"/>
      <c r="N77" s="19"/>
      <c r="O77" s="19"/>
    </row>
    <row r="78" spans="1:15" ht="40" customHeight="1" x14ac:dyDescent="0.55000000000000004">
      <c r="C78" s="34"/>
      <c r="D78" s="187"/>
      <c r="E78" s="34"/>
      <c r="F78" s="188"/>
      <c r="G78" s="188"/>
      <c r="H78" s="188"/>
      <c r="I78" s="188"/>
      <c r="K78" s="22"/>
      <c r="L78" s="19"/>
      <c r="M78" s="19"/>
      <c r="N78" s="19"/>
      <c r="O78" s="19"/>
    </row>
    <row r="79" spans="1:15" ht="40.5" customHeight="1" x14ac:dyDescent="0.65">
      <c r="B79" s="190" t="s">
        <v>211</v>
      </c>
      <c r="C79" s="34"/>
      <c r="D79" s="187"/>
      <c r="E79" s="188"/>
      <c r="F79" s="188"/>
      <c r="G79" s="188"/>
      <c r="H79" s="188"/>
      <c r="I79" s="188"/>
      <c r="K79" s="22"/>
      <c r="L79" s="19"/>
      <c r="M79" s="19"/>
      <c r="N79" s="19"/>
      <c r="O79" s="19"/>
    </row>
    <row r="80" spans="1:15" ht="57" customHeight="1" x14ac:dyDescent="0.55000000000000004">
      <c r="A80" s="22"/>
      <c r="B80" s="269" t="s">
        <v>206</v>
      </c>
      <c r="C80" s="269"/>
      <c r="D80" s="269"/>
      <c r="E80" s="269"/>
      <c r="F80" s="269"/>
      <c r="G80" s="269"/>
      <c r="H80" s="269"/>
      <c r="I80" s="269"/>
      <c r="J80" s="269"/>
      <c r="K80" s="22"/>
      <c r="L80" s="19"/>
      <c r="M80" s="19"/>
      <c r="N80" s="19"/>
      <c r="O80" s="19"/>
    </row>
    <row r="81" spans="1:15" ht="20" customHeight="1" x14ac:dyDescent="0.55000000000000004">
      <c r="A81" s="22"/>
      <c r="B81" s="185"/>
      <c r="C81" s="185"/>
      <c r="D81" s="185"/>
      <c r="E81" s="185"/>
      <c r="F81" s="185"/>
      <c r="G81" s="185"/>
      <c r="H81" s="185"/>
      <c r="I81" s="185"/>
      <c r="J81" s="185"/>
      <c r="K81" s="22"/>
      <c r="L81" s="19"/>
      <c r="M81" s="19"/>
      <c r="N81" s="19"/>
      <c r="O81" s="19"/>
    </row>
    <row r="82" spans="1:15" ht="32.5" customHeight="1" x14ac:dyDescent="0.65">
      <c r="A82" s="22"/>
      <c r="B82" s="191" t="s">
        <v>212</v>
      </c>
      <c r="C82" s="185"/>
      <c r="D82" s="185"/>
      <c r="E82" s="185"/>
      <c r="F82" s="185"/>
      <c r="G82" s="185"/>
      <c r="H82" s="185"/>
      <c r="I82" s="185"/>
      <c r="J82" s="185"/>
      <c r="K82" s="22"/>
      <c r="L82" s="19"/>
      <c r="M82" s="19"/>
      <c r="N82" s="19"/>
      <c r="O82" s="19"/>
    </row>
    <row r="83" spans="1:15" ht="55.5" customHeight="1" x14ac:dyDescent="0.55000000000000004">
      <c r="A83" s="22"/>
      <c r="B83" s="197" t="s">
        <v>207</v>
      </c>
      <c r="C83" s="197"/>
      <c r="D83" s="197"/>
      <c r="E83" s="197"/>
      <c r="F83" s="197"/>
      <c r="G83" s="197"/>
      <c r="H83" s="197"/>
      <c r="I83" s="197"/>
      <c r="J83" s="197"/>
      <c r="K83" s="22"/>
      <c r="L83" s="19"/>
      <c r="M83" s="19"/>
      <c r="N83" s="19"/>
      <c r="O83" s="19"/>
    </row>
    <row r="84" spans="1:15" ht="33" customHeight="1" x14ac:dyDescent="0.55000000000000004">
      <c r="J84" s="22"/>
      <c r="K84" s="22"/>
      <c r="L84" s="19"/>
      <c r="M84" s="19"/>
      <c r="N84" s="19"/>
      <c r="O84" s="19"/>
    </row>
    <row r="85" spans="1:15" ht="30" customHeight="1" x14ac:dyDescent="0.55000000000000004">
      <c r="A85" s="22" t="s">
        <v>138</v>
      </c>
      <c r="B85" s="22"/>
      <c r="C85" s="22"/>
      <c r="D85" s="22"/>
      <c r="E85" s="30"/>
      <c r="F85" s="30"/>
      <c r="G85" s="22"/>
      <c r="H85" s="22"/>
      <c r="I85" s="22"/>
      <c r="J85" s="22"/>
      <c r="K85" s="22"/>
      <c r="L85" s="19"/>
      <c r="M85" s="19"/>
      <c r="N85" s="19"/>
      <c r="O85" s="19"/>
    </row>
    <row r="86" spans="1:15" ht="48" customHeight="1" x14ac:dyDescent="0.55000000000000004">
      <c r="A86" s="22"/>
      <c r="B86" s="26" t="s">
        <v>83</v>
      </c>
      <c r="C86" s="26"/>
      <c r="D86" s="26"/>
      <c r="E86" s="26"/>
      <c r="F86" s="26"/>
      <c r="G86" s="19"/>
      <c r="H86" s="22"/>
      <c r="I86" s="22"/>
      <c r="J86" s="22"/>
      <c r="K86" s="22"/>
      <c r="L86" s="19"/>
      <c r="M86" s="19"/>
      <c r="N86" s="19"/>
      <c r="O86" s="19"/>
    </row>
    <row r="87" spans="1:15" ht="48" customHeight="1" x14ac:dyDescent="0.55000000000000004">
      <c r="A87" s="22"/>
      <c r="B87" s="26" t="s">
        <v>84</v>
      </c>
      <c r="C87" s="26"/>
      <c r="D87" s="26"/>
      <c r="E87" s="26"/>
      <c r="F87" s="26"/>
      <c r="G87" s="19"/>
      <c r="H87" s="22"/>
      <c r="I87" s="22"/>
      <c r="J87" s="22"/>
      <c r="K87" s="22"/>
      <c r="L87" s="19"/>
      <c r="M87" s="19"/>
      <c r="N87" s="19"/>
      <c r="O87" s="19"/>
    </row>
    <row r="88" spans="1:15" ht="48" customHeight="1" x14ac:dyDescent="0.55000000000000004">
      <c r="A88" s="22"/>
      <c r="B88" s="26" t="s">
        <v>82</v>
      </c>
      <c r="C88" s="26"/>
      <c r="D88" s="26"/>
      <c r="E88" s="26"/>
      <c r="F88" s="26"/>
      <c r="G88" s="19"/>
      <c r="H88" s="22"/>
      <c r="I88" s="22"/>
      <c r="J88" s="22"/>
      <c r="K88" s="22"/>
      <c r="L88" s="19"/>
      <c r="M88" s="19"/>
      <c r="N88" s="19"/>
      <c r="O88" s="19"/>
    </row>
    <row r="89" spans="1:15" ht="48" customHeight="1" x14ac:dyDescent="0.55000000000000004">
      <c r="A89" s="22"/>
      <c r="B89" s="26" t="s">
        <v>85</v>
      </c>
      <c r="C89" s="26"/>
      <c r="D89" s="26"/>
      <c r="E89" s="26"/>
      <c r="F89" s="26"/>
      <c r="G89" s="19"/>
      <c r="H89" s="22"/>
      <c r="I89" s="22"/>
      <c r="J89" s="22"/>
      <c r="K89" s="22"/>
      <c r="L89" s="19"/>
      <c r="M89" s="19"/>
      <c r="N89" s="19"/>
      <c r="O89" s="19"/>
    </row>
    <row r="90" spans="1:15" ht="49" customHeight="1" x14ac:dyDescent="0.55000000000000004">
      <c r="A90" s="22"/>
      <c r="B90" s="22" t="s">
        <v>176</v>
      </c>
      <c r="C90" s="22"/>
      <c r="D90" s="22"/>
      <c r="E90" s="30"/>
      <c r="F90" s="30"/>
      <c r="G90" s="22"/>
      <c r="H90" s="22"/>
      <c r="I90" s="22"/>
      <c r="J90" s="22"/>
      <c r="K90" s="39"/>
      <c r="L90" s="19"/>
      <c r="M90" s="19"/>
      <c r="N90" s="19"/>
      <c r="O90" s="19"/>
    </row>
    <row r="91" spans="1:15" ht="49" customHeight="1" x14ac:dyDescent="0.55000000000000004">
      <c r="A91" s="22"/>
      <c r="B91" s="22" t="s">
        <v>177</v>
      </c>
      <c r="C91" s="22"/>
      <c r="D91" s="22"/>
      <c r="E91" s="30"/>
      <c r="F91" s="30"/>
      <c r="G91" s="22"/>
      <c r="H91" s="22"/>
      <c r="I91" s="22"/>
      <c r="J91" s="22"/>
      <c r="K91" s="22"/>
      <c r="L91" s="19"/>
      <c r="M91" s="19"/>
      <c r="N91" s="19"/>
      <c r="O91" s="19"/>
    </row>
    <row r="92" spans="1:15" ht="49" customHeight="1" x14ac:dyDescent="0.55000000000000004">
      <c r="A92" s="22"/>
      <c r="B92" s="197" t="s">
        <v>205</v>
      </c>
      <c r="C92" s="197"/>
      <c r="D92" s="197"/>
      <c r="E92" s="197"/>
      <c r="F92" s="197"/>
      <c r="G92" s="197"/>
      <c r="H92" s="197"/>
      <c r="I92" s="197"/>
      <c r="J92" s="197"/>
      <c r="K92" s="22"/>
      <c r="L92" s="19"/>
      <c r="M92" s="19"/>
      <c r="N92" s="19"/>
      <c r="O92" s="19"/>
    </row>
    <row r="93" spans="1:15" ht="49" customHeight="1" x14ac:dyDescent="0.55000000000000004">
      <c r="K93" s="22"/>
      <c r="L93" s="19"/>
      <c r="M93" s="19"/>
      <c r="N93" s="19"/>
      <c r="O93" s="19"/>
    </row>
    <row r="94" spans="1:15" ht="30.5" customHeight="1" x14ac:dyDescent="0.55000000000000004">
      <c r="A94" s="38" t="s">
        <v>178</v>
      </c>
      <c r="B94" s="22"/>
      <c r="C94" s="22"/>
      <c r="D94" s="22"/>
      <c r="E94" s="30"/>
      <c r="F94" s="30"/>
      <c r="G94" s="22"/>
      <c r="H94" s="22"/>
      <c r="I94" s="22"/>
      <c r="J94" s="22"/>
      <c r="K94" s="22"/>
      <c r="L94" s="19"/>
      <c r="M94" s="19"/>
      <c r="N94" s="19"/>
      <c r="O94" s="19"/>
    </row>
    <row r="95" spans="1:15" ht="49" customHeight="1" x14ac:dyDescent="0.55000000000000004">
      <c r="A95" s="22"/>
      <c r="B95" s="38" t="s">
        <v>179</v>
      </c>
      <c r="C95" s="266"/>
      <c r="D95" s="266"/>
      <c r="E95" s="38" t="s">
        <v>180</v>
      </c>
      <c r="F95" s="30"/>
      <c r="G95" s="22"/>
      <c r="H95" s="22"/>
      <c r="I95" s="22"/>
      <c r="J95" s="22"/>
      <c r="K95" s="22"/>
      <c r="L95" s="19"/>
      <c r="M95" s="19"/>
      <c r="N95" s="19"/>
      <c r="O95" s="19"/>
    </row>
    <row r="96" spans="1:15" ht="49" customHeight="1" x14ac:dyDescent="0.55000000000000004">
      <c r="A96" s="59"/>
      <c r="B96" s="26" t="s">
        <v>83</v>
      </c>
      <c r="C96" s="22"/>
      <c r="D96" s="22"/>
      <c r="E96" s="30"/>
      <c r="F96" s="30"/>
      <c r="G96" s="22"/>
      <c r="H96" s="22"/>
      <c r="I96" s="22"/>
      <c r="J96" s="22"/>
      <c r="K96" s="22"/>
      <c r="L96" s="19"/>
      <c r="M96" s="19"/>
      <c r="N96" s="19"/>
      <c r="O96" s="19"/>
    </row>
    <row r="97" spans="1:15" ht="48.5" customHeight="1" x14ac:dyDescent="0.55000000000000004">
      <c r="A97" s="22"/>
      <c r="B97" s="38" t="s">
        <v>181</v>
      </c>
      <c r="C97" s="22"/>
      <c r="D97" s="22"/>
      <c r="E97" s="30"/>
      <c r="F97" s="30"/>
      <c r="G97" s="22"/>
      <c r="H97" s="22"/>
      <c r="I97" s="22"/>
      <c r="J97" s="22"/>
      <c r="K97" s="19"/>
      <c r="L97" s="19"/>
      <c r="M97" s="19"/>
      <c r="N97" s="19"/>
      <c r="O97" s="19"/>
    </row>
    <row r="98" spans="1:15" ht="47.5" customHeight="1" x14ac:dyDescent="0.55000000000000004">
      <c r="A98" s="22"/>
      <c r="B98" s="38" t="s">
        <v>182</v>
      </c>
      <c r="C98" s="22"/>
      <c r="D98" s="22"/>
      <c r="E98" s="30"/>
      <c r="F98" s="30"/>
      <c r="G98" s="22"/>
      <c r="H98" s="22"/>
      <c r="I98" s="22"/>
      <c r="J98" s="22"/>
      <c r="K98" s="19"/>
      <c r="L98" s="19"/>
      <c r="M98" s="19"/>
      <c r="N98" s="19"/>
      <c r="O98" s="19"/>
    </row>
    <row r="99" spans="1:15" ht="47.5" customHeight="1" x14ac:dyDescent="0.55000000000000004">
      <c r="J99" s="19"/>
      <c r="K99" s="19"/>
      <c r="L99" s="19"/>
      <c r="M99" s="19"/>
      <c r="N99" s="19"/>
      <c r="O99" s="19"/>
    </row>
    <row r="100" spans="1:15" ht="20" customHeight="1" x14ac:dyDescent="0.55000000000000004">
      <c r="A100" s="22"/>
      <c r="B100" s="22"/>
      <c r="C100" s="22"/>
      <c r="D100" s="22"/>
      <c r="E100" s="22"/>
      <c r="F100" s="19"/>
      <c r="G100" s="19"/>
      <c r="H100" s="19"/>
      <c r="I100" s="19"/>
      <c r="J100" s="19"/>
      <c r="K100" s="19"/>
      <c r="L100" s="19"/>
      <c r="M100" s="19"/>
      <c r="N100" s="19"/>
      <c r="O100" s="19"/>
    </row>
    <row r="101" spans="1:15" ht="20" customHeight="1" x14ac:dyDescent="0.55000000000000004">
      <c r="A101" s="22"/>
      <c r="B101" s="22"/>
      <c r="C101" s="22"/>
      <c r="D101" s="22"/>
      <c r="E101" s="22"/>
      <c r="F101" s="19"/>
      <c r="G101" s="19"/>
      <c r="H101" s="19"/>
      <c r="I101" s="19"/>
      <c r="J101" s="19"/>
      <c r="K101" s="19"/>
      <c r="L101" s="19"/>
      <c r="M101" s="19"/>
      <c r="N101" s="19"/>
      <c r="O101" s="19"/>
    </row>
    <row r="102" spans="1:15" ht="20" customHeight="1" x14ac:dyDescent="0.55000000000000004">
      <c r="A102" s="22"/>
      <c r="B102" s="22"/>
      <c r="C102" s="22"/>
      <c r="D102" s="22"/>
      <c r="E102" s="22"/>
      <c r="F102" s="19"/>
      <c r="G102" s="19"/>
      <c r="H102" s="19"/>
      <c r="I102" s="19"/>
      <c r="J102" s="19"/>
      <c r="K102" s="19"/>
      <c r="L102" s="19"/>
      <c r="M102" s="19"/>
      <c r="N102" s="19"/>
      <c r="O102" s="19"/>
    </row>
    <row r="103" spans="1:15" ht="20" customHeight="1" x14ac:dyDescent="0.55000000000000004">
      <c r="A103" s="22"/>
      <c r="B103" s="22"/>
      <c r="C103" s="22"/>
      <c r="D103" s="22"/>
      <c r="E103" s="22"/>
      <c r="F103" s="19"/>
      <c r="G103" s="19"/>
      <c r="H103" s="19"/>
      <c r="I103" s="19"/>
      <c r="J103" s="19"/>
      <c r="K103" s="19"/>
      <c r="L103" s="19"/>
      <c r="M103" s="19"/>
      <c r="N103" s="19"/>
      <c r="O103" s="19"/>
    </row>
    <row r="104" spans="1:15" ht="22.5" x14ac:dyDescent="0.55000000000000004">
      <c r="A104" s="22"/>
      <c r="B104" s="22"/>
      <c r="C104" s="22"/>
      <c r="D104" s="22"/>
      <c r="E104" s="22"/>
      <c r="F104" s="19"/>
      <c r="G104" s="19"/>
      <c r="H104" s="19"/>
      <c r="I104" s="19"/>
      <c r="J104" s="19"/>
      <c r="K104" s="19"/>
      <c r="L104" s="19"/>
      <c r="M104" s="19"/>
      <c r="N104" s="19"/>
      <c r="O104" s="19"/>
    </row>
    <row r="105" spans="1:15" ht="22.5" x14ac:dyDescent="0.55000000000000004">
      <c r="A105" s="22"/>
      <c r="B105" s="22"/>
      <c r="C105" s="22"/>
      <c r="D105" s="22"/>
      <c r="E105" s="22"/>
      <c r="F105" s="19"/>
      <c r="G105" s="19"/>
      <c r="H105" s="19"/>
      <c r="I105" s="19"/>
      <c r="J105" s="19"/>
      <c r="K105" s="19"/>
      <c r="L105" s="19"/>
      <c r="M105" s="19"/>
      <c r="N105" s="19"/>
      <c r="O105" s="19"/>
    </row>
    <row r="106" spans="1:15" ht="22.5" x14ac:dyDescent="0.55000000000000004">
      <c r="A106" s="22"/>
      <c r="B106" s="22"/>
      <c r="C106" s="22"/>
      <c r="D106" s="22"/>
      <c r="E106" s="22"/>
      <c r="F106" s="19"/>
      <c r="G106" s="19"/>
      <c r="H106" s="19"/>
      <c r="I106" s="19"/>
      <c r="J106" s="19"/>
      <c r="K106" s="22"/>
      <c r="L106" s="19"/>
      <c r="M106" s="19"/>
      <c r="N106" s="19"/>
      <c r="O106" s="19"/>
    </row>
    <row r="107" spans="1:15" ht="22.5" x14ac:dyDescent="0.55000000000000004">
      <c r="A107" s="22"/>
      <c r="B107" s="22"/>
      <c r="C107" s="22"/>
      <c r="D107" s="22"/>
      <c r="E107" s="22"/>
      <c r="F107" s="19"/>
      <c r="G107" s="19"/>
      <c r="H107" s="19"/>
      <c r="I107" s="19"/>
      <c r="J107" s="19"/>
      <c r="K107" s="39"/>
      <c r="L107" s="19"/>
      <c r="M107" s="19"/>
      <c r="N107" s="19"/>
      <c r="O107" s="19"/>
    </row>
    <row r="108" spans="1:15" ht="22.5" x14ac:dyDescent="0.55000000000000004">
      <c r="A108" s="22"/>
      <c r="B108" s="22"/>
      <c r="C108" s="22"/>
      <c r="D108" s="22"/>
      <c r="E108" s="22"/>
      <c r="F108" s="19"/>
      <c r="G108" s="19"/>
      <c r="H108" s="19"/>
      <c r="I108" s="22"/>
      <c r="J108" s="22"/>
      <c r="K108" s="39"/>
      <c r="L108" s="19"/>
      <c r="M108" s="19"/>
      <c r="N108" s="19"/>
      <c r="O108" s="19"/>
    </row>
    <row r="109" spans="1:15" ht="29" customHeight="1" x14ac:dyDescent="0.55000000000000004">
      <c r="A109" s="22"/>
      <c r="B109" s="22"/>
      <c r="C109" s="22"/>
      <c r="D109" s="22"/>
      <c r="E109" s="22"/>
      <c r="F109" s="19"/>
      <c r="G109" s="19"/>
      <c r="H109" s="19"/>
      <c r="I109" s="39"/>
      <c r="J109" s="39"/>
    </row>
    <row r="110" spans="1:15" ht="32.5" customHeight="1" x14ac:dyDescent="0.55000000000000004">
      <c r="A110" s="22"/>
      <c r="B110" s="22"/>
      <c r="C110" s="22"/>
      <c r="D110" s="22"/>
      <c r="E110" s="22"/>
      <c r="F110" s="22"/>
      <c r="G110" s="22"/>
      <c r="H110" s="22"/>
      <c r="I110" s="39"/>
      <c r="J110" s="39"/>
    </row>
    <row r="111" spans="1:15" ht="39" customHeight="1" x14ac:dyDescent="0.55000000000000004"/>
    <row r="112" spans="1:15" ht="31.5" customHeight="1" x14ac:dyDescent="0.55000000000000004"/>
    <row r="132" spans="1:15" ht="22.5" x14ac:dyDescent="0.55000000000000004">
      <c r="K132" s="22"/>
      <c r="L132" s="19"/>
      <c r="M132" s="19"/>
      <c r="N132" s="19"/>
      <c r="O132" s="19"/>
    </row>
    <row r="133" spans="1:15" ht="22.5" x14ac:dyDescent="0.55000000000000004">
      <c r="K133" s="22"/>
      <c r="L133" s="19"/>
      <c r="M133" s="19"/>
      <c r="N133" s="19"/>
      <c r="O133" s="19"/>
    </row>
    <row r="134" spans="1:15" ht="22.5" x14ac:dyDescent="0.55000000000000004">
      <c r="A134" s="22"/>
      <c r="B134" s="22"/>
      <c r="C134" s="22"/>
      <c r="D134" s="22"/>
      <c r="E134" s="30"/>
      <c r="F134" s="30"/>
      <c r="G134" s="22"/>
      <c r="H134" s="22"/>
      <c r="I134" s="22"/>
      <c r="J134" s="22"/>
      <c r="K134" s="22"/>
      <c r="L134" s="19"/>
      <c r="M134" s="19"/>
      <c r="N134" s="19"/>
      <c r="O134" s="19"/>
    </row>
    <row r="135" spans="1:15" ht="22.5" x14ac:dyDescent="0.55000000000000004">
      <c r="A135" s="22"/>
      <c r="B135" s="22"/>
      <c r="C135" s="22"/>
      <c r="D135" s="22"/>
      <c r="E135" s="30"/>
      <c r="F135" s="30"/>
      <c r="G135" s="22"/>
      <c r="H135" s="22"/>
      <c r="I135" s="22"/>
      <c r="J135" s="22"/>
      <c r="K135" s="22"/>
      <c r="L135" s="19"/>
      <c r="M135" s="19"/>
      <c r="N135" s="19"/>
      <c r="O135" s="19"/>
    </row>
    <row r="136" spans="1:15" ht="22.5" x14ac:dyDescent="0.55000000000000004">
      <c r="A136" s="22"/>
      <c r="B136" s="22"/>
      <c r="C136" s="22"/>
      <c r="D136" s="22"/>
      <c r="E136" s="30"/>
      <c r="F136" s="30"/>
      <c r="G136" s="22"/>
      <c r="H136" s="22"/>
      <c r="I136" s="22"/>
      <c r="J136" s="22"/>
      <c r="K136" s="22"/>
      <c r="L136" s="19"/>
      <c r="M136" s="19"/>
      <c r="N136" s="19"/>
      <c r="O136" s="19"/>
    </row>
    <row r="137" spans="1:15" ht="22.5" x14ac:dyDescent="0.55000000000000004">
      <c r="A137" s="22"/>
      <c r="B137" s="22"/>
      <c r="C137" s="22"/>
      <c r="D137" s="22"/>
      <c r="E137" s="30"/>
      <c r="F137" s="30"/>
      <c r="G137" s="22"/>
      <c r="H137" s="22"/>
      <c r="I137" s="22"/>
      <c r="J137" s="22"/>
      <c r="K137" s="22"/>
      <c r="L137" s="19"/>
      <c r="M137" s="19"/>
      <c r="N137" s="19"/>
      <c r="O137" s="19"/>
    </row>
    <row r="138" spans="1:15" ht="22.5" x14ac:dyDescent="0.55000000000000004">
      <c r="A138" s="22"/>
      <c r="B138" s="22"/>
      <c r="C138" s="22"/>
      <c r="D138" s="22"/>
      <c r="E138" s="30"/>
      <c r="F138" s="30"/>
      <c r="G138" s="22"/>
      <c r="H138" s="22"/>
      <c r="I138" s="22"/>
      <c r="J138" s="22"/>
      <c r="K138" s="22"/>
      <c r="L138" s="19"/>
      <c r="M138" s="19"/>
      <c r="N138" s="19"/>
      <c r="O138" s="19"/>
    </row>
    <row r="139" spans="1:15" ht="22.5" x14ac:dyDescent="0.55000000000000004">
      <c r="A139" s="22"/>
      <c r="B139" s="22"/>
      <c r="C139" s="22"/>
      <c r="D139" s="22"/>
      <c r="E139" s="30"/>
      <c r="F139" s="30"/>
      <c r="G139" s="22"/>
      <c r="H139" s="22"/>
      <c r="I139" s="22"/>
      <c r="J139" s="22"/>
      <c r="K139" s="22"/>
      <c r="L139" s="19"/>
      <c r="M139" s="19"/>
      <c r="N139" s="19"/>
      <c r="O139" s="19"/>
    </row>
    <row r="140" spans="1:15" ht="22.5" x14ac:dyDescent="0.55000000000000004">
      <c r="A140" s="22"/>
      <c r="B140" s="22"/>
      <c r="C140" s="22"/>
      <c r="D140" s="22"/>
      <c r="E140" s="30"/>
      <c r="F140" s="30"/>
      <c r="G140" s="22"/>
      <c r="H140" s="22"/>
      <c r="I140" s="22"/>
      <c r="J140" s="22"/>
      <c r="K140" s="22"/>
      <c r="L140" s="19"/>
      <c r="M140" s="19"/>
      <c r="N140" s="19"/>
      <c r="O140" s="19"/>
    </row>
    <row r="141" spans="1:15" ht="22.5" x14ac:dyDescent="0.55000000000000004">
      <c r="A141" s="22"/>
      <c r="B141" s="22"/>
      <c r="C141" s="22"/>
      <c r="D141" s="22"/>
      <c r="E141" s="30"/>
      <c r="F141" s="30"/>
      <c r="G141" s="22"/>
      <c r="H141" s="22"/>
      <c r="I141" s="22"/>
      <c r="J141" s="22"/>
      <c r="K141" s="22"/>
      <c r="L141" s="19"/>
      <c r="M141" s="19"/>
      <c r="N141" s="19"/>
      <c r="O141" s="19"/>
    </row>
    <row r="142" spans="1:15" ht="22.5" x14ac:dyDescent="0.55000000000000004">
      <c r="A142" s="22"/>
      <c r="B142" s="22"/>
      <c r="C142" s="22"/>
      <c r="D142" s="22"/>
      <c r="E142" s="30"/>
      <c r="F142" s="30"/>
      <c r="G142" s="22"/>
      <c r="H142" s="22"/>
      <c r="I142" s="22"/>
      <c r="J142" s="22"/>
      <c r="K142" s="22"/>
      <c r="L142" s="19"/>
      <c r="M142" s="19"/>
      <c r="N142" s="19"/>
      <c r="O142" s="19"/>
    </row>
    <row r="143" spans="1:15" ht="22.5" x14ac:dyDescent="0.55000000000000004">
      <c r="A143" s="22"/>
      <c r="B143" s="22"/>
      <c r="C143" s="22"/>
      <c r="D143" s="22"/>
      <c r="E143" s="30"/>
      <c r="F143" s="30"/>
      <c r="G143" s="22"/>
      <c r="H143" s="22"/>
      <c r="I143" s="22"/>
      <c r="J143" s="22"/>
      <c r="K143" s="22"/>
      <c r="L143" s="19"/>
      <c r="M143" s="19"/>
      <c r="N143" s="19"/>
      <c r="O143" s="19"/>
    </row>
    <row r="144" spans="1:15" ht="22.5" x14ac:dyDescent="0.55000000000000004">
      <c r="A144" s="22"/>
      <c r="B144" s="22"/>
      <c r="C144" s="22"/>
      <c r="D144" s="22"/>
      <c r="E144" s="30"/>
      <c r="F144" s="30"/>
      <c r="G144" s="22"/>
      <c r="H144" s="22"/>
      <c r="I144" s="22"/>
      <c r="J144" s="22"/>
      <c r="K144" s="22"/>
      <c r="L144" s="19"/>
      <c r="M144" s="19"/>
      <c r="N144" s="19"/>
      <c r="O144" s="19"/>
    </row>
    <row r="145" spans="1:15" ht="22.5" x14ac:dyDescent="0.55000000000000004">
      <c r="A145" s="22"/>
      <c r="B145" s="22"/>
      <c r="C145" s="22"/>
      <c r="D145" s="22"/>
      <c r="E145" s="30"/>
      <c r="F145" s="30"/>
      <c r="G145" s="22"/>
      <c r="H145" s="22"/>
      <c r="I145" s="22"/>
      <c r="J145" s="22"/>
      <c r="K145" s="22"/>
      <c r="L145" s="19"/>
      <c r="M145" s="19"/>
      <c r="N145" s="19"/>
      <c r="O145" s="19"/>
    </row>
    <row r="146" spans="1:15" ht="22.5" x14ac:dyDescent="0.55000000000000004">
      <c r="A146" s="22"/>
      <c r="B146" s="22"/>
      <c r="C146" s="22"/>
      <c r="D146" s="22"/>
      <c r="E146" s="30"/>
      <c r="F146" s="30"/>
      <c r="G146" s="22"/>
      <c r="H146" s="22"/>
      <c r="I146" s="22"/>
      <c r="J146" s="22"/>
      <c r="K146" s="22"/>
      <c r="L146" s="19"/>
      <c r="M146" s="19"/>
      <c r="N146" s="19"/>
      <c r="O146" s="19"/>
    </row>
    <row r="147" spans="1:15" ht="22.5" x14ac:dyDescent="0.55000000000000004">
      <c r="A147" s="22"/>
      <c r="B147" s="22"/>
      <c r="C147" s="22"/>
      <c r="D147" s="22"/>
      <c r="E147" s="30"/>
      <c r="F147" s="30"/>
      <c r="G147" s="22"/>
      <c r="H147" s="22"/>
      <c r="I147" s="22"/>
      <c r="J147" s="22"/>
    </row>
    <row r="148" spans="1:15" ht="22.5" x14ac:dyDescent="0.55000000000000004">
      <c r="A148" s="22"/>
      <c r="B148" s="22"/>
      <c r="C148" s="22"/>
      <c r="D148" s="22"/>
      <c r="E148" s="30"/>
      <c r="F148" s="30"/>
      <c r="G148" s="22"/>
      <c r="H148" s="22"/>
      <c r="I148" s="22"/>
      <c r="J148" s="22"/>
    </row>
    <row r="149" spans="1:15" ht="22.5" x14ac:dyDescent="0.55000000000000004">
      <c r="A149" s="22"/>
      <c r="B149" s="22"/>
      <c r="C149" s="22"/>
      <c r="D149" s="22"/>
      <c r="E149" s="30"/>
      <c r="F149" s="30"/>
      <c r="G149" s="22"/>
      <c r="H149" s="22"/>
    </row>
    <row r="150" spans="1:15" ht="22.5" x14ac:dyDescent="0.55000000000000004">
      <c r="A150" s="22"/>
      <c r="B150" s="22"/>
      <c r="C150" s="22"/>
      <c r="D150" s="22"/>
      <c r="E150" s="30"/>
      <c r="F150" s="30"/>
      <c r="G150" s="22"/>
      <c r="H150" s="22"/>
    </row>
  </sheetData>
  <mergeCells count="57">
    <mergeCell ref="C95:D95"/>
    <mergeCell ref="E77:I77"/>
    <mergeCell ref="A47:A49"/>
    <mergeCell ref="A50:A52"/>
    <mergeCell ref="A53:A55"/>
    <mergeCell ref="B76:J76"/>
    <mergeCell ref="B80:J80"/>
    <mergeCell ref="B83:J83"/>
    <mergeCell ref="B50:D50"/>
    <mergeCell ref="B56:D56"/>
    <mergeCell ref="B43:D43"/>
    <mergeCell ref="B63:D63"/>
    <mergeCell ref="B54:D54"/>
    <mergeCell ref="B55:D55"/>
    <mergeCell ref="A58:H58"/>
    <mergeCell ref="B60:D60"/>
    <mergeCell ref="B61:D61"/>
    <mergeCell ref="B62:D62"/>
    <mergeCell ref="B59:D59"/>
    <mergeCell ref="B48:D48"/>
    <mergeCell ref="B51:D51"/>
    <mergeCell ref="B52:D52"/>
    <mergeCell ref="B53:D53"/>
    <mergeCell ref="A45:H45"/>
    <mergeCell ref="B46:D46"/>
    <mergeCell ref="B49:D49"/>
    <mergeCell ref="F9:G9"/>
    <mergeCell ref="F10:G10"/>
    <mergeCell ref="F11:G11"/>
    <mergeCell ref="A14:B14"/>
    <mergeCell ref="C14:G14"/>
    <mergeCell ref="B39:C39"/>
    <mergeCell ref="A35:D35"/>
    <mergeCell ref="B18:C18"/>
    <mergeCell ref="B19:C19"/>
    <mergeCell ref="B30:D30"/>
    <mergeCell ref="B31:D31"/>
    <mergeCell ref="A32:A34"/>
    <mergeCell ref="B32:D32"/>
    <mergeCell ref="B33:D33"/>
    <mergeCell ref="B34:D34"/>
    <mergeCell ref="A38:H38"/>
    <mergeCell ref="B92:J92"/>
    <mergeCell ref="B20:C20"/>
    <mergeCell ref="B21:C21"/>
    <mergeCell ref="B25:D25"/>
    <mergeCell ref="E66:F66"/>
    <mergeCell ref="A26:A28"/>
    <mergeCell ref="B26:D26"/>
    <mergeCell ref="B27:D27"/>
    <mergeCell ref="B28:D28"/>
    <mergeCell ref="E65:F65"/>
    <mergeCell ref="B47:D47"/>
    <mergeCell ref="A29:A31"/>
    <mergeCell ref="B29:D29"/>
    <mergeCell ref="B41:C41"/>
    <mergeCell ref="B42:C42"/>
  </mergeCells>
  <phoneticPr fontId="1"/>
  <dataValidations count="1">
    <dataValidation type="list" allowBlank="1" showInputMessage="1" showErrorMessage="1" sqref="E60:E65">
      <formula1>#REF!</formula1>
    </dataValidation>
  </dataValidations>
  <pageMargins left="0.70866141732283472" right="0.70866141732283472" top="0.74803149606299213" bottom="0.74803149606299213" header="0.31496062992125984" footer="0.31496062992125984"/>
  <pageSetup paperSize="9" scale="49" fitToHeight="0" orientation="portrait" horizontalDpi="4294967294" verticalDpi="0" r:id="rId1"/>
  <rowBreaks count="3" manualBreakCount="3">
    <brk id="35" max="9" man="1"/>
    <brk id="69" max="9" man="1"/>
    <brk id="103"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0</xdr:col>
                    <xdr:colOff>412750</xdr:colOff>
                    <xdr:row>86</xdr:row>
                    <xdr:rowOff>158750</xdr:rowOff>
                  </from>
                  <to>
                    <xdr:col>0</xdr:col>
                    <xdr:colOff>717550</xdr:colOff>
                    <xdr:row>86</xdr:row>
                    <xdr:rowOff>400050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0</xdr:col>
                    <xdr:colOff>425450</xdr:colOff>
                    <xdr:row>87</xdr:row>
                    <xdr:rowOff>203200</xdr:rowOff>
                  </from>
                  <to>
                    <xdr:col>0</xdr:col>
                    <xdr:colOff>730250</xdr:colOff>
                    <xdr:row>87</xdr:row>
                    <xdr:rowOff>438150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0</xdr:col>
                    <xdr:colOff>438150</xdr:colOff>
                    <xdr:row>88</xdr:row>
                    <xdr:rowOff>196850</xdr:rowOff>
                  </from>
                  <to>
                    <xdr:col>0</xdr:col>
                    <xdr:colOff>749300</xdr:colOff>
                    <xdr:row>88</xdr:row>
                    <xdr:rowOff>431800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0</xdr:col>
                    <xdr:colOff>431800</xdr:colOff>
                    <xdr:row>89</xdr:row>
                    <xdr:rowOff>177800</xdr:rowOff>
                  </from>
                  <to>
                    <xdr:col>0</xdr:col>
                    <xdr:colOff>736600</xdr:colOff>
                    <xdr:row>89</xdr:row>
                    <xdr:rowOff>412750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0</xdr:col>
                    <xdr:colOff>425450</xdr:colOff>
                    <xdr:row>95</xdr:row>
                    <xdr:rowOff>209550</xdr:rowOff>
                  </from>
                  <to>
                    <xdr:col>0</xdr:col>
                    <xdr:colOff>730250</xdr:colOff>
                    <xdr:row>95</xdr:row>
                    <xdr:rowOff>444500</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0</xdr:col>
                    <xdr:colOff>444500</xdr:colOff>
                    <xdr:row>96</xdr:row>
                    <xdr:rowOff>158750</xdr:rowOff>
                  </from>
                  <to>
                    <xdr:col>0</xdr:col>
                    <xdr:colOff>749300</xdr:colOff>
                    <xdr:row>96</xdr:row>
                    <xdr:rowOff>400050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0</xdr:col>
                    <xdr:colOff>438150</xdr:colOff>
                    <xdr:row>79</xdr:row>
                    <xdr:rowOff>222250</xdr:rowOff>
                  </from>
                  <to>
                    <xdr:col>0</xdr:col>
                    <xdr:colOff>749300</xdr:colOff>
                    <xdr:row>79</xdr:row>
                    <xdr:rowOff>463550</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0</xdr:col>
                    <xdr:colOff>431800</xdr:colOff>
                    <xdr:row>74</xdr:row>
                    <xdr:rowOff>222250</xdr:rowOff>
                  </from>
                  <to>
                    <xdr:col>0</xdr:col>
                    <xdr:colOff>736600</xdr:colOff>
                    <xdr:row>74</xdr:row>
                    <xdr:rowOff>463550</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0</xdr:col>
                    <xdr:colOff>425450</xdr:colOff>
                    <xdr:row>85</xdr:row>
                    <xdr:rowOff>171450</xdr:rowOff>
                  </from>
                  <to>
                    <xdr:col>0</xdr:col>
                    <xdr:colOff>730250</xdr:colOff>
                    <xdr:row>85</xdr:row>
                    <xdr:rowOff>406400</xdr:rowOff>
                  </to>
                </anchor>
              </controlPr>
            </control>
          </mc:Choice>
        </mc:AlternateContent>
        <mc:AlternateContent xmlns:mc="http://schemas.openxmlformats.org/markup-compatibility/2006">
          <mc:Choice Requires="x14">
            <control shapeId="4127" r:id="rId13" name="Check Box 31">
              <controlPr defaultSize="0" autoFill="0" autoLine="0" autoPict="0">
                <anchor moveWithCells="1">
                  <from>
                    <xdr:col>0</xdr:col>
                    <xdr:colOff>431800</xdr:colOff>
                    <xdr:row>90</xdr:row>
                    <xdr:rowOff>177800</xdr:rowOff>
                  </from>
                  <to>
                    <xdr:col>0</xdr:col>
                    <xdr:colOff>736600</xdr:colOff>
                    <xdr:row>90</xdr:row>
                    <xdr:rowOff>412750</xdr:rowOff>
                  </to>
                </anchor>
              </controlPr>
            </control>
          </mc:Choice>
        </mc:AlternateContent>
        <mc:AlternateContent xmlns:mc="http://schemas.openxmlformats.org/markup-compatibility/2006">
          <mc:Choice Requires="x14">
            <control shapeId="4128" r:id="rId14" name="Check Box 32">
              <controlPr defaultSize="0" autoFill="0" autoLine="0" autoPict="0">
                <anchor moveWithCells="1">
                  <from>
                    <xdr:col>0</xdr:col>
                    <xdr:colOff>444500</xdr:colOff>
                    <xdr:row>97</xdr:row>
                    <xdr:rowOff>158750</xdr:rowOff>
                  </from>
                  <to>
                    <xdr:col>0</xdr:col>
                    <xdr:colOff>749300</xdr:colOff>
                    <xdr:row>97</xdr:row>
                    <xdr:rowOff>400050</xdr:rowOff>
                  </to>
                </anchor>
              </controlPr>
            </control>
          </mc:Choice>
        </mc:AlternateContent>
        <mc:AlternateContent xmlns:mc="http://schemas.openxmlformats.org/markup-compatibility/2006">
          <mc:Choice Requires="x14">
            <control shapeId="4131" r:id="rId15" name="Check Box 35">
              <controlPr defaultSize="0" autoFill="0" autoLine="0" autoPict="0">
                <anchor moveWithCells="1">
                  <from>
                    <xdr:col>0</xdr:col>
                    <xdr:colOff>431800</xdr:colOff>
                    <xdr:row>91</xdr:row>
                    <xdr:rowOff>177800</xdr:rowOff>
                  </from>
                  <to>
                    <xdr:col>0</xdr:col>
                    <xdr:colOff>736600</xdr:colOff>
                    <xdr:row>91</xdr:row>
                    <xdr:rowOff>412750</xdr:rowOff>
                  </to>
                </anchor>
              </controlPr>
            </control>
          </mc:Choice>
        </mc:AlternateContent>
        <mc:AlternateContent xmlns:mc="http://schemas.openxmlformats.org/markup-compatibility/2006">
          <mc:Choice Requires="x14">
            <control shapeId="4147" r:id="rId16" name="Check Box 51">
              <controlPr defaultSize="0" autoFill="0" autoLine="0" autoPict="0">
                <anchor moveWithCells="1">
                  <from>
                    <xdr:col>0</xdr:col>
                    <xdr:colOff>431800</xdr:colOff>
                    <xdr:row>82</xdr:row>
                    <xdr:rowOff>222250</xdr:rowOff>
                  </from>
                  <to>
                    <xdr:col>0</xdr:col>
                    <xdr:colOff>736600</xdr:colOff>
                    <xdr:row>82</xdr:row>
                    <xdr:rowOff>463550</xdr:rowOff>
                  </to>
                </anchor>
              </controlPr>
            </control>
          </mc:Choice>
        </mc:AlternateContent>
        <mc:AlternateContent xmlns:mc="http://schemas.openxmlformats.org/markup-compatibility/2006">
          <mc:Choice Requires="x14">
            <control shapeId="4151" r:id="rId17" name="Check Box 55">
              <controlPr defaultSize="0" autoFill="0" autoLine="0" autoPict="0">
                <anchor moveWithCells="1">
                  <from>
                    <xdr:col>0</xdr:col>
                    <xdr:colOff>425450</xdr:colOff>
                    <xdr:row>95</xdr:row>
                    <xdr:rowOff>209550</xdr:rowOff>
                  </from>
                  <to>
                    <xdr:col>0</xdr:col>
                    <xdr:colOff>730250</xdr:colOff>
                    <xdr:row>95</xdr:row>
                    <xdr:rowOff>444500</xdr:rowOff>
                  </to>
                </anchor>
              </controlPr>
            </control>
          </mc:Choice>
        </mc:AlternateContent>
        <mc:AlternateContent xmlns:mc="http://schemas.openxmlformats.org/markup-compatibility/2006">
          <mc:Choice Requires="x14">
            <control shapeId="4154" r:id="rId18" name="Check Box 58">
              <controlPr defaultSize="0" autoFill="0" autoLine="0" autoPict="0">
                <anchor moveWithCells="1">
                  <from>
                    <xdr:col>0</xdr:col>
                    <xdr:colOff>425450</xdr:colOff>
                    <xdr:row>95</xdr:row>
                    <xdr:rowOff>209550</xdr:rowOff>
                  </from>
                  <to>
                    <xdr:col>0</xdr:col>
                    <xdr:colOff>730250</xdr:colOff>
                    <xdr:row>95</xdr:row>
                    <xdr:rowOff>444500</xdr:rowOff>
                  </to>
                </anchor>
              </controlPr>
            </control>
          </mc:Choice>
        </mc:AlternateContent>
        <mc:AlternateContent xmlns:mc="http://schemas.openxmlformats.org/markup-compatibility/2006">
          <mc:Choice Requires="x14">
            <control shapeId="4156" r:id="rId19" name="Check Box 60">
              <controlPr defaultSize="0" autoFill="0" autoLine="0" autoPict="0">
                <anchor moveWithCells="1">
                  <from>
                    <xdr:col>0</xdr:col>
                    <xdr:colOff>431800</xdr:colOff>
                    <xdr:row>75</xdr:row>
                    <xdr:rowOff>158750</xdr:rowOff>
                  </from>
                  <to>
                    <xdr:col>0</xdr:col>
                    <xdr:colOff>736600</xdr:colOff>
                    <xdr:row>75</xdr:row>
                    <xdr:rowOff>400050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14:formula1>
            <xm:f>データリスト!$A$2:$A$10</xm:f>
          </x14:formula1>
          <xm:sqref>A6</xm:sqref>
        </x14:dataValidation>
        <x14:dataValidation type="list" allowBlank="1" showInputMessage="1" showErrorMessage="1">
          <x14:formula1>
            <xm:f>データリスト!$C$2:$C$38</xm:f>
          </x14:formula1>
          <xm:sqref>G6</xm:sqref>
        </x14:dataValidation>
        <x14:dataValidation type="list" allowBlank="1" showInputMessage="1" showErrorMessage="1">
          <x14:formula1>
            <xm:f>データリスト!$H$2:$H$12</xm:f>
          </x14:formula1>
          <xm:sqref>I6</xm:sqref>
        </x14:dataValidation>
        <x14:dataValidation type="list" allowBlank="1" showInputMessage="1" showErrorMessage="1">
          <x14:formula1>
            <xm:f>'C:\Users\m241041\AppData\Local\Temp\MicrosoftEdgeDownloads\6a86a9a0-5f42-4342-9da6-c21f75512454\[001091016.xlsx]データリスト'!#REF!</xm:f>
          </x14:formula1>
          <xm:sqref>G5 I5 A5</xm:sqref>
        </x14:dataValidation>
        <x14:dataValidation type="list" allowBlank="1" showInputMessage="1" showErrorMessage="1">
          <x14:formula1>
            <xm:f>データリスト!$E$2:$E$6</xm:f>
          </x14:formula1>
          <xm:sqref>E19:E21 E40:E42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B45" sqref="B45"/>
    </sheetView>
  </sheetViews>
  <sheetFormatPr defaultColWidth="9" defaultRowHeight="18" x14ac:dyDescent="0.55000000000000004"/>
  <cols>
    <col min="1" max="1" width="9" style="1"/>
    <col min="2" max="2" width="19.25" style="1" bestFit="1" customWidth="1"/>
    <col min="3" max="3" width="69" style="2" customWidth="1"/>
    <col min="4" max="4" width="8.6640625"/>
    <col min="5" max="5" width="19.33203125" style="1" bestFit="1" customWidth="1"/>
    <col min="6" max="6" width="11" bestFit="1" customWidth="1"/>
    <col min="7" max="16384" width="9" style="1"/>
  </cols>
  <sheetData>
    <row r="1" spans="1:9" x14ac:dyDescent="0.55000000000000004">
      <c r="A1" s="1" t="s">
        <v>0</v>
      </c>
      <c r="C1" s="2" t="s">
        <v>2</v>
      </c>
      <c r="E1" s="1" t="s">
        <v>71</v>
      </c>
      <c r="F1" t="s">
        <v>70</v>
      </c>
      <c r="H1" s="1" t="s">
        <v>164</v>
      </c>
      <c r="I1" s="1" t="s">
        <v>70</v>
      </c>
    </row>
    <row r="2" spans="1:9" x14ac:dyDescent="0.55000000000000004">
      <c r="A2" s="1" t="s">
        <v>4</v>
      </c>
      <c r="B2" s="1" t="s">
        <v>5</v>
      </c>
      <c r="C2" s="2" t="s">
        <v>3</v>
      </c>
      <c r="D2" t="s">
        <v>95</v>
      </c>
      <c r="E2" s="1" t="s">
        <v>65</v>
      </c>
      <c r="F2" s="1">
        <v>1000000</v>
      </c>
      <c r="G2" s="1" t="s">
        <v>128</v>
      </c>
      <c r="H2" s="1" t="s">
        <v>165</v>
      </c>
      <c r="I2" s="3">
        <v>1000000</v>
      </c>
    </row>
    <row r="3" spans="1:9" ht="13" x14ac:dyDescent="0.55000000000000004">
      <c r="A3" s="1" t="s">
        <v>7</v>
      </c>
      <c r="B3" s="1" t="s">
        <v>8</v>
      </c>
      <c r="C3" s="2" t="s">
        <v>6</v>
      </c>
      <c r="D3" s="2" t="s">
        <v>96</v>
      </c>
      <c r="E3" s="1" t="s">
        <v>66</v>
      </c>
      <c r="F3" s="3">
        <v>300000</v>
      </c>
      <c r="G3" s="1" t="s">
        <v>129</v>
      </c>
      <c r="H3" s="1" t="s">
        <v>166</v>
      </c>
      <c r="I3" s="3">
        <v>1600000</v>
      </c>
    </row>
    <row r="4" spans="1:9" ht="13" x14ac:dyDescent="0.55000000000000004">
      <c r="A4" s="1" t="s">
        <v>10</v>
      </c>
      <c r="B4" s="1" t="s">
        <v>11</v>
      </c>
      <c r="C4" s="2" t="s">
        <v>9</v>
      </c>
      <c r="D4" s="2" t="s">
        <v>97</v>
      </c>
      <c r="E4" s="1" t="s">
        <v>67</v>
      </c>
      <c r="F4" s="3">
        <v>300000</v>
      </c>
      <c r="G4" s="1" t="s">
        <v>130</v>
      </c>
      <c r="H4" s="1" t="s">
        <v>167</v>
      </c>
      <c r="I4" s="3">
        <v>2000000</v>
      </c>
    </row>
    <row r="5" spans="1:9" ht="13" x14ac:dyDescent="0.55000000000000004">
      <c r="A5" s="1" t="s">
        <v>13</v>
      </c>
      <c r="B5" s="1" t="s">
        <v>14</v>
      </c>
      <c r="C5" s="2" t="s">
        <v>12</v>
      </c>
      <c r="D5" s="2" t="s">
        <v>98</v>
      </c>
      <c r="E5" s="1" t="s">
        <v>69</v>
      </c>
      <c r="F5" s="3">
        <v>300000</v>
      </c>
      <c r="G5" s="1" t="s">
        <v>131</v>
      </c>
      <c r="H5" s="1" t="s">
        <v>159</v>
      </c>
      <c r="I5" s="3">
        <v>2600000</v>
      </c>
    </row>
    <row r="6" spans="1:9" ht="13" x14ac:dyDescent="0.55000000000000004">
      <c r="A6" s="1" t="s">
        <v>16</v>
      </c>
      <c r="B6" s="1" t="s">
        <v>17</v>
      </c>
      <c r="C6" s="2" t="s">
        <v>15</v>
      </c>
      <c r="D6" s="2" t="s">
        <v>99</v>
      </c>
      <c r="E6" s="1" t="s">
        <v>68</v>
      </c>
      <c r="F6" s="3">
        <v>1000000</v>
      </c>
      <c r="G6" s="1" t="s">
        <v>132</v>
      </c>
      <c r="H6" s="1" t="s">
        <v>168</v>
      </c>
      <c r="I6" s="3">
        <v>2600000</v>
      </c>
    </row>
    <row r="7" spans="1:9" ht="13" x14ac:dyDescent="0.55000000000000004">
      <c r="A7" s="1" t="s">
        <v>19</v>
      </c>
      <c r="B7" s="1" t="s">
        <v>20</v>
      </c>
      <c r="C7" s="2" t="s">
        <v>18</v>
      </c>
      <c r="D7" s="2" t="s">
        <v>99</v>
      </c>
      <c r="F7" s="3"/>
      <c r="H7" s="1" t="s">
        <v>169</v>
      </c>
      <c r="I7" s="3">
        <v>2600000</v>
      </c>
    </row>
    <row r="8" spans="1:9" ht="13" x14ac:dyDescent="0.55000000000000004">
      <c r="A8" s="1" t="s">
        <v>22</v>
      </c>
      <c r="B8" s="1" t="s">
        <v>23</v>
      </c>
      <c r="C8" s="2" t="s">
        <v>21</v>
      </c>
      <c r="D8" s="2" t="s">
        <v>100</v>
      </c>
      <c r="F8" s="3"/>
      <c r="H8" s="1" t="s">
        <v>170</v>
      </c>
      <c r="I8" s="3">
        <v>2600000</v>
      </c>
    </row>
    <row r="9" spans="1:9" ht="13" x14ac:dyDescent="0.55000000000000004">
      <c r="A9" s="1" t="s">
        <v>25</v>
      </c>
      <c r="B9" s="1" t="s">
        <v>26</v>
      </c>
      <c r="C9" s="2" t="s">
        <v>24</v>
      </c>
      <c r="D9" s="2" t="s">
        <v>101</v>
      </c>
      <c r="F9" s="3"/>
      <c r="H9" s="1" t="s">
        <v>171</v>
      </c>
      <c r="I9" s="3">
        <v>2600000</v>
      </c>
    </row>
    <row r="10" spans="1:9" ht="13" x14ac:dyDescent="0.55000000000000004">
      <c r="A10" s="1" t="s">
        <v>28</v>
      </c>
      <c r="B10" s="1" t="s">
        <v>29</v>
      </c>
      <c r="C10" s="2" t="s">
        <v>27</v>
      </c>
      <c r="D10" s="2" t="s">
        <v>102</v>
      </c>
      <c r="F10" s="3"/>
      <c r="H10" s="1" t="s">
        <v>172</v>
      </c>
      <c r="I10" s="3">
        <v>2600000</v>
      </c>
    </row>
    <row r="11" spans="1:9" ht="13" x14ac:dyDescent="0.55000000000000004">
      <c r="C11" s="2" t="s">
        <v>30</v>
      </c>
      <c r="D11" s="2" t="s">
        <v>103</v>
      </c>
      <c r="F11" s="3"/>
      <c r="H11" s="1" t="s">
        <v>173</v>
      </c>
      <c r="I11" s="3">
        <v>2600000</v>
      </c>
    </row>
    <row r="12" spans="1:9" ht="13" x14ac:dyDescent="0.55000000000000004">
      <c r="C12" s="2" t="s">
        <v>31</v>
      </c>
      <c r="D12" s="2" t="s">
        <v>104</v>
      </c>
      <c r="F12" s="3"/>
      <c r="H12" s="1" t="s">
        <v>174</v>
      </c>
      <c r="I12" s="3">
        <v>2600000</v>
      </c>
    </row>
    <row r="13" spans="1:9" ht="13" x14ac:dyDescent="0.55000000000000004">
      <c r="C13" s="2" t="s">
        <v>32</v>
      </c>
      <c r="D13" s="2" t="s">
        <v>105</v>
      </c>
      <c r="F13" s="1"/>
    </row>
    <row r="14" spans="1:9" ht="13" x14ac:dyDescent="0.55000000000000004">
      <c r="C14" s="2" t="s">
        <v>33</v>
      </c>
      <c r="D14" s="2" t="s">
        <v>106</v>
      </c>
      <c r="F14" s="1"/>
    </row>
    <row r="15" spans="1:9" ht="13" x14ac:dyDescent="0.55000000000000004">
      <c r="C15" s="2" t="s">
        <v>34</v>
      </c>
      <c r="D15" s="2" t="s">
        <v>107</v>
      </c>
      <c r="F15" s="1"/>
    </row>
    <row r="16" spans="1:9" ht="13" x14ac:dyDescent="0.55000000000000004">
      <c r="C16" s="2" t="s">
        <v>35</v>
      </c>
      <c r="D16" s="2" t="s">
        <v>107</v>
      </c>
      <c r="F16" s="1"/>
    </row>
    <row r="17" spans="3:6" ht="13" x14ac:dyDescent="0.55000000000000004">
      <c r="C17" s="2" t="s">
        <v>62</v>
      </c>
      <c r="D17" s="2" t="s">
        <v>107</v>
      </c>
      <c r="F17" s="1"/>
    </row>
    <row r="18" spans="3:6" ht="13" x14ac:dyDescent="0.55000000000000004">
      <c r="C18" s="2" t="s">
        <v>36</v>
      </c>
      <c r="D18" s="2" t="s">
        <v>107</v>
      </c>
      <c r="F18" s="1"/>
    </row>
    <row r="19" spans="3:6" ht="13" x14ac:dyDescent="0.55000000000000004">
      <c r="C19" s="2" t="s">
        <v>37</v>
      </c>
      <c r="D19" s="2" t="s">
        <v>107</v>
      </c>
      <c r="F19" s="1"/>
    </row>
    <row r="20" spans="3:6" ht="13" x14ac:dyDescent="0.55000000000000004">
      <c r="C20" s="2" t="s">
        <v>38</v>
      </c>
      <c r="D20" s="2" t="s">
        <v>107</v>
      </c>
      <c r="F20" s="1"/>
    </row>
    <row r="21" spans="3:6" ht="13" x14ac:dyDescent="0.55000000000000004">
      <c r="C21" s="2" t="s">
        <v>39</v>
      </c>
      <c r="D21" s="2" t="s">
        <v>108</v>
      </c>
      <c r="F21" s="1"/>
    </row>
    <row r="22" spans="3:6" ht="13" x14ac:dyDescent="0.55000000000000004">
      <c r="C22" s="2" t="s">
        <v>40</v>
      </c>
      <c r="D22" s="2" t="s">
        <v>108</v>
      </c>
      <c r="F22" s="1"/>
    </row>
    <row r="23" spans="3:6" ht="13" x14ac:dyDescent="0.55000000000000004">
      <c r="C23" s="2" t="s">
        <v>41</v>
      </c>
      <c r="D23" s="2" t="s">
        <v>108</v>
      </c>
      <c r="F23" s="1"/>
    </row>
    <row r="24" spans="3:6" ht="13" x14ac:dyDescent="0.55000000000000004">
      <c r="C24" s="2" t="s">
        <v>42</v>
      </c>
      <c r="D24" s="2" t="s">
        <v>109</v>
      </c>
      <c r="F24" s="1"/>
    </row>
    <row r="25" spans="3:6" ht="13" x14ac:dyDescent="0.55000000000000004">
      <c r="C25" s="2" t="s">
        <v>43</v>
      </c>
      <c r="D25" s="2" t="s">
        <v>110</v>
      </c>
      <c r="F25" s="1"/>
    </row>
    <row r="26" spans="3:6" ht="13" x14ac:dyDescent="0.55000000000000004">
      <c r="C26" s="2" t="s">
        <v>44</v>
      </c>
      <c r="D26" s="2" t="s">
        <v>111</v>
      </c>
      <c r="F26" s="1"/>
    </row>
    <row r="27" spans="3:6" ht="13" x14ac:dyDescent="0.55000000000000004">
      <c r="C27" s="2" t="s">
        <v>45</v>
      </c>
      <c r="D27" s="2" t="s">
        <v>112</v>
      </c>
      <c r="F27" s="1"/>
    </row>
    <row r="28" spans="3:6" ht="13" x14ac:dyDescent="0.55000000000000004">
      <c r="C28" s="2" t="s">
        <v>46</v>
      </c>
      <c r="D28" s="2" t="s">
        <v>113</v>
      </c>
      <c r="F28" s="1"/>
    </row>
    <row r="29" spans="3:6" ht="13" x14ac:dyDescent="0.55000000000000004">
      <c r="C29" s="2" t="s">
        <v>47</v>
      </c>
      <c r="D29" s="2" t="s">
        <v>114</v>
      </c>
      <c r="F29" s="1"/>
    </row>
    <row r="30" spans="3:6" ht="13" x14ac:dyDescent="0.55000000000000004">
      <c r="C30" s="2" t="s">
        <v>48</v>
      </c>
      <c r="D30" s="2" t="s">
        <v>105</v>
      </c>
      <c r="F30" s="1"/>
    </row>
    <row r="31" spans="3:6" ht="13" x14ac:dyDescent="0.55000000000000004">
      <c r="C31" s="2" t="s">
        <v>49</v>
      </c>
      <c r="D31" s="2" t="s">
        <v>115</v>
      </c>
      <c r="F31" s="1"/>
    </row>
    <row r="32" spans="3:6" ht="13" x14ac:dyDescent="0.55000000000000004">
      <c r="C32" s="2" t="s">
        <v>50</v>
      </c>
      <c r="D32" s="2" t="s">
        <v>116</v>
      </c>
      <c r="F32" s="1"/>
    </row>
    <row r="33" spans="3:6" ht="13" x14ac:dyDescent="0.55000000000000004">
      <c r="C33" s="2" t="s">
        <v>51</v>
      </c>
      <c r="D33" s="2" t="s">
        <v>117</v>
      </c>
      <c r="F33" s="1"/>
    </row>
    <row r="34" spans="3:6" ht="13" x14ac:dyDescent="0.55000000000000004">
      <c r="C34" s="2" t="s">
        <v>52</v>
      </c>
      <c r="D34" s="2" t="s">
        <v>118</v>
      </c>
      <c r="F34" s="1"/>
    </row>
    <row r="35" spans="3:6" ht="13" x14ac:dyDescent="0.55000000000000004">
      <c r="C35" s="2" t="s">
        <v>53</v>
      </c>
      <c r="D35" s="2" t="s">
        <v>119</v>
      </c>
      <c r="F35" s="1"/>
    </row>
    <row r="36" spans="3:6" ht="13" x14ac:dyDescent="0.55000000000000004">
      <c r="C36" s="2" t="s">
        <v>54</v>
      </c>
      <c r="D36" s="2" t="s">
        <v>120</v>
      </c>
      <c r="F36" s="1"/>
    </row>
    <row r="37" spans="3:6" x14ac:dyDescent="0.55000000000000004">
      <c r="C37" s="2" t="s">
        <v>55</v>
      </c>
      <c r="D37" s="2" t="s">
        <v>121</v>
      </c>
    </row>
    <row r="38" spans="3:6" x14ac:dyDescent="0.55000000000000004">
      <c r="C38" s="2" t="s">
        <v>56</v>
      </c>
      <c r="D38" s="2" t="s">
        <v>121</v>
      </c>
    </row>
    <row r="39" spans="3:6" x14ac:dyDescent="0.55000000000000004">
      <c r="D39" s="2" t="s">
        <v>121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
  <sheetViews>
    <sheetView workbookViewId="0">
      <selection activeCell="B9" sqref="B9"/>
    </sheetView>
  </sheetViews>
  <sheetFormatPr defaultRowHeight="18" x14ac:dyDescent="0.55000000000000004"/>
  <cols>
    <col min="1" max="1" width="18.5" customWidth="1"/>
    <col min="2" max="2" width="22.1640625" bestFit="1" customWidth="1"/>
    <col min="3" max="3" width="24.33203125" bestFit="1" customWidth="1"/>
    <col min="4" max="6" width="19.5" customWidth="1"/>
    <col min="7" max="7" width="28.58203125" bestFit="1" customWidth="1"/>
    <col min="8" max="8" width="22.1640625" bestFit="1" customWidth="1"/>
    <col min="9" max="9" width="15.75" bestFit="1" customWidth="1"/>
  </cols>
  <sheetData>
    <row r="2" spans="1:9" ht="20" x14ac:dyDescent="0.55000000000000004">
      <c r="A2" s="13" t="s">
        <v>122</v>
      </c>
      <c r="B2" s="13" t="s">
        <v>123</v>
      </c>
      <c r="C2" s="13" t="s">
        <v>124</v>
      </c>
      <c r="D2" s="13" t="s">
        <v>91</v>
      </c>
      <c r="E2" s="13" t="s">
        <v>92</v>
      </c>
      <c r="F2" s="13" t="s">
        <v>125</v>
      </c>
      <c r="G2" s="13" t="s">
        <v>126</v>
      </c>
      <c r="H2" s="13" t="s">
        <v>94</v>
      </c>
      <c r="I2" s="13" t="s">
        <v>127</v>
      </c>
    </row>
    <row r="3" spans="1:9" ht="33.5" customHeight="1" x14ac:dyDescent="0.55000000000000004">
      <c r="A3" s="12" t="e">
        <f>IF(#REF!=0,#REF!,#REF!)</f>
        <v>#REF!</v>
      </c>
      <c r="B3" s="12" t="e">
        <f>IF(#REF!=0,#REF!,#REF!)</f>
        <v>#REF!</v>
      </c>
      <c r="C3" s="12" t="e">
        <f>IF(#REF!=0,#REF!,#REF!)</f>
        <v>#REF!</v>
      </c>
      <c r="D3" s="12"/>
      <c r="E3" s="12"/>
      <c r="F3" s="12" t="e">
        <f>IF(#REF!=0,#REF!,#REF!)</f>
        <v>#REF!</v>
      </c>
      <c r="G3" s="12" t="e">
        <f>IF(#REF!=0,#REF!,#REF!)</f>
        <v>#REF!</v>
      </c>
      <c r="H3" s="12" t="e">
        <f>IF(#REF!=0,#REF!,#REF!)</f>
        <v>#REF!</v>
      </c>
      <c r="I3" s="12" t="str">
        <f>IFERROR(VLOOKUP(#REF!,データリスト!C:D,2,FALSE),"サービスコード")</f>
        <v>サービスコード</v>
      </c>
    </row>
    <row r="5" spans="1:9" ht="20" x14ac:dyDescent="0.55000000000000004">
      <c r="A5" s="31" t="s">
        <v>139</v>
      </c>
      <c r="B5" s="31" t="s">
        <v>140</v>
      </c>
      <c r="C5" s="31" t="s">
        <v>141</v>
      </c>
      <c r="D5" s="32" t="s">
        <v>142</v>
      </c>
      <c r="E5" s="31" t="s">
        <v>143</v>
      </c>
      <c r="F5" s="31" t="s">
        <v>144</v>
      </c>
    </row>
    <row r="6" spans="1:9" ht="29" customHeight="1" x14ac:dyDescent="0.55000000000000004">
      <c r="A6" s="17" t="e">
        <f>#REF!</f>
        <v>#REF!</v>
      </c>
      <c r="B6" s="17" t="e">
        <f>#REF!</f>
        <v>#REF!</v>
      </c>
      <c r="C6" s="17" t="e">
        <f>#REF!</f>
        <v>#REF!</v>
      </c>
      <c r="D6" s="17" t="e">
        <f>#REF!</f>
        <v>#REF!</v>
      </c>
      <c r="E6" s="17" t="e">
        <f>#REF!</f>
        <v>#REF!</v>
      </c>
      <c r="F6" s="17" t="e">
        <f>#REF!</f>
        <v>#REF!</v>
      </c>
    </row>
    <row r="8" spans="1:9" ht="20" x14ac:dyDescent="0.55000000000000004">
      <c r="A8" s="14" t="s">
        <v>80</v>
      </c>
      <c r="B8" s="15" t="s">
        <v>63</v>
      </c>
      <c r="C8" s="16" t="s">
        <v>64</v>
      </c>
      <c r="D8" s="16" t="s">
        <v>133</v>
      </c>
      <c r="E8" s="16" t="s">
        <v>134</v>
      </c>
      <c r="F8" s="16" t="s">
        <v>135</v>
      </c>
    </row>
    <row r="9" spans="1:9" ht="27.5" customHeight="1" x14ac:dyDescent="0.55000000000000004">
      <c r="A9" s="17" t="str">
        <f>IFERROR(VLOOKUP(#REF!,データリスト!E:G,3,FALSE),"")</f>
        <v/>
      </c>
      <c r="B9" s="17" t="e">
        <f>#REF!</f>
        <v>#REF!</v>
      </c>
      <c r="C9" s="17" t="e">
        <f>#REF!</f>
        <v>#REF!</v>
      </c>
      <c r="D9" s="18" t="e">
        <f>#REF!</f>
        <v>#REF!</v>
      </c>
      <c r="E9" s="18" t="e">
        <f>#REF!</f>
        <v>#REF!</v>
      </c>
      <c r="F9" s="18" t="e">
        <f>#REF!</f>
        <v>#REF!</v>
      </c>
    </row>
    <row r="10" spans="1:9" ht="26.5" customHeight="1" x14ac:dyDescent="0.55000000000000004">
      <c r="A10" s="17" t="str">
        <f>IFERROR(VLOOKUP(#REF!,データリスト!E:G,3,FALSE),"")</f>
        <v/>
      </c>
      <c r="B10" s="17" t="e">
        <f>#REF!</f>
        <v>#REF!</v>
      </c>
      <c r="C10" s="17" t="e">
        <f>#REF!</f>
        <v>#REF!</v>
      </c>
      <c r="D10" s="18" t="e">
        <f>#REF!</f>
        <v>#REF!</v>
      </c>
      <c r="E10" s="18" t="e">
        <f>#REF!</f>
        <v>#REF!</v>
      </c>
      <c r="F10" s="17"/>
    </row>
  </sheetData>
  <phoneticPr fontId="1"/>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様式1計画書</vt:lpstr>
      <vt:lpstr>データリスト</vt:lpstr>
      <vt:lpstr>県使用</vt:lpstr>
      <vt:lpstr>様式1計画書!Print_Area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