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4295" yWindow="0" windowWidth="14610" windowHeight="15585" tabRatio="987" activeTab="15"/>
  </bookViews>
  <sheets>
    <sheet name="効果検証様式（集計値）" sheetId="1" r:id="rId1"/>
    <sheet name="R3.７" sheetId="114" r:id="rId2"/>
    <sheet name="R3.８" sheetId="115" r:id="rId3"/>
    <sheet name="R3.9" sheetId="128" r:id="rId4"/>
    <sheet name="R3.10" sheetId="116" r:id="rId5"/>
    <sheet name="R3.11" sheetId="117" r:id="rId6"/>
    <sheet name="R3.12" sheetId="118" r:id="rId7"/>
    <sheet name="R4.1" sheetId="119" r:id="rId8"/>
    <sheet name="R４.2" sheetId="129" r:id="rId9"/>
    <sheet name="R4.4" sheetId="120" r:id="rId10"/>
    <sheet name="R4.5" sheetId="121" r:id="rId11"/>
    <sheet name="R4.6" sheetId="122" r:id="rId12"/>
    <sheet name="R4.7" sheetId="123" r:id="rId13"/>
    <sheet name="R4.8" sheetId="124" r:id="rId14"/>
    <sheet name="R4.9" sheetId="125" r:id="rId15"/>
    <sheet name="R4.10" sheetId="126" r:id="rId16"/>
  </sheets>
  <definedNames>
    <definedName name="_xlnm.Print_Area" localSheetId="4">'R3.10'!$A$1:$J$89</definedName>
    <definedName name="_xlnm.Print_Area" localSheetId="5">'R3.11'!$A$1:$J$89</definedName>
    <definedName name="_xlnm.Print_Area" localSheetId="6">'R3.12'!$A$1:$J$89</definedName>
    <definedName name="_xlnm.Print_Area" localSheetId="1">'R3.７'!$A$1:$J$89</definedName>
    <definedName name="_xlnm.Print_Area" localSheetId="2">'R3.８'!$A$1:$J$89</definedName>
    <definedName name="_xlnm.Print_Area" localSheetId="3">'R3.9'!$A$1:$J$89</definedName>
    <definedName name="_xlnm.Print_Area" localSheetId="7">'R4.1'!$A$1:$J$89</definedName>
    <definedName name="_xlnm.Print_Area" localSheetId="15">'R4.10'!$A$1:$J$89</definedName>
    <definedName name="_xlnm.Print_Area" localSheetId="8">'R４.2'!$A$1:$J$89</definedName>
    <definedName name="_xlnm.Print_Area" localSheetId="9">'R4.4'!$A$1:$J$89</definedName>
    <definedName name="_xlnm.Print_Area" localSheetId="10">'R4.5'!$A$1:$J$89</definedName>
    <definedName name="_xlnm.Print_Area" localSheetId="11">'R4.6'!$A$1:$J$89</definedName>
    <definedName name="_xlnm.Print_Area" localSheetId="12">'R4.7'!$A$1:$J$89</definedName>
    <definedName name="_xlnm.Print_Area" localSheetId="13">'R4.8'!$A$1:$J$89</definedName>
    <definedName name="_xlnm.Print_Area" localSheetId="14">'R4.9'!$A$1:$J$89</definedName>
    <definedName name="_xlnm.Print_Area" localSheetId="0">'効果検証様式（集計値）'!$A$1:$H$40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67" i="129"/>
  <c r="E72" i="129"/>
  <c r="E71" i="129"/>
  <c r="E68" i="129"/>
  <c r="E10" i="129"/>
  <c r="E85" i="129" s="1"/>
  <c r="E68" i="128"/>
  <c r="E72" i="128"/>
  <c r="E71" i="128"/>
  <c r="E10" i="128"/>
  <c r="E85" i="128" s="1"/>
  <c r="E84" i="129" l="1"/>
  <c r="E84" i="128"/>
  <c r="E31" i="1" l="1"/>
  <c r="E21" i="1" l="1"/>
  <c r="E20" i="1"/>
  <c r="E16" i="1"/>
  <c r="E15" i="1"/>
  <c r="E14" i="1"/>
  <c r="E9" i="1"/>
  <c r="E10" i="1"/>
  <c r="E11" i="1"/>
  <c r="E8" i="1"/>
  <c r="E10" i="126"/>
  <c r="E85" i="126" s="1"/>
  <c r="E68" i="126"/>
  <c r="E71" i="126"/>
  <c r="E72" i="126"/>
  <c r="E10" i="125"/>
  <c r="E85" i="125" s="1"/>
  <c r="E68" i="125"/>
  <c r="E71" i="125"/>
  <c r="E72" i="125"/>
  <c r="E10" i="124"/>
  <c r="E85" i="124" s="1"/>
  <c r="E68" i="124"/>
  <c r="E71" i="124"/>
  <c r="E72" i="124"/>
  <c r="E10" i="123"/>
  <c r="E85" i="123" s="1"/>
  <c r="E68" i="123"/>
  <c r="E71" i="123"/>
  <c r="E72" i="123"/>
  <c r="E10" i="122"/>
  <c r="E85" i="122" s="1"/>
  <c r="E68" i="122"/>
  <c r="E71" i="122"/>
  <c r="E72" i="122"/>
  <c r="E10" i="121"/>
  <c r="E85" i="121" s="1"/>
  <c r="E68" i="121"/>
  <c r="E71" i="121"/>
  <c r="E72" i="121"/>
  <c r="E10" i="120"/>
  <c r="E85" i="120" s="1"/>
  <c r="E68" i="120"/>
  <c r="E71" i="120"/>
  <c r="E72" i="120"/>
  <c r="E10" i="119"/>
  <c r="E85" i="119" s="1"/>
  <c r="E68" i="119"/>
  <c r="E71" i="119"/>
  <c r="E72" i="119"/>
  <c r="E10" i="118"/>
  <c r="E84" i="118" s="1"/>
  <c r="E68" i="118"/>
  <c r="E71" i="118"/>
  <c r="E72" i="118"/>
  <c r="E10" i="117"/>
  <c r="E85" i="117" s="1"/>
  <c r="E68" i="117"/>
  <c r="E71" i="117"/>
  <c r="E72" i="117"/>
  <c r="E10" i="116"/>
  <c r="E85" i="116" s="1"/>
  <c r="E68" i="116"/>
  <c r="E71" i="116"/>
  <c r="E72" i="116"/>
  <c r="E10" i="115"/>
  <c r="E85" i="115" s="1"/>
  <c r="E68" i="115"/>
  <c r="E71" i="115"/>
  <c r="E72" i="115"/>
  <c r="E10" i="114"/>
  <c r="E85" i="114" s="1"/>
  <c r="E68" i="114"/>
  <c r="E71" i="114"/>
  <c r="E72" i="114"/>
  <c r="E84" i="114" l="1"/>
  <c r="E84" i="115"/>
  <c r="E84" i="116"/>
  <c r="E84" i="117"/>
  <c r="E85" i="118"/>
  <c r="E84" i="119"/>
  <c r="E84" i="120"/>
  <c r="E84" i="121"/>
  <c r="E84" i="122"/>
  <c r="E84" i="123"/>
  <c r="E84" i="124"/>
  <c r="E84" i="125"/>
  <c r="E84" i="126"/>
  <c r="E12" i="1"/>
  <c r="E36" i="1" s="1"/>
  <c r="E23" i="1"/>
  <c r="E22" i="1"/>
  <c r="E35" i="1" l="1"/>
  <c r="E19" i="1"/>
</calcChain>
</file>

<file path=xl/sharedStrings.xml><?xml version="1.0" encoding="utf-8"?>
<sst xmlns="http://schemas.openxmlformats.org/spreadsheetml/2006/main" count="1217" uniqueCount="70">
  <si>
    <t>都道府県名</t>
    <rPh sb="0" eb="4">
      <t>トドウフケン</t>
    </rPh>
    <rPh sb="4" eb="5">
      <t>メイ</t>
    </rPh>
    <phoneticPr fontId="1"/>
  </si>
  <si>
    <t>作成年月日</t>
    <rPh sb="0" eb="2">
      <t>サクセイ</t>
    </rPh>
    <rPh sb="2" eb="5">
      <t>ネンガッピ</t>
    </rPh>
    <phoneticPr fontId="1"/>
  </si>
  <si>
    <t>①</t>
    <phoneticPr fontId="1"/>
  </si>
  <si>
    <t>対象商品の内容</t>
    <phoneticPr fontId="1"/>
  </si>
  <si>
    <t>事業名（実施期間）</t>
    <rPh sb="0" eb="3">
      <t>ジギョウメイ</t>
    </rPh>
    <rPh sb="4" eb="8">
      <t>ジッシキカン</t>
    </rPh>
    <phoneticPr fontId="1"/>
  </si>
  <si>
    <t>②</t>
    <phoneticPr fontId="1"/>
  </si>
  <si>
    <t>対象商品の数量</t>
    <rPh sb="5" eb="7">
      <t>スウリョウ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</si>
  <si>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</si>
  <si>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②-1：旅行会社経由</t>
    <rPh sb="4" eb="6">
      <t>リョコウ</t>
    </rPh>
    <rPh sb="6" eb="8">
      <t>カイシャ</t>
    </rPh>
    <rPh sb="8" eb="10">
      <t>ケイユ</t>
    </rPh>
    <phoneticPr fontId="1"/>
  </si>
  <si>
    <t>②-2：旅行会社経由（日帰り）</t>
    <rPh sb="11" eb="13">
      <t>ヒガエ</t>
    </rPh>
    <phoneticPr fontId="1"/>
  </si>
  <si>
    <t>②-3：宿直販等</t>
    <rPh sb="4" eb="5">
      <t>ヤド</t>
    </rPh>
    <rPh sb="5" eb="7">
      <t>チョクハン</t>
    </rPh>
    <rPh sb="7" eb="8">
      <t>トウ</t>
    </rPh>
    <phoneticPr fontId="1"/>
  </si>
  <si>
    <t>②-4：宿直販等（日帰り）</t>
    <rPh sb="9" eb="11">
      <t>ヒガエ</t>
    </rPh>
    <phoneticPr fontId="1"/>
  </si>
  <si>
    <t>補助金額（円）</t>
    <rPh sb="5" eb="6">
      <t>エン</t>
    </rPh>
    <phoneticPr fontId="1"/>
  </si>
  <si>
    <t>旅行割引額</t>
    <rPh sb="0" eb="2">
      <t>リョコウ</t>
    </rPh>
    <rPh sb="2" eb="4">
      <t>ワリビキ</t>
    </rPh>
    <rPh sb="4" eb="5">
      <t>ガク</t>
    </rPh>
    <phoneticPr fontId="1"/>
  </si>
  <si>
    <t>②-5：旅行会社経由</t>
    <rPh sb="4" eb="6">
      <t>リョコウ</t>
    </rPh>
    <rPh sb="6" eb="8">
      <t>カイシャ</t>
    </rPh>
    <rPh sb="8" eb="10">
      <t>ケイユ</t>
    </rPh>
    <phoneticPr fontId="1"/>
  </si>
  <si>
    <r>
      <t>②-6：</t>
    </r>
    <r>
      <rPr>
        <sz val="6"/>
        <color theme="1"/>
        <rFont val="ＭＳ Ｐゴシック"/>
        <family val="3"/>
        <charset val="128"/>
      </rPr>
      <t xml:space="preserve"> </t>
    </r>
    <r>
      <rPr>
        <sz val="9"/>
        <color theme="1"/>
        <rFont val="ＭＳ Ｐゴシック"/>
        <family val="3"/>
        <charset val="128"/>
      </rPr>
      <t>旅行会社経由(日帰り)</t>
    </r>
    <rPh sb="12" eb="14">
      <t>ヒガエ</t>
    </rPh>
    <phoneticPr fontId="1"/>
  </si>
  <si>
    <t>②-7：宿直販等</t>
    <rPh sb="4" eb="5">
      <t>ヤド</t>
    </rPh>
    <rPh sb="5" eb="7">
      <t>チョクハン</t>
    </rPh>
    <rPh sb="7" eb="8">
      <t>トウ</t>
    </rPh>
    <phoneticPr fontId="1"/>
  </si>
  <si>
    <t xml:space="preserve">②-8：宿直販等（日帰り）　　 </t>
    <rPh sb="9" eb="11">
      <t>ヒガエ</t>
    </rPh>
    <phoneticPr fontId="1"/>
  </si>
  <si>
    <t>②-9：ｸｰﾎﾟﾝ使用額</t>
    <phoneticPr fontId="1"/>
  </si>
  <si>
    <t>②-11：延べ旅行者数（日帰り）（人）　</t>
    <rPh sb="12" eb="14">
      <t>ヒガエ</t>
    </rPh>
    <phoneticPr fontId="1"/>
  </si>
  <si>
    <t>②-12：1人泊あたりの平均旅行代金（円）※2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1"/>
  </si>
  <si>
    <t>②-13：1人あたりの平均旅行代金（日帰り）（円）※2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</si>
  <si>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③</t>
    <phoneticPr fontId="1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</si>
  <si>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</si>
  <si>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</si>
  <si>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</si>
  <si>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③-1：販売期間</t>
    <rPh sb="4" eb="6">
      <t>ハンバイ</t>
    </rPh>
    <rPh sb="6" eb="8">
      <t>キカン</t>
    </rPh>
    <phoneticPr fontId="1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</si>
  <si>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1"/>
  </si>
  <si>
    <t>④</t>
    <phoneticPr fontId="1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</si>
  <si>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1"/>
  </si>
  <si>
    <t>販路ごとの販売割合</t>
    <rPh sb="0" eb="2">
      <t>ハンロ</t>
    </rPh>
    <rPh sb="5" eb="7">
      <t>ハンバイ</t>
    </rPh>
    <rPh sb="7" eb="9">
      <t>ワリアイ</t>
    </rPh>
    <phoneticPr fontId="1"/>
  </si>
  <si>
    <t>④-1：旅行会社経由</t>
    <rPh sb="4" eb="6">
      <t>リョコウ</t>
    </rPh>
    <rPh sb="6" eb="8">
      <t>カイシャ</t>
    </rPh>
    <rPh sb="8" eb="10">
      <t>ケイユ</t>
    </rPh>
    <phoneticPr fontId="1"/>
  </si>
  <si>
    <t>④-2：宿直販等</t>
    <rPh sb="4" eb="5">
      <t>ヤド</t>
    </rPh>
    <rPh sb="5" eb="7">
      <t>チョクハン</t>
    </rPh>
    <rPh sb="7" eb="8">
      <t>トウ</t>
    </rPh>
    <phoneticPr fontId="1"/>
  </si>
  <si>
    <t>⑤</t>
    <phoneticPr fontId="1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</si>
  <si>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1"/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</si>
  <si>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1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</si>
  <si>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</si>
  <si>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②-4：宿直販等（日帰り）</t>
    <rPh sb="4" eb="5">
      <t>ヤド</t>
    </rPh>
    <rPh sb="5" eb="7">
      <t>チョクハン</t>
    </rPh>
    <rPh sb="7" eb="8">
      <t>トウ</t>
    </rPh>
    <rPh sb="9" eb="11">
      <t>ヒガエ</t>
    </rPh>
    <phoneticPr fontId="1"/>
  </si>
  <si>
    <t>②-14：割引水準及びｸｰﾎﾟﾝ付与水準※3</t>
    <rPh sb="5" eb="7">
      <t>ワリビキ</t>
    </rPh>
    <rPh sb="7" eb="9">
      <t>スイジュン</t>
    </rPh>
    <rPh sb="9" eb="10">
      <t>オヨ</t>
    </rPh>
    <rPh sb="16" eb="18">
      <t>フヨ</t>
    </rPh>
    <rPh sb="18" eb="20">
      <t>スイジュン</t>
    </rPh>
    <phoneticPr fontId="1"/>
  </si>
  <si>
    <t>割引額（固定）（円）</t>
    <rPh sb="0" eb="3">
      <t>ワリビキガク</t>
    </rPh>
    <rPh sb="4" eb="6">
      <t>コテイ</t>
    </rPh>
    <rPh sb="8" eb="9">
      <t>エン</t>
    </rPh>
    <phoneticPr fontId="1"/>
  </si>
  <si>
    <t>割引率（％）</t>
    <rPh sb="0" eb="3">
      <t>ワリビキリツ</t>
    </rPh>
    <phoneticPr fontId="1"/>
  </si>
  <si>
    <t>上限額（円）</t>
    <rPh sb="0" eb="3">
      <t>ジョウゲンガク</t>
    </rPh>
    <rPh sb="4" eb="5">
      <t>エン</t>
    </rPh>
    <phoneticPr fontId="1"/>
  </si>
  <si>
    <t>条件等</t>
    <rPh sb="0" eb="2">
      <t>ジョウケン</t>
    </rPh>
    <rPh sb="2" eb="3">
      <t>トウ</t>
    </rPh>
    <phoneticPr fontId="1"/>
  </si>
  <si>
    <t>旅行割引</t>
    <rPh sb="0" eb="2">
      <t>リョコウ</t>
    </rPh>
    <rPh sb="2" eb="4">
      <t>ワリビキ</t>
    </rPh>
    <phoneticPr fontId="1"/>
  </si>
  <si>
    <t>-</t>
    <phoneticPr fontId="1"/>
  </si>
  <si>
    <t>小計</t>
    <rPh sb="0" eb="1">
      <t>ショウ</t>
    </rPh>
    <rPh sb="1" eb="2">
      <t>ケイ</t>
    </rPh>
    <phoneticPr fontId="1"/>
  </si>
  <si>
    <t>②-6：旅行会社経由（日帰り）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</si>
  <si>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②-8：宿直販等（日帰り）</t>
    <rPh sb="4" eb="5">
      <t>ヤド</t>
    </rPh>
    <rPh sb="5" eb="7">
      <t>チョクハン</t>
    </rPh>
    <rPh sb="7" eb="8">
      <t>トウ</t>
    </rPh>
    <rPh sb="9" eb="11">
      <t>ヒガエ</t>
    </rPh>
    <phoneticPr fontId="1"/>
  </si>
  <si>
    <t>クーポン</t>
    <phoneticPr fontId="1"/>
  </si>
  <si>
    <t>合計</t>
    <rPh sb="0" eb="2">
      <t>ゴウケイ</t>
    </rPh>
    <phoneticPr fontId="1"/>
  </si>
  <si>
    <t>事業名</t>
    <rPh sb="0" eb="3">
      <t>ジギョウメイ</t>
    </rPh>
    <phoneticPr fontId="1"/>
  </si>
  <si>
    <r>
      <t>②-13：</t>
    </r>
    <r>
      <rPr>
        <sz val="8"/>
        <color theme="1"/>
        <rFont val="ＭＳ Ｐゴシック"/>
        <family val="3"/>
        <charset val="128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</si>
  <si>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②-10：延べ宿泊者数（人泊）※1</t>
    <rPh sb="5" eb="6">
      <t>ノ</t>
    </rPh>
    <rPh sb="7" eb="9">
      <t>シュクハク</t>
    </rPh>
    <rPh sb="9" eb="10">
      <t>シャ</t>
    </rPh>
    <rPh sb="10" eb="11">
      <t>スウ</t>
    </rPh>
    <rPh sb="13" eb="14">
      <t>ハク</t>
    </rPh>
    <phoneticPr fontId="1"/>
  </si>
  <si>
    <t>②-11：延べ旅行者数（日帰り）（人）</t>
    <rPh sb="5" eb="6">
      <t>ノ</t>
    </rPh>
    <rPh sb="7" eb="10">
      <t>リョコウシャ</t>
    </rPh>
    <rPh sb="10" eb="11">
      <t>スウ</t>
    </rPh>
    <rPh sb="12" eb="14">
      <t>ヒガエ</t>
    </rPh>
    <phoneticPr fontId="1"/>
  </si>
  <si>
    <t>※1　例：2泊3日、3名での旅行の場合、延べ宿泊者数「6人泊」でカウント</t>
    <rPh sb="22" eb="24">
      <t>シュクハク</t>
    </rPh>
    <rPh sb="28" eb="30">
      <t>ニンハク</t>
    </rPh>
    <phoneticPr fontId="1"/>
  </si>
  <si>
    <t>※2　総販売金額÷延べ宿泊（旅行）者数で算出</t>
    <rPh sb="3" eb="4">
      <t>ソウ</t>
    </rPh>
    <rPh sb="4" eb="6">
      <t>ハンバイ</t>
    </rPh>
    <rPh sb="6" eb="8">
      <t>キンガク</t>
    </rPh>
    <rPh sb="9" eb="10">
      <t>ノ</t>
    </rPh>
    <rPh sb="11" eb="13">
      <t>シュクハク</t>
    </rPh>
    <rPh sb="14" eb="16">
      <t>リョコウ</t>
    </rPh>
    <rPh sb="17" eb="18">
      <t>モノ</t>
    </rPh>
    <rPh sb="18" eb="19">
      <t>スウ</t>
    </rPh>
    <rPh sb="20" eb="22">
      <t>サンシュツ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</si>
  <si>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1"/>
  </si>
  <si>
    <t>※3　③‐２のうち、実際に旅行割引の対象となっていた日数</t>
    <rPh sb="10" eb="12">
      <t>ジッサイ</t>
    </rPh>
    <rPh sb="13" eb="15">
      <t>リョコウ</t>
    </rPh>
    <rPh sb="15" eb="17">
      <t>ワリビキ</t>
    </rPh>
    <rPh sb="18" eb="20">
      <t>タイショウ</t>
    </rPh>
    <rPh sb="26" eb="28">
      <t>ニッスウ</t>
    </rPh>
    <phoneticPr fontId="1"/>
  </si>
  <si>
    <t>販売金額（円）
※1</t>
    <rPh sb="0" eb="2">
      <t>ハンバイ</t>
    </rPh>
    <rPh sb="2" eb="4">
      <t>キンガク</t>
    </rPh>
    <rPh sb="5" eb="6">
      <t>エン</t>
    </rPh>
    <phoneticPr fontId="1"/>
  </si>
  <si>
    <t>１人旅行代金2500円以上</t>
    <rPh sb="10" eb="13">
      <t>エンイジョウ</t>
    </rPh>
    <phoneticPr fontId="1"/>
  </si>
  <si>
    <t>１人旅行代金5000円以上</t>
    <rPh sb="1" eb="2">
      <t>ニン</t>
    </rPh>
    <rPh sb="2" eb="6">
      <t>リョコウダイキン</t>
    </rPh>
    <rPh sb="10" eb="11">
      <t>エン</t>
    </rPh>
    <rPh sb="11" eb="13">
      <t>イジョウ</t>
    </rPh>
    <phoneticPr fontId="1"/>
  </si>
  <si>
    <t>１人旅行代金5000円以上</t>
    <rPh sb="10" eb="13">
      <t>エンイジョウ</t>
    </rPh>
    <phoneticPr fontId="1"/>
  </si>
  <si>
    <t>１人旅行代金10000円以上</t>
    <rPh sb="1" eb="2">
      <t>ニン</t>
    </rPh>
    <rPh sb="2" eb="6">
      <t>リョコウダイキン</t>
    </rPh>
    <rPh sb="11" eb="12">
      <t>エン</t>
    </rPh>
    <rPh sb="12" eb="14">
      <t>イジョウ</t>
    </rPh>
    <phoneticPr fontId="1"/>
  </si>
  <si>
    <t>みえ得トラベルクーポン</t>
    <rPh sb="2" eb="3">
      <t>トク</t>
    </rPh>
    <phoneticPr fontId="1"/>
  </si>
  <si>
    <t>三重県</t>
    <rPh sb="0" eb="3">
      <t>ミエケン</t>
    </rPh>
    <phoneticPr fontId="1"/>
  </si>
  <si>
    <t>みえ得トラベルクーポン第１弾(R3.7.8～8.19)
みえ得トラベルクーポン第２弾、第３弾(R3.10.15～12.31)
みえ得トラベルクーポン令和４年度第１弾～第５弾(R4.4.5～R4.10.10)
                                                              (R4.4.29～5.8を除く)</t>
    <rPh sb="2" eb="3">
      <t>トク</t>
    </rPh>
    <rPh sb="11" eb="12">
      <t>ダイ</t>
    </rPh>
    <rPh sb="13" eb="14">
      <t>ダン</t>
    </rPh>
    <rPh sb="30" eb="31">
      <t>トク</t>
    </rPh>
    <rPh sb="39" eb="40">
      <t>ダイ</t>
    </rPh>
    <rPh sb="41" eb="42">
      <t>ダン</t>
    </rPh>
    <rPh sb="43" eb="44">
      <t>ダイ</t>
    </rPh>
    <rPh sb="45" eb="46">
      <t>ダン</t>
    </rPh>
    <rPh sb="65" eb="66">
      <t>トク</t>
    </rPh>
    <rPh sb="74" eb="76">
      <t>レイワ</t>
    </rPh>
    <rPh sb="77" eb="79">
      <t>ネンド</t>
    </rPh>
    <rPh sb="79" eb="80">
      <t>ダイ</t>
    </rPh>
    <rPh sb="81" eb="82">
      <t>ダン</t>
    </rPh>
    <rPh sb="83" eb="84">
      <t>ダイ</t>
    </rPh>
    <rPh sb="85" eb="86">
      <t>ダン</t>
    </rPh>
    <rPh sb="179" eb="180">
      <t>ノゾ</t>
    </rPh>
    <phoneticPr fontId="1"/>
  </si>
  <si>
    <t>・事業者へは実績等に基づき適切な額を配分するとともに、不用となった額を引き上げ再配分を実施
・マニュアル等に基づく事業者への周知の他、申請の確認・審査等を実施</t>
    <rPh sb="6" eb="8">
      <t>ジッセキ</t>
    </rPh>
    <rPh sb="8" eb="9">
      <t>トウ</t>
    </rPh>
    <rPh sb="10" eb="11">
      <t>モト</t>
    </rPh>
    <rPh sb="13" eb="15">
      <t>テキセツ</t>
    </rPh>
    <rPh sb="16" eb="17">
      <t>ガク</t>
    </rPh>
    <rPh sb="18" eb="20">
      <t>ハイブン</t>
    </rPh>
    <rPh sb="27" eb="29">
      <t>フヨウ</t>
    </rPh>
    <rPh sb="33" eb="34">
      <t>ガク</t>
    </rPh>
    <rPh sb="35" eb="36">
      <t>ヒ</t>
    </rPh>
    <rPh sb="37" eb="38">
      <t>ア</t>
    </rPh>
    <rPh sb="39" eb="42">
      <t>サイハイブン</t>
    </rPh>
    <rPh sb="43" eb="45">
      <t>ジッシ</t>
    </rPh>
    <rPh sb="52" eb="53">
      <t>トウ</t>
    </rPh>
    <rPh sb="54" eb="55">
      <t>モト</t>
    </rPh>
    <rPh sb="57" eb="60">
      <t>ジギョウシャ</t>
    </rPh>
    <rPh sb="62" eb="64">
      <t>シュウチ</t>
    </rPh>
    <rPh sb="65" eb="66">
      <t>ホカ</t>
    </rPh>
    <rPh sb="67" eb="69">
      <t>シンセイ</t>
    </rPh>
    <rPh sb="70" eb="72">
      <t>カクニン</t>
    </rPh>
    <rPh sb="73" eb="75">
      <t>シンサ</t>
    </rPh>
    <rPh sb="75" eb="76">
      <t>トウ</t>
    </rPh>
    <rPh sb="77" eb="79">
      <t>ジッシ</t>
    </rPh>
    <phoneticPr fontId="1"/>
  </si>
  <si>
    <t>効果検証様式（県民割）</t>
    <rPh sb="0" eb="2">
      <t>コウカ</t>
    </rPh>
    <rPh sb="2" eb="4">
      <t>ケンショウ</t>
    </rPh>
    <rPh sb="4" eb="6">
      <t>ヨウシキ</t>
    </rPh>
    <phoneticPr fontId="1"/>
  </si>
  <si>
    <t>※3　事業停止期間などを除いた、実際に旅行割引の対象となっていた日数</t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</si>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</sst>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38" fontId="11" fillId="0" borderId="0" applyFont="0" applyFill="0" applyBorder="0" applyAlignment="0" applyProtection="0">
      <alignment vertical="center"/>
    </xf>
  </cellStyleXfs>
  <cellXfs count="1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57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9" fontId="5" fillId="0" borderId="0" xfId="0" applyNumberFormat="1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57" fontId="5" fillId="0" borderId="3" xfId="0" applyNumberFormat="1" applyFont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5" fillId="0" borderId="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177" fontId="5" fillId="0" borderId="21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177" fontId="5" fillId="0" borderId="33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177" fontId="5" fillId="0" borderId="31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3" fontId="5" fillId="2" borderId="37" xfId="0" applyNumberFormat="1" applyFont="1" applyFill="1" applyBorder="1" applyAlignment="1">
      <alignment horizontal="right" vertical="center"/>
    </xf>
    <xf numFmtId="177" fontId="5" fillId="2" borderId="37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3" fontId="5" fillId="2" borderId="39" xfId="0" applyNumberFormat="1" applyFont="1" applyFill="1" applyBorder="1" applyAlignment="1">
      <alignment horizontal="right" vertical="center"/>
    </xf>
    <xf numFmtId="177" fontId="5" fillId="2" borderId="39" xfId="0" applyNumberFormat="1" applyFont="1" applyFill="1" applyBorder="1" applyAlignment="1">
      <alignment vertical="center"/>
    </xf>
    <xf numFmtId="3" fontId="5" fillId="2" borderId="39" xfId="0" applyNumberFormat="1" applyFont="1" applyFill="1" applyBorder="1" applyAlignment="1">
      <alignment vertical="center"/>
    </xf>
    <xf numFmtId="0" fontId="5" fillId="2" borderId="40" xfId="0" applyFont="1" applyFill="1" applyBorder="1" applyAlignment="1">
      <alignment horizontal="left" vertical="center"/>
    </xf>
    <xf numFmtId="3" fontId="5" fillId="2" borderId="37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3" fontId="5" fillId="0" borderId="33" xfId="0" applyNumberFormat="1" applyFont="1" applyBorder="1" applyAlignment="1">
      <alignment horizontal="right" vertical="center"/>
    </xf>
    <xf numFmtId="3" fontId="5" fillId="0" borderId="3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3" fontId="5" fillId="0" borderId="33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5" fillId="0" borderId="24" xfId="0" applyNumberFormat="1" applyFont="1" applyFill="1" applyBorder="1" applyAlignment="1">
      <alignment vertical="center"/>
    </xf>
    <xf numFmtId="3" fontId="5" fillId="0" borderId="26" xfId="0" applyNumberFormat="1" applyFont="1" applyFill="1" applyBorder="1" applyAlignment="1">
      <alignment vertical="center"/>
    </xf>
    <xf numFmtId="3" fontId="5" fillId="0" borderId="49" xfId="0" applyNumberFormat="1" applyFont="1" applyFill="1" applyBorder="1" applyAlignment="1">
      <alignment vertical="center"/>
    </xf>
    <xf numFmtId="3" fontId="5" fillId="0" borderId="40" xfId="0" applyNumberFormat="1" applyFont="1" applyFill="1" applyBorder="1" applyAlignment="1">
      <alignment vertical="center"/>
    </xf>
    <xf numFmtId="3" fontId="5" fillId="0" borderId="21" xfId="0" applyNumberFormat="1" applyFont="1" applyFill="1" applyBorder="1" applyAlignment="1">
      <alignment horizontal="right" vertical="center"/>
    </xf>
    <xf numFmtId="3" fontId="5" fillId="0" borderId="33" xfId="0" applyNumberFormat="1" applyFont="1" applyFill="1" applyBorder="1" applyAlignment="1">
      <alignment horizontal="right" vertical="center"/>
    </xf>
    <xf numFmtId="3" fontId="5" fillId="0" borderId="37" xfId="0" applyNumberFormat="1" applyFont="1" applyFill="1" applyBorder="1" applyAlignment="1">
      <alignment horizontal="right" vertical="center"/>
    </xf>
    <xf numFmtId="3" fontId="5" fillId="0" borderId="31" xfId="0" applyNumberFormat="1" applyFont="1" applyFill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38" fontId="5" fillId="0" borderId="32" xfId="2" applyFont="1" applyFill="1" applyBorder="1" applyAlignment="1">
      <alignment horizontal="right" vertical="center"/>
    </xf>
    <xf numFmtId="38" fontId="5" fillId="0" borderId="29" xfId="2" applyFont="1" applyFill="1" applyBorder="1" applyAlignment="1">
      <alignment horizontal="right" vertical="center"/>
    </xf>
    <xf numFmtId="3" fontId="5" fillId="0" borderId="24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3" fontId="5" fillId="0" borderId="45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4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3" fontId="5" fillId="0" borderId="56" xfId="0" applyNumberFormat="1" applyFont="1" applyBorder="1" applyAlignment="1">
      <alignment horizontal="right" vertical="center"/>
    </xf>
    <xf numFmtId="3" fontId="5" fillId="0" borderId="57" xfId="0" applyNumberFormat="1" applyFont="1" applyBorder="1" applyAlignment="1">
      <alignment horizontal="right" vertical="center"/>
    </xf>
    <xf numFmtId="3" fontId="5" fillId="0" borderId="31" xfId="0" applyNumberFormat="1" applyFont="1" applyBorder="1" applyAlignment="1">
      <alignment horizontal="right"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6" xfId="0" applyNumberFormat="1" applyFont="1" applyBorder="1" applyAlignment="1">
      <alignment horizontal="right" vertical="center"/>
    </xf>
    <xf numFmtId="3" fontId="5" fillId="0" borderId="28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38" fontId="5" fillId="0" borderId="28" xfId="2" applyFont="1" applyBorder="1" applyAlignment="1">
      <alignment horizontal="right" vertical="center"/>
    </xf>
    <xf numFmtId="38" fontId="5" fillId="0" borderId="29" xfId="2" applyFont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3" fontId="5" fillId="0" borderId="33" xfId="0" applyNumberFormat="1" applyFont="1" applyBorder="1" applyAlignment="1">
      <alignment horizontal="right" vertical="center"/>
    </xf>
    <xf numFmtId="3" fontId="5" fillId="0" borderId="35" xfId="0" applyNumberFormat="1" applyFont="1" applyBorder="1" applyAlignment="1">
      <alignment horizontal="right" vertical="center"/>
    </xf>
    <xf numFmtId="38" fontId="5" fillId="0" borderId="56" xfId="2" applyFont="1" applyBorder="1" applyAlignment="1">
      <alignment horizontal="right" vertical="center"/>
    </xf>
    <xf numFmtId="38" fontId="5" fillId="0" borderId="57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57" fontId="5" fillId="0" borderId="3" xfId="0" applyNumberFormat="1" applyFont="1" applyBorder="1" applyAlignment="1">
      <alignment horizontal="center" vertical="center"/>
    </xf>
    <xf numFmtId="57" fontId="5" fillId="0" borderId="5" xfId="0" applyNumberFormat="1" applyFont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  <xf numFmtId="57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7" fontId="5" fillId="0" borderId="16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50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/>
    </xf>
    <xf numFmtId="0" fontId="4" fillId="0" borderId="2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7" fontId="5" fillId="2" borderId="13" xfId="0" applyNumberFormat="1" applyFont="1" applyFill="1" applyBorder="1" applyAlignment="1">
      <alignment horizontal="center" vertical="center"/>
    </xf>
    <xf numFmtId="57" fontId="5" fillId="2" borderId="52" xfId="0" applyNumberFormat="1" applyFont="1" applyFill="1" applyBorder="1" applyAlignment="1">
      <alignment horizontal="center" vertical="center"/>
    </xf>
    <xf numFmtId="57" fontId="5" fillId="2" borderId="17" xfId="0" applyNumberFormat="1" applyFont="1" applyFill="1" applyBorder="1" applyAlignment="1">
      <alignment horizontal="center" vertical="center"/>
    </xf>
    <xf numFmtId="57" fontId="5" fillId="2" borderId="53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57" fontId="5" fillId="2" borderId="54" xfId="0" applyNumberFormat="1" applyFont="1" applyFill="1" applyBorder="1" applyAlignment="1">
      <alignment horizontal="center" vertical="center"/>
    </xf>
    <xf numFmtId="57" fontId="5" fillId="2" borderId="19" xfId="0" applyNumberFormat="1" applyFont="1" applyFill="1" applyBorder="1" applyAlignment="1">
      <alignment horizontal="center" vertical="center"/>
    </xf>
    <xf numFmtId="57" fontId="5" fillId="2" borderId="55" xfId="0" applyNumberFormat="1" applyFont="1" applyFill="1" applyBorder="1" applyAlignment="1">
      <alignment horizontal="center" vertical="center"/>
    </xf>
    <xf numFmtId="57" fontId="5" fillId="2" borderId="20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9" fontId="5" fillId="0" borderId="19" xfId="0" applyNumberFormat="1" applyFont="1" applyBorder="1" applyAlignment="1">
      <alignment horizontal="center" vertical="center"/>
    </xf>
    <xf numFmtId="9" fontId="5" fillId="0" borderId="20" xfId="0" applyNumberFormat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topLeftCell="A21" zoomScaleNormal="100" zoomScaleSheetLayoutView="100" workbookViewId="0">
      <selection activeCell="A24" sqref="A24:XFD25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0.625" style="1" customWidth="1"/>
    <col min="5" max="5" width="25.625" style="1" customWidth="1"/>
    <col min="6" max="6" width="10.625" style="1" customWidth="1"/>
    <col min="7" max="7" width="15.625" style="1" customWidth="1"/>
    <col min="8" max="8" width="0.75" style="1" customWidth="1"/>
    <col min="9" max="10" width="9" style="1" customWidth="1"/>
    <col min="11" max="16384" width="9" style="1"/>
  </cols>
  <sheetData>
    <row r="1" spans="1:15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</row>
    <row r="2" spans="1:15" x14ac:dyDescent="0.4">
      <c r="B2" s="2"/>
      <c r="C2" s="10" t="s">
        <v>0</v>
      </c>
      <c r="D2" s="8" t="s">
        <v>64</v>
      </c>
      <c r="E2" s="6"/>
      <c r="F2" s="10" t="s">
        <v>1</v>
      </c>
      <c r="G2" s="9">
        <v>45380</v>
      </c>
    </row>
    <row r="3" spans="1:15" ht="15" customHeight="1" x14ac:dyDescent="0.4">
      <c r="B3" s="2"/>
      <c r="C3" s="6"/>
      <c r="D3" s="6"/>
      <c r="E3" s="6"/>
      <c r="F3" s="6"/>
      <c r="G3" s="6"/>
      <c r="H3" s="6"/>
    </row>
    <row r="4" spans="1:15" ht="15" customHeight="1" thickBot="1" x14ac:dyDescent="0.45">
      <c r="B4" s="1" t="s">
        <v>2</v>
      </c>
      <c r="C4" s="94" t="s">
        <v>3</v>
      </c>
      <c r="D4" s="94"/>
      <c r="E4" s="94"/>
      <c r="F4" s="94"/>
      <c r="G4" s="6"/>
    </row>
    <row r="5" spans="1:15" ht="59.25" customHeight="1" thickBot="1" x14ac:dyDescent="0.45">
      <c r="C5" s="116" t="s">
        <v>4</v>
      </c>
      <c r="D5" s="117"/>
      <c r="E5" s="118" t="s">
        <v>65</v>
      </c>
      <c r="F5" s="118"/>
      <c r="G5" s="119"/>
      <c r="H5" s="15"/>
    </row>
    <row r="6" spans="1:15" ht="15" customHeight="1" x14ac:dyDescent="0.4"/>
    <row r="7" spans="1:15" ht="15" customHeight="1" thickBot="1" x14ac:dyDescent="0.45">
      <c r="B7" s="1" t="s">
        <v>5</v>
      </c>
      <c r="C7" s="94" t="s">
        <v>6</v>
      </c>
      <c r="D7" s="94"/>
      <c r="E7" s="94"/>
      <c r="F7" s="94"/>
    </row>
    <row r="8" spans="1:15" ht="15" customHeight="1" x14ac:dyDescent="0.4">
      <c r="C8" s="91" t="s">
        <v>58</v>
      </c>
      <c r="D8" s="23" t="s">
        <v>8</v>
      </c>
      <c r="E8" s="97">
        <f>'R3.７'!E6+'R3.８'!E6+'R3.10'!E6+'R3.11'!E6+'R3.12'!E6+'R4.1'!E6+'R4.4'!E6+'R4.5'!E6+'R4.6'!E6+'R4.7'!E6+'R4.8'!E6+'R4.9'!E6+'R4.10'!E6</f>
        <v>6913710804</v>
      </c>
      <c r="F8" s="97"/>
      <c r="G8" s="98"/>
      <c r="H8" s="11"/>
    </row>
    <row r="9" spans="1:15" ht="15" customHeight="1" x14ac:dyDescent="0.4">
      <c r="C9" s="92"/>
      <c r="D9" s="21" t="s">
        <v>9</v>
      </c>
      <c r="E9" s="101">
        <f>'R3.７'!E7+'R3.８'!E7+'R3.10'!E7+'R3.11'!E7+'R3.12'!E7+'R4.1'!E7+'R4.4'!E7+'R4.5'!E7+'R4.6'!E7+'R4.7'!E7+'R4.8'!E7+'R4.9'!E7+'R4.10'!E7</f>
        <v>3533678748</v>
      </c>
      <c r="F9" s="101"/>
      <c r="G9" s="102"/>
      <c r="H9" s="11"/>
    </row>
    <row r="10" spans="1:15" ht="15" customHeight="1" x14ac:dyDescent="0.4">
      <c r="C10" s="92"/>
      <c r="D10" s="21" t="s">
        <v>10</v>
      </c>
      <c r="E10" s="101">
        <f>'R3.７'!E8+'R3.８'!E8+'R3.10'!E8+'R3.11'!E8+'R3.12'!E8+'R4.1'!E8+'R4.4'!E8+'R4.5'!E8+'R4.6'!E8+'R4.7'!E8+'R4.8'!E8+'R4.9'!E8+'R4.10'!E8</f>
        <v>1835553253</v>
      </c>
      <c r="F10" s="101"/>
      <c r="G10" s="102"/>
      <c r="H10" s="11"/>
    </row>
    <row r="11" spans="1:15" ht="15" customHeight="1" x14ac:dyDescent="0.4">
      <c r="C11" s="93"/>
      <c r="D11" s="45" t="s">
        <v>11</v>
      </c>
      <c r="E11" s="99">
        <f>'R3.７'!E9+'R3.８'!E9+'R3.10'!E9+'R3.11'!E9+'R3.12'!E9+'R4.1'!E9+'R4.4'!E9+'R4.5'!E9+'R4.6'!E9+'R4.7'!E9+'R4.8'!E9+'R4.9'!E9+'R4.10'!E9</f>
        <v>0</v>
      </c>
      <c r="F11" s="99"/>
      <c r="G11" s="100"/>
      <c r="H11" s="11"/>
    </row>
    <row r="12" spans="1:15" ht="15" customHeight="1" thickBot="1" x14ac:dyDescent="0.45">
      <c r="C12" s="80" t="s">
        <v>49</v>
      </c>
      <c r="D12" s="81"/>
      <c r="E12" s="82">
        <f>SUM(E8:G11)</f>
        <v>12282942805</v>
      </c>
      <c r="F12" s="83"/>
      <c r="G12" s="84"/>
      <c r="H12" s="11"/>
    </row>
    <row r="13" spans="1:15" x14ac:dyDescent="0.4">
      <c r="C13" s="139" t="s">
        <v>12</v>
      </c>
      <c r="D13" s="140"/>
      <c r="E13" s="140"/>
      <c r="F13" s="140"/>
      <c r="G13" s="141"/>
      <c r="H13" s="14"/>
      <c r="N13" s="18"/>
      <c r="O13" s="18"/>
    </row>
    <row r="14" spans="1:15" ht="15" customHeight="1" x14ac:dyDescent="0.4">
      <c r="C14" s="138" t="s">
        <v>13</v>
      </c>
      <c r="D14" s="21" t="s">
        <v>14</v>
      </c>
      <c r="E14" s="101">
        <f>'R3.７'!E23+'R3.８'!E23+'R3.10'!E23+'R3.11'!E23+'R3.12'!E23+'R4.1'!E23+'R4.4'!E23+'R4.5'!E23+'R4.6'!E23+'R4.7'!E23+'R4.8'!E23+'R4.9'!E23+'R4.10'!E23</f>
        <v>2164898426</v>
      </c>
      <c r="F14" s="101"/>
      <c r="G14" s="102"/>
      <c r="H14" s="12"/>
      <c r="N14" s="18"/>
      <c r="O14" s="18"/>
    </row>
    <row r="15" spans="1:15" ht="15" customHeight="1" x14ac:dyDescent="0.4">
      <c r="C15" s="138"/>
      <c r="D15" s="22" t="s">
        <v>15</v>
      </c>
      <c r="E15" s="101">
        <f>'R3.７'!E34+'R3.８'!E34+'R3.10'!E34+'R3.11'!E34+'R3.12'!E34+'R4.1'!E34+'R4.4'!E34+'R4.5'!E34+'R4.6'!E34+'R4.7'!E34+'R4.8'!E34+'R4.9'!E34+'R4.10'!E34</f>
        <v>1646918000</v>
      </c>
      <c r="F15" s="101"/>
      <c r="G15" s="102"/>
      <c r="H15" s="12"/>
    </row>
    <row r="16" spans="1:15" ht="15" customHeight="1" x14ac:dyDescent="0.4">
      <c r="C16" s="138"/>
      <c r="D16" s="21" t="s">
        <v>16</v>
      </c>
      <c r="E16" s="101">
        <f>'R3.７'!E45+'R3.８'!E45+'R3.10'!E45+'R3.11'!E45+'R3.12'!E45+'R4.1'!E45+'R4.4'!E45+'R4.5'!E45+'R4.6'!E45+'R4.7'!E45+'R4.8'!E45+'R4.9'!E45+'R4.10'!E45</f>
        <v>860372500</v>
      </c>
      <c r="F16" s="101"/>
      <c r="G16" s="102"/>
      <c r="H16" s="12"/>
    </row>
    <row r="17" spans="2:8" ht="15" customHeight="1" x14ac:dyDescent="0.4">
      <c r="C17" s="138"/>
      <c r="D17" s="22" t="s">
        <v>17</v>
      </c>
      <c r="E17" s="101">
        <v>0</v>
      </c>
      <c r="F17" s="101"/>
      <c r="G17" s="102"/>
      <c r="H17" s="12"/>
    </row>
    <row r="18" spans="2:8" ht="15" customHeight="1" x14ac:dyDescent="0.4">
      <c r="C18" s="85" t="s">
        <v>18</v>
      </c>
      <c r="D18" s="86"/>
      <c r="E18" s="111">
        <f>'R3.７'!E67+'R3.８'!E67+'R3.10'!E67+'R3.11'!E67+'R3.12'!E67+'R4.1'!E67+'R4.4'!E67+'R4.5'!E67+'R4.6'!E67+'R4.7'!E67+'R4.8'!E67+'R4.9'!E67+'R4.10'!E67+'R3.9'!E67+'R４.2'!E67</f>
        <v>1946816550</v>
      </c>
      <c r="F18" s="111"/>
      <c r="G18" s="112"/>
      <c r="H18" s="12"/>
    </row>
    <row r="19" spans="2:8" ht="15" customHeight="1" thickBot="1" x14ac:dyDescent="0.45">
      <c r="C19" s="80" t="s">
        <v>49</v>
      </c>
      <c r="D19" s="81"/>
      <c r="E19" s="82">
        <f>SUM(E14:G18)</f>
        <v>6619005476</v>
      </c>
      <c r="F19" s="83"/>
      <c r="G19" s="84"/>
      <c r="H19" s="12"/>
    </row>
    <row r="20" spans="2:8" ht="15" customHeight="1" x14ac:dyDescent="0.4">
      <c r="C20" s="95" t="s">
        <v>52</v>
      </c>
      <c r="D20" s="96"/>
      <c r="E20" s="113">
        <f>'R3.７'!E69+'R3.８'!E69+'R3.10'!E69+'R3.11'!E69+'R3.12'!E69+'R4.1'!E69+'R4.4'!E69+'R4.5'!E69+'R4.6'!E69+'R4.7'!E69+'R4.8'!E69+'R4.9'!E69+'R4.10'!E69</f>
        <v>738277</v>
      </c>
      <c r="F20" s="113"/>
      <c r="G20" s="114"/>
      <c r="H20" s="11"/>
    </row>
    <row r="21" spans="2:8" ht="15" customHeight="1" thickBot="1" x14ac:dyDescent="0.45">
      <c r="C21" s="105" t="s">
        <v>19</v>
      </c>
      <c r="D21" s="106"/>
      <c r="E21" s="107">
        <f>'R3.７'!E70+'R3.８'!E70+'R3.10'!E70+'R3.11'!E70+'R3.12'!E70+'R4.1'!E70+'R4.4'!E70+'R4.5'!E70+'R4.6'!E70+'R4.7'!E70+'R4.8'!E70+'R4.9'!E70+'R4.10'!E70</f>
        <v>421938</v>
      </c>
      <c r="F21" s="107"/>
      <c r="G21" s="108"/>
      <c r="H21" s="11"/>
    </row>
    <row r="22" spans="2:8" ht="15" customHeight="1" x14ac:dyDescent="0.4">
      <c r="C22" s="109" t="s">
        <v>20</v>
      </c>
      <c r="D22" s="110"/>
      <c r="E22" s="99">
        <f>(E8+E10)/E20</f>
        <v>11850.923240193044</v>
      </c>
      <c r="F22" s="99"/>
      <c r="G22" s="100"/>
      <c r="H22" s="11"/>
    </row>
    <row r="23" spans="2:8" ht="15" customHeight="1" thickBot="1" x14ac:dyDescent="0.45">
      <c r="C23" s="87" t="s">
        <v>51</v>
      </c>
      <c r="D23" s="88"/>
      <c r="E23" s="103">
        <f>(E9+E11)/E21</f>
        <v>8374.876754404675</v>
      </c>
      <c r="F23" s="103"/>
      <c r="G23" s="104"/>
      <c r="H23" s="11"/>
    </row>
    <row r="24" spans="2:8" ht="15" customHeight="1" x14ac:dyDescent="0.4">
      <c r="C24" s="11" t="s">
        <v>54</v>
      </c>
      <c r="D24" s="11"/>
      <c r="F24" s="11"/>
      <c r="G24" s="11"/>
      <c r="H24" s="11"/>
    </row>
    <row r="25" spans="2:8" ht="15" customHeight="1" x14ac:dyDescent="0.4">
      <c r="C25" s="11" t="s">
        <v>55</v>
      </c>
      <c r="D25" s="11"/>
      <c r="E25" s="11"/>
      <c r="F25" s="11"/>
      <c r="G25" s="11"/>
      <c r="H25" s="11"/>
    </row>
    <row r="26" spans="2:8" ht="15" customHeight="1" x14ac:dyDescent="0.4"/>
    <row r="27" spans="2:8" ht="15" customHeight="1" x14ac:dyDescent="0.4">
      <c r="B27" s="1" t="s">
        <v>22</v>
      </c>
      <c r="C27" s="94" t="s">
        <v>23</v>
      </c>
      <c r="D27" s="94"/>
      <c r="E27" s="94"/>
      <c r="F27" s="94"/>
    </row>
    <row r="28" spans="2:8" ht="12.75" thickBot="1" x14ac:dyDescent="0.45">
      <c r="C28" s="6"/>
      <c r="D28" s="6"/>
      <c r="E28" s="7" t="s">
        <v>24</v>
      </c>
      <c r="F28" s="126" t="s">
        <v>25</v>
      </c>
      <c r="G28" s="126"/>
      <c r="H28" s="7"/>
    </row>
    <row r="29" spans="2:8" ht="15" customHeight="1" x14ac:dyDescent="0.4">
      <c r="C29" s="131" t="s">
        <v>26</v>
      </c>
      <c r="D29" s="132"/>
      <c r="E29" s="16">
        <v>44385</v>
      </c>
      <c r="F29" s="122">
        <v>44844</v>
      </c>
      <c r="G29" s="123"/>
      <c r="H29" s="13"/>
    </row>
    <row r="30" spans="2:8" ht="15" customHeight="1" thickBot="1" x14ac:dyDescent="0.45">
      <c r="C30" s="133" t="s">
        <v>27</v>
      </c>
      <c r="D30" s="134"/>
      <c r="E30" s="17">
        <v>44385</v>
      </c>
      <c r="F30" s="124">
        <v>44844</v>
      </c>
      <c r="G30" s="125"/>
      <c r="H30" s="13"/>
    </row>
    <row r="31" spans="2:8" ht="15" customHeight="1" thickBot="1" x14ac:dyDescent="0.45">
      <c r="C31" s="133" t="s">
        <v>56</v>
      </c>
      <c r="D31" s="134"/>
      <c r="E31" s="135">
        <f>'R3.７'!E80+'R3.８'!E80+'R3.10'!E80+'R3.11'!E80+'R3.12'!E80+'R4.1'!E80+'R4.4'!E80+'R4.5'!E80+'R4.6'!E80+'R4.7'!E80+'R4.8'!E80+'R4.9'!E80+'R4.10'!E80</f>
        <v>332</v>
      </c>
      <c r="F31" s="136"/>
      <c r="G31" s="137"/>
      <c r="H31" s="13"/>
    </row>
    <row r="32" spans="2:8" ht="15" customHeight="1" x14ac:dyDescent="0.4">
      <c r="C32" s="19" t="s">
        <v>57</v>
      </c>
      <c r="D32" s="19"/>
      <c r="E32" s="20"/>
      <c r="F32" s="20"/>
      <c r="G32" s="20"/>
      <c r="H32" s="13"/>
    </row>
    <row r="33" spans="2:8" ht="15" customHeight="1" x14ac:dyDescent="0.4"/>
    <row r="34" spans="2:8" ht="15" customHeight="1" thickBot="1" x14ac:dyDescent="0.45">
      <c r="B34" s="1" t="s">
        <v>28</v>
      </c>
      <c r="C34" s="94" t="s">
        <v>29</v>
      </c>
      <c r="D34" s="94"/>
      <c r="E34" s="94"/>
      <c r="F34" s="94"/>
    </row>
    <row r="35" spans="2:8" ht="15" customHeight="1" x14ac:dyDescent="0.4">
      <c r="C35" s="89" t="s">
        <v>30</v>
      </c>
      <c r="D35" s="4" t="s">
        <v>31</v>
      </c>
      <c r="E35" s="127">
        <f>(E8+E9)/E12</f>
        <v>0.85056079132332973</v>
      </c>
      <c r="F35" s="127"/>
      <c r="G35" s="128"/>
    </row>
    <row r="36" spans="2:8" ht="15" customHeight="1" thickBot="1" x14ac:dyDescent="0.45">
      <c r="C36" s="90"/>
      <c r="D36" s="5" t="s">
        <v>32</v>
      </c>
      <c r="E36" s="129">
        <f>(E10+E11)/E12</f>
        <v>0.14943920867667021</v>
      </c>
      <c r="F36" s="129"/>
      <c r="G36" s="130"/>
    </row>
    <row r="37" spans="2:8" ht="15" customHeight="1" x14ac:dyDescent="0.4"/>
    <row r="38" spans="2:8" ht="15" customHeight="1" thickBot="1" x14ac:dyDescent="0.45">
      <c r="B38" s="1" t="s">
        <v>33</v>
      </c>
      <c r="C38" s="94" t="s">
        <v>34</v>
      </c>
      <c r="D38" s="94"/>
      <c r="E38" s="94"/>
      <c r="F38" s="94"/>
      <c r="G38" s="94"/>
      <c r="H38" s="94"/>
    </row>
    <row r="39" spans="2:8" ht="70.150000000000006" customHeight="1" thickBot="1" x14ac:dyDescent="0.45">
      <c r="C39" s="3" t="s">
        <v>35</v>
      </c>
      <c r="D39" s="120" t="s">
        <v>66</v>
      </c>
      <c r="E39" s="120"/>
      <c r="F39" s="120"/>
      <c r="G39" s="121"/>
      <c r="H39" s="15"/>
    </row>
  </sheetData>
  <mergeCells count="44">
    <mergeCell ref="C12:D12"/>
    <mergeCell ref="E12:G12"/>
    <mergeCell ref="C14:C17"/>
    <mergeCell ref="E15:G15"/>
    <mergeCell ref="E17:G17"/>
    <mergeCell ref="E16:G16"/>
    <mergeCell ref="C13:G13"/>
    <mergeCell ref="D39:G39"/>
    <mergeCell ref="F29:G29"/>
    <mergeCell ref="F30:G30"/>
    <mergeCell ref="F28:G28"/>
    <mergeCell ref="E35:G35"/>
    <mergeCell ref="E36:G36"/>
    <mergeCell ref="C29:D29"/>
    <mergeCell ref="C30:D30"/>
    <mergeCell ref="C38:H38"/>
    <mergeCell ref="C31:D31"/>
    <mergeCell ref="E31:G31"/>
    <mergeCell ref="A1:H1"/>
    <mergeCell ref="C5:D5"/>
    <mergeCell ref="E5:G5"/>
    <mergeCell ref="C4:F4"/>
    <mergeCell ref="C7:F7"/>
    <mergeCell ref="C8:C11"/>
    <mergeCell ref="C27:F27"/>
    <mergeCell ref="C34:F34"/>
    <mergeCell ref="C20:D20"/>
    <mergeCell ref="E8:G8"/>
    <mergeCell ref="E11:G11"/>
    <mergeCell ref="E14:G14"/>
    <mergeCell ref="E23:G23"/>
    <mergeCell ref="C21:D21"/>
    <mergeCell ref="E21:G21"/>
    <mergeCell ref="C22:D22"/>
    <mergeCell ref="E22:G22"/>
    <mergeCell ref="E18:G18"/>
    <mergeCell ref="E20:G20"/>
    <mergeCell ref="E9:G9"/>
    <mergeCell ref="E10:G10"/>
    <mergeCell ref="C19:D19"/>
    <mergeCell ref="E19:G19"/>
    <mergeCell ref="C18:D18"/>
    <mergeCell ref="C23:D23"/>
    <mergeCell ref="C35:C36"/>
  </mergeCells>
  <phoneticPr fontId="1"/>
  <pageMargins left="0.51181102362204722" right="0.11811023622047245" top="0.55118110236220474" bottom="0.19685039370078741" header="0.31496062992125984" footer="0.11811023622047245"/>
  <pageSetup paperSize="9" scale="96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324596332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372001348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42480000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739077680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110926015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174485000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21240000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78524000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385175015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30731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46433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11944.822231622791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8011.5725453879786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24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0.94252295645026107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5.7477043549738913E-2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501356072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353553276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107475000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962384348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163248920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164555000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53737500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139279000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520820420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50511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38611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12053.435330918019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9156.8018440340838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23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0.88832424361082818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0.11167575638917186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1021960056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426074690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236527398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1684562144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325868534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200730000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110252500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310315000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947166034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101725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47021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12371.466738756451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9061.3702388294587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30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0.85959117100995475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0.14040882899004525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464861075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265762164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301520256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1032143495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159085530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125892500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140787500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172136000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597901530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69996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29463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10948.9303817361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9020.2003869259752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31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0.70786982870051418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0.29213017129948582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1203130890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335807343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414379753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1953317986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341724318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158980000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182470000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243595000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926769318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129243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36223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12515.266923547117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9270.5558070838961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31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0.78785852791507549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0.21214147208492454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1076625574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439222072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314330894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1830178540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325570896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207556000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146395000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265342000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944863896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115293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48372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12064.535297025839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9080.0891424791207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30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0.82825124045001641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0.17174875954998359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139877696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125246849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91859952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356984497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44897750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58568500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42000000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46418000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191884250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20159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13739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11495.493228830795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9116.1546691898966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11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0.74267803567951585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0.25732196432048421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245548993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77153500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46355000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369057493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75630059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67">
        <v>34325000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23177500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32463000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165595559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29323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9985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9954.7792858848006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7726.9404106159236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24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0.87439626378213109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0.12560373621786891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324976861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133864928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46285000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505126789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86559769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62162500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23142500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50521000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222385769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31410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18449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11819.861859280483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7255.9449292644586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19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0.90836954006808779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9.1630459931912267E-2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6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7" t="s">
        <v>8</v>
      </c>
      <c r="E6" s="66"/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/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/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0</v>
      </c>
      <c r="F10" s="63"/>
      <c r="G10" s="63"/>
      <c r="H10" s="63"/>
      <c r="I10" s="63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59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59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59"/>
      <c r="G15" s="25"/>
      <c r="H15" s="26"/>
      <c r="I15" s="30"/>
    </row>
    <row r="16" spans="1:10" ht="15" customHeight="1" x14ac:dyDescent="0.4">
      <c r="C16" s="138"/>
      <c r="D16" s="156"/>
      <c r="E16" s="70"/>
      <c r="F16" s="59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59"/>
      <c r="I17" s="30"/>
    </row>
    <row r="18" spans="3:9" ht="15" customHeight="1" x14ac:dyDescent="0.4">
      <c r="C18" s="138"/>
      <c r="D18" s="156"/>
      <c r="E18" s="70"/>
      <c r="F18" s="26"/>
      <c r="G18" s="27"/>
      <c r="H18" s="59"/>
      <c r="I18" s="30"/>
    </row>
    <row r="19" spans="3:9" ht="15" customHeight="1" x14ac:dyDescent="0.4">
      <c r="C19" s="138"/>
      <c r="D19" s="156"/>
      <c r="E19" s="70"/>
      <c r="F19" s="26"/>
      <c r="G19" s="27"/>
      <c r="H19" s="59"/>
      <c r="I19" s="30"/>
    </row>
    <row r="20" spans="3:9" ht="15" customHeight="1" x14ac:dyDescent="0.4">
      <c r="C20" s="138"/>
      <c r="D20" s="156"/>
      <c r="E20" s="70"/>
      <c r="F20" s="26"/>
      <c r="G20" s="28"/>
      <c r="H20" s="59"/>
      <c r="I20" s="30"/>
    </row>
    <row r="21" spans="3:9" ht="15" customHeight="1" x14ac:dyDescent="0.4">
      <c r="C21" s="138"/>
      <c r="D21" s="156"/>
      <c r="E21" s="70"/>
      <c r="F21" s="59"/>
      <c r="G21" s="25"/>
      <c r="H21" s="59"/>
      <c r="I21" s="30"/>
    </row>
    <row r="22" spans="3:9" ht="15" customHeight="1" thickBot="1" x14ac:dyDescent="0.45">
      <c r="C22" s="138"/>
      <c r="D22" s="157"/>
      <c r="E22" s="71"/>
      <c r="F22" s="58"/>
      <c r="G22" s="31"/>
      <c r="H22" s="58"/>
      <c r="I22" s="32"/>
    </row>
    <row r="23" spans="3:9" ht="15" customHeight="1" thickBot="1" x14ac:dyDescent="0.45">
      <c r="C23" s="154"/>
      <c r="D23" s="36" t="s">
        <v>45</v>
      </c>
      <c r="E23" s="72"/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59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59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59"/>
      <c r="G26" s="25"/>
      <c r="H26" s="26"/>
      <c r="I26" s="30"/>
    </row>
    <row r="27" spans="3:9" ht="15" customHeight="1" x14ac:dyDescent="0.4">
      <c r="C27" s="138"/>
      <c r="D27" s="156"/>
      <c r="E27" s="70"/>
      <c r="F27" s="59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59"/>
      <c r="I28" s="30"/>
    </row>
    <row r="29" spans="3:9" ht="15" customHeight="1" x14ac:dyDescent="0.4">
      <c r="C29" s="138"/>
      <c r="D29" s="156"/>
      <c r="E29" s="70"/>
      <c r="F29" s="26"/>
      <c r="G29" s="27"/>
      <c r="H29" s="59"/>
      <c r="I29" s="30"/>
    </row>
    <row r="30" spans="3:9" ht="15" customHeight="1" x14ac:dyDescent="0.4">
      <c r="C30" s="138"/>
      <c r="D30" s="156"/>
      <c r="E30" s="70"/>
      <c r="F30" s="26"/>
      <c r="G30" s="27"/>
      <c r="H30" s="59"/>
      <c r="I30" s="30"/>
    </row>
    <row r="31" spans="3:9" ht="15" customHeight="1" x14ac:dyDescent="0.4">
      <c r="C31" s="138"/>
      <c r="D31" s="156"/>
      <c r="E31" s="70"/>
      <c r="F31" s="26"/>
      <c r="G31" s="28"/>
      <c r="H31" s="59"/>
      <c r="I31" s="30"/>
    </row>
    <row r="32" spans="3:9" ht="15" customHeight="1" x14ac:dyDescent="0.4">
      <c r="C32" s="138"/>
      <c r="D32" s="156"/>
      <c r="E32" s="70"/>
      <c r="F32" s="59"/>
      <c r="G32" s="25"/>
      <c r="H32" s="59"/>
      <c r="I32" s="30"/>
    </row>
    <row r="33" spans="3:9" ht="15" customHeight="1" thickBot="1" x14ac:dyDescent="0.45">
      <c r="C33" s="138"/>
      <c r="D33" s="157"/>
      <c r="E33" s="71"/>
      <c r="F33" s="58"/>
      <c r="G33" s="31"/>
      <c r="H33" s="58"/>
      <c r="I33" s="32"/>
    </row>
    <row r="34" spans="3:9" ht="15" customHeight="1" thickBot="1" x14ac:dyDescent="0.45">
      <c r="C34" s="154"/>
      <c r="D34" s="36" t="s">
        <v>45</v>
      </c>
      <c r="E34" s="72"/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59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59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59"/>
      <c r="G37" s="25"/>
      <c r="H37" s="26"/>
      <c r="I37" s="30"/>
    </row>
    <row r="38" spans="3:9" ht="15" customHeight="1" x14ac:dyDescent="0.4">
      <c r="C38" s="138"/>
      <c r="D38" s="156"/>
      <c r="E38" s="70"/>
      <c r="F38" s="59"/>
      <c r="G38" s="25"/>
      <c r="H38" s="26"/>
      <c r="I38" s="30"/>
    </row>
    <row r="39" spans="3:9" ht="15" customHeight="1" x14ac:dyDescent="0.4">
      <c r="C39" s="138"/>
      <c r="D39" s="156"/>
      <c r="E39" s="70"/>
      <c r="F39" s="59"/>
      <c r="G39" s="27"/>
      <c r="H39" s="59"/>
      <c r="I39" s="30"/>
    </row>
    <row r="40" spans="3:9" ht="15" customHeight="1" x14ac:dyDescent="0.4">
      <c r="C40" s="138"/>
      <c r="D40" s="156"/>
      <c r="E40" s="70"/>
      <c r="F40" s="59"/>
      <c r="G40" s="27"/>
      <c r="H40" s="59"/>
      <c r="I40" s="30"/>
    </row>
    <row r="41" spans="3:9" ht="15" customHeight="1" x14ac:dyDescent="0.4">
      <c r="C41" s="138"/>
      <c r="D41" s="156"/>
      <c r="E41" s="70"/>
      <c r="F41" s="59"/>
      <c r="G41" s="27"/>
      <c r="H41" s="59"/>
      <c r="I41" s="30"/>
    </row>
    <row r="42" spans="3:9" ht="15" customHeight="1" x14ac:dyDescent="0.4">
      <c r="C42" s="138"/>
      <c r="D42" s="156"/>
      <c r="E42" s="70"/>
      <c r="F42" s="59"/>
      <c r="G42" s="25"/>
      <c r="H42" s="59"/>
      <c r="I42" s="30"/>
    </row>
    <row r="43" spans="3:9" ht="15" customHeight="1" x14ac:dyDescent="0.4">
      <c r="C43" s="138"/>
      <c r="D43" s="156"/>
      <c r="E43" s="70"/>
      <c r="F43" s="59"/>
      <c r="G43" s="25"/>
      <c r="H43" s="59"/>
      <c r="I43" s="30"/>
    </row>
    <row r="44" spans="3:9" ht="15" customHeight="1" thickBot="1" x14ac:dyDescent="0.45">
      <c r="C44" s="138"/>
      <c r="D44" s="157"/>
      <c r="E44" s="71"/>
      <c r="F44" s="58"/>
      <c r="G44" s="31"/>
      <c r="H44" s="58"/>
      <c r="I44" s="32"/>
    </row>
    <row r="45" spans="3:9" ht="15" customHeight="1" thickBot="1" x14ac:dyDescent="0.45">
      <c r="C45" s="154"/>
      <c r="D45" s="36" t="s">
        <v>45</v>
      </c>
      <c r="E45" s="72"/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60"/>
      <c r="G46" s="33"/>
      <c r="H46" s="34"/>
      <c r="I46" s="35"/>
    </row>
    <row r="47" spans="3:9" ht="15" customHeight="1" x14ac:dyDescent="0.4">
      <c r="C47" s="138"/>
      <c r="D47" s="156"/>
      <c r="E47" s="70"/>
      <c r="F47" s="59"/>
      <c r="G47" s="25"/>
      <c r="H47" s="26"/>
      <c r="I47" s="30"/>
    </row>
    <row r="48" spans="3:9" ht="15" customHeight="1" x14ac:dyDescent="0.4">
      <c r="C48" s="138"/>
      <c r="D48" s="156"/>
      <c r="E48" s="70"/>
      <c r="F48" s="59"/>
      <c r="G48" s="25"/>
      <c r="H48" s="26"/>
      <c r="I48" s="30"/>
    </row>
    <row r="49" spans="3:9" ht="15" customHeight="1" x14ac:dyDescent="0.4">
      <c r="C49" s="138"/>
      <c r="D49" s="156"/>
      <c r="E49" s="70"/>
      <c r="F49" s="59"/>
      <c r="G49" s="25"/>
      <c r="H49" s="26"/>
      <c r="I49" s="30"/>
    </row>
    <row r="50" spans="3:9" ht="15" customHeight="1" x14ac:dyDescent="0.4">
      <c r="C50" s="138"/>
      <c r="D50" s="156"/>
      <c r="E50" s="70"/>
      <c r="F50" s="59"/>
      <c r="G50" s="27"/>
      <c r="H50" s="59"/>
      <c r="I50" s="30"/>
    </row>
    <row r="51" spans="3:9" ht="15" customHeight="1" x14ac:dyDescent="0.4">
      <c r="C51" s="138"/>
      <c r="D51" s="156"/>
      <c r="E51" s="70"/>
      <c r="F51" s="59"/>
      <c r="G51" s="27"/>
      <c r="H51" s="59"/>
      <c r="I51" s="30"/>
    </row>
    <row r="52" spans="3:9" ht="15" customHeight="1" x14ac:dyDescent="0.4">
      <c r="C52" s="138"/>
      <c r="D52" s="156"/>
      <c r="E52" s="70"/>
      <c r="F52" s="59"/>
      <c r="G52" s="27"/>
      <c r="H52" s="59"/>
      <c r="I52" s="30"/>
    </row>
    <row r="53" spans="3:9" ht="15" customHeight="1" x14ac:dyDescent="0.4">
      <c r="C53" s="138"/>
      <c r="D53" s="156"/>
      <c r="E53" s="70"/>
      <c r="F53" s="59"/>
      <c r="G53" s="25"/>
      <c r="H53" s="59"/>
      <c r="I53" s="30"/>
    </row>
    <row r="54" spans="3:9" ht="15" customHeight="1" x14ac:dyDescent="0.4">
      <c r="C54" s="138"/>
      <c r="D54" s="156"/>
      <c r="E54" s="70"/>
      <c r="F54" s="59"/>
      <c r="G54" s="25"/>
      <c r="H54" s="59"/>
      <c r="I54" s="30"/>
    </row>
    <row r="55" spans="3:9" ht="15" customHeight="1" thickBot="1" x14ac:dyDescent="0.45">
      <c r="C55" s="138"/>
      <c r="D55" s="157"/>
      <c r="E55" s="71"/>
      <c r="F55" s="58"/>
      <c r="G55" s="31"/>
      <c r="H55" s="58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60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59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59"/>
      <c r="G59" s="25"/>
      <c r="H59" s="26"/>
      <c r="I59" s="30"/>
    </row>
    <row r="60" spans="3:9" ht="15" customHeight="1" x14ac:dyDescent="0.4">
      <c r="C60" s="160"/>
      <c r="D60" s="156"/>
      <c r="E60" s="70"/>
      <c r="F60" s="59"/>
      <c r="G60" s="27"/>
      <c r="H60" s="59"/>
      <c r="I60" s="30"/>
    </row>
    <row r="61" spans="3:9" ht="15" customHeight="1" x14ac:dyDescent="0.4">
      <c r="C61" s="160"/>
      <c r="D61" s="156"/>
      <c r="E61" s="70"/>
      <c r="F61" s="59"/>
      <c r="G61" s="25"/>
      <c r="H61" s="59"/>
      <c r="I61" s="30"/>
    </row>
    <row r="62" spans="3:9" ht="15" customHeight="1" x14ac:dyDescent="0.4">
      <c r="C62" s="160"/>
      <c r="D62" s="156"/>
      <c r="E62" s="70"/>
      <c r="F62" s="59"/>
      <c r="G62" s="25"/>
      <c r="H62" s="59"/>
      <c r="I62" s="30"/>
    </row>
    <row r="63" spans="3:9" ht="15" customHeight="1" x14ac:dyDescent="0.4">
      <c r="C63" s="160"/>
      <c r="D63" s="156"/>
      <c r="E63" s="70"/>
      <c r="F63" s="59"/>
      <c r="G63" s="25"/>
      <c r="H63" s="59"/>
      <c r="I63" s="30"/>
    </row>
    <row r="64" spans="3:9" ht="15" customHeight="1" x14ac:dyDescent="0.4">
      <c r="C64" s="160"/>
      <c r="D64" s="156"/>
      <c r="E64" s="70"/>
      <c r="F64" s="59"/>
      <c r="G64" s="25"/>
      <c r="H64" s="59"/>
      <c r="I64" s="30"/>
    </row>
    <row r="65" spans="2:9" ht="15" customHeight="1" x14ac:dyDescent="0.4">
      <c r="C65" s="160"/>
      <c r="D65" s="156"/>
      <c r="E65" s="70"/>
      <c r="F65" s="59"/>
      <c r="G65" s="25"/>
      <c r="H65" s="59"/>
      <c r="I65" s="30"/>
    </row>
    <row r="66" spans="2:9" ht="15" customHeight="1" thickBot="1" x14ac:dyDescent="0.45">
      <c r="C66" s="160"/>
      <c r="D66" s="157"/>
      <c r="E66" s="71"/>
      <c r="F66" s="58"/>
      <c r="G66" s="31"/>
      <c r="H66" s="58"/>
      <c r="I66" s="32"/>
    </row>
    <row r="67" spans="2:9" ht="15" customHeight="1" thickBot="1" x14ac:dyDescent="0.45">
      <c r="C67" s="161"/>
      <c r="D67" s="36" t="s">
        <v>45</v>
      </c>
      <c r="E67" s="72">
        <v>27541000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27541000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/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/>
      <c r="F70" s="64"/>
      <c r="G70" s="64"/>
      <c r="H70" s="64"/>
      <c r="I70" s="64"/>
    </row>
    <row r="71" spans="2:9" ht="15" customHeight="1" x14ac:dyDescent="0.4">
      <c r="C71" s="95" t="s">
        <v>20</v>
      </c>
      <c r="D71" s="96"/>
      <c r="E71" s="77" t="e">
        <f>(E6+E8)/E69</f>
        <v>#DIV/0!</v>
      </c>
      <c r="F71" s="64"/>
      <c r="G71" s="64"/>
      <c r="H71" s="64"/>
      <c r="I71" s="64"/>
    </row>
    <row r="72" spans="2:9" ht="15" customHeight="1" thickBot="1" x14ac:dyDescent="0.45">
      <c r="C72" s="87" t="s">
        <v>21</v>
      </c>
      <c r="D72" s="88"/>
      <c r="E72" s="78" t="e">
        <f>(E7+E9)/E70</f>
        <v>#DIV/0!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6"/>
      <c r="D77" s="56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/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61" t="s">
        <v>31</v>
      </c>
      <c r="E84" s="127" t="e">
        <f>(E6+E7)/E10</f>
        <v>#DIV/0!</v>
      </c>
      <c r="F84" s="127"/>
      <c r="G84" s="127"/>
      <c r="H84" s="127"/>
      <c r="I84" s="128"/>
    </row>
    <row r="85" spans="2:9" ht="15" customHeight="1" thickBot="1" x14ac:dyDescent="0.45">
      <c r="C85" s="90"/>
      <c r="D85" s="62" t="s">
        <v>32</v>
      </c>
      <c r="E85" s="129" t="e">
        <f>(E8+E9)/E10</f>
        <v>#DIV/0!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260934162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109650584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32885000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403469746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89512839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49795000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16442500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47751000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203501339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25897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14994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11345.683361007066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7312.9641189809254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17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0.91849450838378355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8.1505491616216494E-2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901400528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504477143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93575000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1499452671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289684734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230310500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46787500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185395000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752177734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80517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66144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12357.334823701827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7626.9524522254478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30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0.93759389555283934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6.2406104447160639E-2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448442565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390270915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107880000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946593480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152189062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179300500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53940000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192094000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577523562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53472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52401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>
        <f>(E6+E8)/E69</f>
        <v>10403.9976997307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7447.7760920593118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31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0.88603344278263996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0.11396655721736008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0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1" t="s">
        <v>8</v>
      </c>
      <c r="E6" s="66">
        <v>0</v>
      </c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>
        <v>593936</v>
      </c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>
        <v>0</v>
      </c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593936</v>
      </c>
      <c r="F10" s="55"/>
      <c r="G10" s="55"/>
      <c r="H10" s="55"/>
      <c r="I10" s="55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47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47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47"/>
      <c r="G15" s="25"/>
      <c r="H15" s="26"/>
      <c r="I15" s="30"/>
    </row>
    <row r="16" spans="1:10" ht="15" customHeight="1" x14ac:dyDescent="0.4">
      <c r="C16" s="138"/>
      <c r="D16" s="156"/>
      <c r="E16" s="70"/>
      <c r="F16" s="47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47"/>
      <c r="I17" s="30"/>
    </row>
    <row r="18" spans="3:9" ht="15" customHeight="1" x14ac:dyDescent="0.4">
      <c r="C18" s="138"/>
      <c r="D18" s="156"/>
      <c r="E18" s="70"/>
      <c r="F18" s="26"/>
      <c r="G18" s="27"/>
      <c r="H18" s="47"/>
      <c r="I18" s="30"/>
    </row>
    <row r="19" spans="3:9" ht="15" customHeight="1" x14ac:dyDescent="0.4">
      <c r="C19" s="138"/>
      <c r="D19" s="156"/>
      <c r="E19" s="70"/>
      <c r="F19" s="26"/>
      <c r="G19" s="27"/>
      <c r="H19" s="47"/>
      <c r="I19" s="30"/>
    </row>
    <row r="20" spans="3:9" ht="15" customHeight="1" x14ac:dyDescent="0.4">
      <c r="C20" s="138"/>
      <c r="D20" s="156"/>
      <c r="E20" s="70"/>
      <c r="F20" s="26"/>
      <c r="G20" s="28"/>
      <c r="H20" s="47"/>
      <c r="I20" s="30"/>
    </row>
    <row r="21" spans="3:9" ht="15" customHeight="1" x14ac:dyDescent="0.4">
      <c r="C21" s="138"/>
      <c r="D21" s="156"/>
      <c r="E21" s="70"/>
      <c r="F21" s="47"/>
      <c r="G21" s="25"/>
      <c r="H21" s="47"/>
      <c r="I21" s="30"/>
    </row>
    <row r="22" spans="3:9" ht="15" customHeight="1" thickBot="1" x14ac:dyDescent="0.45">
      <c r="C22" s="138"/>
      <c r="D22" s="157"/>
      <c r="E22" s="71"/>
      <c r="F22" s="52"/>
      <c r="G22" s="31"/>
      <c r="H22" s="52"/>
      <c r="I22" s="32"/>
    </row>
    <row r="23" spans="3:9" ht="15" customHeight="1" thickBot="1" x14ac:dyDescent="0.45">
      <c r="C23" s="154"/>
      <c r="D23" s="36" t="s">
        <v>45</v>
      </c>
      <c r="E23" s="72">
        <v>0</v>
      </c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47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47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47"/>
      <c r="G26" s="25"/>
      <c r="H26" s="26"/>
      <c r="I26" s="30"/>
    </row>
    <row r="27" spans="3:9" ht="15" customHeight="1" x14ac:dyDescent="0.4">
      <c r="C27" s="138"/>
      <c r="D27" s="156"/>
      <c r="E27" s="70"/>
      <c r="F27" s="47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47"/>
      <c r="I28" s="30"/>
    </row>
    <row r="29" spans="3:9" ht="15" customHeight="1" x14ac:dyDescent="0.4">
      <c r="C29" s="138"/>
      <c r="D29" s="156"/>
      <c r="E29" s="70"/>
      <c r="F29" s="26"/>
      <c r="G29" s="27"/>
      <c r="H29" s="47"/>
      <c r="I29" s="30"/>
    </row>
    <row r="30" spans="3:9" ht="15" customHeight="1" x14ac:dyDescent="0.4">
      <c r="C30" s="138"/>
      <c r="D30" s="156"/>
      <c r="E30" s="70"/>
      <c r="F30" s="26"/>
      <c r="G30" s="27"/>
      <c r="H30" s="47"/>
      <c r="I30" s="30"/>
    </row>
    <row r="31" spans="3:9" ht="15" customHeight="1" x14ac:dyDescent="0.4">
      <c r="C31" s="138"/>
      <c r="D31" s="156"/>
      <c r="E31" s="70"/>
      <c r="F31" s="26"/>
      <c r="G31" s="28"/>
      <c r="H31" s="47"/>
      <c r="I31" s="30"/>
    </row>
    <row r="32" spans="3:9" ht="15" customHeight="1" x14ac:dyDescent="0.4">
      <c r="C32" s="138"/>
      <c r="D32" s="156"/>
      <c r="E32" s="70"/>
      <c r="F32" s="47"/>
      <c r="G32" s="25"/>
      <c r="H32" s="47"/>
      <c r="I32" s="30"/>
    </row>
    <row r="33" spans="3:9" ht="15" customHeight="1" thickBot="1" x14ac:dyDescent="0.45">
      <c r="C33" s="138"/>
      <c r="D33" s="157"/>
      <c r="E33" s="71"/>
      <c r="F33" s="52"/>
      <c r="G33" s="31"/>
      <c r="H33" s="52"/>
      <c r="I33" s="32"/>
    </row>
    <row r="34" spans="3:9" ht="15" customHeight="1" thickBot="1" x14ac:dyDescent="0.45">
      <c r="C34" s="154"/>
      <c r="D34" s="36" t="s">
        <v>45</v>
      </c>
      <c r="E34" s="72">
        <v>257500</v>
      </c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47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47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47"/>
      <c r="G37" s="25"/>
      <c r="H37" s="26"/>
      <c r="I37" s="30"/>
    </row>
    <row r="38" spans="3:9" ht="15" customHeight="1" x14ac:dyDescent="0.4">
      <c r="C38" s="138"/>
      <c r="D38" s="156"/>
      <c r="E38" s="70"/>
      <c r="F38" s="47"/>
      <c r="G38" s="25"/>
      <c r="H38" s="26"/>
      <c r="I38" s="30"/>
    </row>
    <row r="39" spans="3:9" ht="15" customHeight="1" x14ac:dyDescent="0.4">
      <c r="C39" s="138"/>
      <c r="D39" s="156"/>
      <c r="E39" s="70"/>
      <c r="F39" s="47"/>
      <c r="G39" s="27"/>
      <c r="H39" s="47"/>
      <c r="I39" s="30"/>
    </row>
    <row r="40" spans="3:9" ht="15" customHeight="1" x14ac:dyDescent="0.4">
      <c r="C40" s="138"/>
      <c r="D40" s="156"/>
      <c r="E40" s="70"/>
      <c r="F40" s="47"/>
      <c r="G40" s="27"/>
      <c r="H40" s="47"/>
      <c r="I40" s="30"/>
    </row>
    <row r="41" spans="3:9" ht="15" customHeight="1" x14ac:dyDescent="0.4">
      <c r="C41" s="138"/>
      <c r="D41" s="156"/>
      <c r="E41" s="70"/>
      <c r="F41" s="47"/>
      <c r="G41" s="27"/>
      <c r="H41" s="47"/>
      <c r="I41" s="30"/>
    </row>
    <row r="42" spans="3:9" ht="15" customHeight="1" x14ac:dyDescent="0.4">
      <c r="C42" s="138"/>
      <c r="D42" s="156"/>
      <c r="E42" s="70"/>
      <c r="F42" s="47"/>
      <c r="G42" s="25"/>
      <c r="H42" s="47"/>
      <c r="I42" s="30"/>
    </row>
    <row r="43" spans="3:9" ht="15" customHeight="1" x14ac:dyDescent="0.4">
      <c r="C43" s="138"/>
      <c r="D43" s="156"/>
      <c r="E43" s="70"/>
      <c r="F43" s="47"/>
      <c r="G43" s="25"/>
      <c r="H43" s="47"/>
      <c r="I43" s="30"/>
    </row>
    <row r="44" spans="3:9" ht="15" customHeight="1" thickBot="1" x14ac:dyDescent="0.45">
      <c r="C44" s="138"/>
      <c r="D44" s="157"/>
      <c r="E44" s="71"/>
      <c r="F44" s="52"/>
      <c r="G44" s="31"/>
      <c r="H44" s="52"/>
      <c r="I44" s="32"/>
    </row>
    <row r="45" spans="3:9" ht="15" customHeight="1" thickBot="1" x14ac:dyDescent="0.45">
      <c r="C45" s="154"/>
      <c r="D45" s="36" t="s">
        <v>45</v>
      </c>
      <c r="E45" s="72">
        <v>0</v>
      </c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53"/>
      <c r="G46" s="33"/>
      <c r="H46" s="34"/>
      <c r="I46" s="35"/>
    </row>
    <row r="47" spans="3:9" ht="15" customHeight="1" x14ac:dyDescent="0.4">
      <c r="C47" s="138"/>
      <c r="D47" s="156"/>
      <c r="E47" s="70"/>
      <c r="F47" s="47"/>
      <c r="G47" s="25"/>
      <c r="H47" s="26"/>
      <c r="I47" s="30"/>
    </row>
    <row r="48" spans="3:9" ht="15" customHeight="1" x14ac:dyDescent="0.4">
      <c r="C48" s="138"/>
      <c r="D48" s="156"/>
      <c r="E48" s="70"/>
      <c r="F48" s="47"/>
      <c r="G48" s="25"/>
      <c r="H48" s="26"/>
      <c r="I48" s="30"/>
    </row>
    <row r="49" spans="3:9" ht="15" customHeight="1" x14ac:dyDescent="0.4">
      <c r="C49" s="138"/>
      <c r="D49" s="156"/>
      <c r="E49" s="70"/>
      <c r="F49" s="47"/>
      <c r="G49" s="25"/>
      <c r="H49" s="26"/>
      <c r="I49" s="30"/>
    </row>
    <row r="50" spans="3:9" ht="15" customHeight="1" x14ac:dyDescent="0.4">
      <c r="C50" s="138"/>
      <c r="D50" s="156"/>
      <c r="E50" s="70"/>
      <c r="F50" s="47"/>
      <c r="G50" s="27"/>
      <c r="H50" s="47"/>
      <c r="I50" s="30"/>
    </row>
    <row r="51" spans="3:9" ht="15" customHeight="1" x14ac:dyDescent="0.4">
      <c r="C51" s="138"/>
      <c r="D51" s="156"/>
      <c r="E51" s="70"/>
      <c r="F51" s="47"/>
      <c r="G51" s="27"/>
      <c r="H51" s="47"/>
      <c r="I51" s="30"/>
    </row>
    <row r="52" spans="3:9" ht="15" customHeight="1" x14ac:dyDescent="0.4">
      <c r="C52" s="138"/>
      <c r="D52" s="156"/>
      <c r="E52" s="70"/>
      <c r="F52" s="47"/>
      <c r="G52" s="27"/>
      <c r="H52" s="47"/>
      <c r="I52" s="30"/>
    </row>
    <row r="53" spans="3:9" ht="15" customHeight="1" x14ac:dyDescent="0.4">
      <c r="C53" s="138"/>
      <c r="D53" s="156"/>
      <c r="E53" s="70"/>
      <c r="F53" s="47"/>
      <c r="G53" s="25"/>
      <c r="H53" s="47"/>
      <c r="I53" s="30"/>
    </row>
    <row r="54" spans="3:9" ht="15" customHeight="1" x14ac:dyDescent="0.4">
      <c r="C54" s="138"/>
      <c r="D54" s="156"/>
      <c r="E54" s="70"/>
      <c r="F54" s="47"/>
      <c r="G54" s="25"/>
      <c r="H54" s="47"/>
      <c r="I54" s="30"/>
    </row>
    <row r="55" spans="3:9" ht="15" customHeight="1" thickBot="1" x14ac:dyDescent="0.45">
      <c r="C55" s="138"/>
      <c r="D55" s="157"/>
      <c r="E55" s="71"/>
      <c r="F55" s="52"/>
      <c r="G55" s="31"/>
      <c r="H55" s="52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53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47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47"/>
      <c r="G59" s="25"/>
      <c r="H59" s="26"/>
      <c r="I59" s="30"/>
    </row>
    <row r="60" spans="3:9" ht="15" customHeight="1" x14ac:dyDescent="0.4">
      <c r="C60" s="160"/>
      <c r="D60" s="156"/>
      <c r="E60" s="70"/>
      <c r="F60" s="47"/>
      <c r="G60" s="27"/>
      <c r="H60" s="47"/>
      <c r="I60" s="30"/>
    </row>
    <row r="61" spans="3:9" ht="15" customHeight="1" x14ac:dyDescent="0.4">
      <c r="C61" s="160"/>
      <c r="D61" s="156"/>
      <c r="E61" s="70"/>
      <c r="F61" s="47"/>
      <c r="G61" s="25"/>
      <c r="H61" s="47"/>
      <c r="I61" s="30"/>
    </row>
    <row r="62" spans="3:9" ht="15" customHeight="1" x14ac:dyDescent="0.4">
      <c r="C62" s="160"/>
      <c r="D62" s="156"/>
      <c r="E62" s="70"/>
      <c r="F62" s="47"/>
      <c r="G62" s="25"/>
      <c r="H62" s="47"/>
      <c r="I62" s="30"/>
    </row>
    <row r="63" spans="3:9" ht="15" customHeight="1" x14ac:dyDescent="0.4">
      <c r="C63" s="160"/>
      <c r="D63" s="156"/>
      <c r="E63" s="70"/>
      <c r="F63" s="47"/>
      <c r="G63" s="25"/>
      <c r="H63" s="47"/>
      <c r="I63" s="30"/>
    </row>
    <row r="64" spans="3:9" ht="15" customHeight="1" x14ac:dyDescent="0.4">
      <c r="C64" s="160"/>
      <c r="D64" s="156"/>
      <c r="E64" s="70"/>
      <c r="F64" s="47"/>
      <c r="G64" s="25"/>
      <c r="H64" s="47"/>
      <c r="I64" s="30"/>
    </row>
    <row r="65" spans="2:9" ht="15" customHeight="1" x14ac:dyDescent="0.4">
      <c r="C65" s="160"/>
      <c r="D65" s="156"/>
      <c r="E65" s="70"/>
      <c r="F65" s="47"/>
      <c r="G65" s="25"/>
      <c r="H65" s="47"/>
      <c r="I65" s="30"/>
    </row>
    <row r="66" spans="2:9" ht="15" customHeight="1" thickBot="1" x14ac:dyDescent="0.45">
      <c r="C66" s="160"/>
      <c r="D66" s="157"/>
      <c r="E66" s="71"/>
      <c r="F66" s="52"/>
      <c r="G66" s="31"/>
      <c r="H66" s="52"/>
      <c r="I66" s="32"/>
    </row>
    <row r="67" spans="2:9" ht="15" customHeight="1" thickBot="1" x14ac:dyDescent="0.45">
      <c r="C67" s="161"/>
      <c r="D67" s="36" t="s">
        <v>45</v>
      </c>
      <c r="E67" s="72">
        <v>124351000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124608500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>
        <v>0</v>
      </c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>
        <v>103</v>
      </c>
      <c r="F70" s="54"/>
      <c r="G70" s="54"/>
      <c r="H70" s="54"/>
      <c r="I70" s="54"/>
    </row>
    <row r="71" spans="2:9" ht="15" customHeight="1" x14ac:dyDescent="0.4">
      <c r="C71" s="95" t="s">
        <v>20</v>
      </c>
      <c r="D71" s="96"/>
      <c r="E71" s="77" t="e">
        <f>(E6+E8)/E69</f>
        <v>#DIV/0!</v>
      </c>
      <c r="F71" s="54"/>
      <c r="G71" s="54"/>
      <c r="H71" s="54"/>
      <c r="I71" s="54"/>
    </row>
    <row r="72" spans="2:9" ht="15" customHeight="1" thickBot="1" x14ac:dyDescent="0.45">
      <c r="C72" s="87" t="s">
        <v>21</v>
      </c>
      <c r="D72" s="88"/>
      <c r="E72" s="78">
        <f>(E7+E9)/E70</f>
        <v>5766.3689320388348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0"/>
      <c r="D77" s="50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>
        <v>31</v>
      </c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48" t="s">
        <v>31</v>
      </c>
      <c r="E84" s="127">
        <f>(E6+E7)/E10</f>
        <v>1</v>
      </c>
      <c r="F84" s="127"/>
      <c r="G84" s="127"/>
      <c r="H84" s="127"/>
      <c r="I84" s="128"/>
    </row>
    <row r="85" spans="2:9" ht="15" customHeight="1" thickBot="1" x14ac:dyDescent="0.45">
      <c r="C85" s="90"/>
      <c r="D85" s="49" t="s">
        <v>32</v>
      </c>
      <c r="E85" s="129">
        <f>(E8+E9)/E10</f>
        <v>0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  <mergeCell ref="C71:D71"/>
    <mergeCell ref="C76:G76"/>
    <mergeCell ref="E77:G77"/>
    <mergeCell ref="H77:I77"/>
    <mergeCell ref="C78:D78"/>
    <mergeCell ref="E78:G78"/>
    <mergeCell ref="H78:I78"/>
    <mergeCell ref="C72:D72"/>
    <mergeCell ref="F72:I72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BreakPreview" topLeftCell="A70" zoomScaleNormal="100" zoomScaleSheetLayoutView="100" workbookViewId="0">
      <selection activeCell="A73" sqref="A73:XFD7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4.625" style="1" customWidth="1"/>
    <col min="5" max="5" width="10.625" style="65" customWidth="1"/>
    <col min="6" max="6" width="10.625" style="1" customWidth="1"/>
    <col min="7" max="8" width="6.625" style="1" customWidth="1"/>
    <col min="9" max="9" width="19.625" style="1" customWidth="1"/>
    <col min="10" max="10" width="0.875" style="1" customWidth="1"/>
    <col min="11" max="11" width="9" style="1" customWidth="1"/>
    <col min="12" max="16384" width="9" style="1"/>
  </cols>
  <sheetData>
    <row r="1" spans="1:10" ht="18.75" customHeight="1" x14ac:dyDescent="0.4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 customHeight="1" thickBot="1" x14ac:dyDescent="0.45">
      <c r="B2" s="1" t="s">
        <v>2</v>
      </c>
      <c r="C2" s="94" t="s">
        <v>3</v>
      </c>
      <c r="D2" s="94"/>
      <c r="E2" s="94"/>
      <c r="F2" s="94"/>
      <c r="G2" s="94"/>
      <c r="H2" s="56"/>
    </row>
    <row r="3" spans="1:10" ht="19.5" customHeight="1" thickBot="1" x14ac:dyDescent="0.45">
      <c r="C3" s="116" t="s">
        <v>50</v>
      </c>
      <c r="D3" s="117"/>
      <c r="E3" s="142" t="s">
        <v>63</v>
      </c>
      <c r="F3" s="143"/>
      <c r="G3" s="143"/>
      <c r="H3" s="143"/>
      <c r="I3" s="144"/>
    </row>
    <row r="4" spans="1:10" ht="15" customHeight="1" x14ac:dyDescent="0.4"/>
    <row r="5" spans="1:10" ht="15" customHeight="1" thickBot="1" x14ac:dyDescent="0.45">
      <c r="B5" s="1" t="s">
        <v>5</v>
      </c>
      <c r="C5" s="94" t="s">
        <v>6</v>
      </c>
      <c r="D5" s="94"/>
      <c r="E5" s="94"/>
      <c r="F5" s="94"/>
      <c r="G5" s="94"/>
    </row>
    <row r="6" spans="1:10" ht="15" customHeight="1" x14ac:dyDescent="0.4">
      <c r="C6" s="91" t="s">
        <v>7</v>
      </c>
      <c r="D6" s="57" t="s">
        <v>8</v>
      </c>
      <c r="E6" s="66"/>
      <c r="F6" s="146"/>
      <c r="G6" s="146"/>
      <c r="H6" s="146"/>
      <c r="I6" s="146"/>
    </row>
    <row r="7" spans="1:10" ht="15" customHeight="1" x14ac:dyDescent="0.4">
      <c r="C7" s="92"/>
      <c r="D7" s="21" t="s">
        <v>36</v>
      </c>
      <c r="E7" s="67"/>
      <c r="F7" s="146"/>
      <c r="G7" s="146"/>
      <c r="H7" s="146"/>
      <c r="I7" s="146"/>
    </row>
    <row r="8" spans="1:10" ht="15" customHeight="1" x14ac:dyDescent="0.4">
      <c r="C8" s="92"/>
      <c r="D8" s="21" t="s">
        <v>10</v>
      </c>
      <c r="E8" s="67"/>
      <c r="F8" s="146"/>
      <c r="G8" s="146"/>
      <c r="H8" s="146"/>
      <c r="I8" s="146"/>
    </row>
    <row r="9" spans="1:10" ht="15" customHeight="1" x14ac:dyDescent="0.4">
      <c r="C9" s="145"/>
      <c r="D9" s="46" t="s">
        <v>37</v>
      </c>
      <c r="E9" s="68"/>
      <c r="F9" s="147"/>
      <c r="G9" s="147"/>
      <c r="H9" s="147"/>
      <c r="I9" s="147"/>
    </row>
    <row r="10" spans="1:10" ht="15" customHeight="1" thickBot="1" x14ac:dyDescent="0.45">
      <c r="C10" s="80" t="s">
        <v>49</v>
      </c>
      <c r="D10" s="81"/>
      <c r="E10" s="69">
        <f>SUM(E6:E9)</f>
        <v>0</v>
      </c>
      <c r="F10" s="63"/>
      <c r="G10" s="63"/>
      <c r="H10" s="63"/>
      <c r="I10" s="63"/>
    </row>
    <row r="11" spans="1:10" ht="21" customHeight="1" x14ac:dyDescent="0.4">
      <c r="C11" s="148" t="s">
        <v>12</v>
      </c>
      <c r="D11" s="149"/>
      <c r="E11" s="149"/>
      <c r="F11" s="152" t="s">
        <v>38</v>
      </c>
      <c r="G11" s="152"/>
      <c r="H11" s="152"/>
      <c r="I11" s="153"/>
    </row>
    <row r="12" spans="1:10" ht="21.95" customHeight="1" x14ac:dyDescent="0.4">
      <c r="C12" s="150"/>
      <c r="D12" s="151"/>
      <c r="E12" s="151"/>
      <c r="F12" s="24" t="s">
        <v>39</v>
      </c>
      <c r="G12" s="24" t="s">
        <v>40</v>
      </c>
      <c r="H12" s="24" t="s">
        <v>41</v>
      </c>
      <c r="I12" s="29" t="s">
        <v>42</v>
      </c>
    </row>
    <row r="13" spans="1:10" ht="15" customHeight="1" x14ac:dyDescent="0.4">
      <c r="C13" s="138" t="s">
        <v>43</v>
      </c>
      <c r="D13" s="155" t="s">
        <v>14</v>
      </c>
      <c r="E13" s="70"/>
      <c r="F13" s="59">
        <v>5000</v>
      </c>
      <c r="G13" s="25" t="s">
        <v>44</v>
      </c>
      <c r="H13" s="26" t="s">
        <v>44</v>
      </c>
      <c r="I13" s="30" t="s">
        <v>62</v>
      </c>
    </row>
    <row r="14" spans="1:10" ht="15" customHeight="1" x14ac:dyDescent="0.4">
      <c r="C14" s="138"/>
      <c r="D14" s="156"/>
      <c r="E14" s="70"/>
      <c r="F14" s="59">
        <v>2500</v>
      </c>
      <c r="G14" s="25" t="s">
        <v>44</v>
      </c>
      <c r="H14" s="26" t="s">
        <v>44</v>
      </c>
      <c r="I14" s="30" t="s">
        <v>61</v>
      </c>
    </row>
    <row r="15" spans="1:10" ht="15" customHeight="1" x14ac:dyDescent="0.4">
      <c r="C15" s="138"/>
      <c r="D15" s="156"/>
      <c r="E15" s="70"/>
      <c r="F15" s="59"/>
      <c r="G15" s="25"/>
      <c r="H15" s="26"/>
      <c r="I15" s="30"/>
    </row>
    <row r="16" spans="1:10" ht="15" customHeight="1" x14ac:dyDescent="0.4">
      <c r="C16" s="138"/>
      <c r="D16" s="156"/>
      <c r="E16" s="70"/>
      <c r="F16" s="59"/>
      <c r="G16" s="25"/>
      <c r="H16" s="26"/>
      <c r="I16" s="30"/>
    </row>
    <row r="17" spans="3:9" ht="15" customHeight="1" x14ac:dyDescent="0.4">
      <c r="C17" s="138"/>
      <c r="D17" s="156"/>
      <c r="E17" s="70"/>
      <c r="F17" s="26"/>
      <c r="G17" s="27"/>
      <c r="H17" s="59"/>
      <c r="I17" s="30"/>
    </row>
    <row r="18" spans="3:9" ht="15" customHeight="1" x14ac:dyDescent="0.4">
      <c r="C18" s="138"/>
      <c r="D18" s="156"/>
      <c r="E18" s="70"/>
      <c r="F18" s="26"/>
      <c r="G18" s="27"/>
      <c r="H18" s="59"/>
      <c r="I18" s="30"/>
    </row>
    <row r="19" spans="3:9" ht="15" customHeight="1" x14ac:dyDescent="0.4">
      <c r="C19" s="138"/>
      <c r="D19" s="156"/>
      <c r="E19" s="70"/>
      <c r="F19" s="26"/>
      <c r="G19" s="27"/>
      <c r="H19" s="59"/>
      <c r="I19" s="30"/>
    </row>
    <row r="20" spans="3:9" ht="15" customHeight="1" x14ac:dyDescent="0.4">
      <c r="C20" s="138"/>
      <c r="D20" s="156"/>
      <c r="E20" s="70"/>
      <c r="F20" s="26"/>
      <c r="G20" s="28"/>
      <c r="H20" s="59"/>
      <c r="I20" s="30"/>
    </row>
    <row r="21" spans="3:9" ht="15" customHeight="1" x14ac:dyDescent="0.4">
      <c r="C21" s="138"/>
      <c r="D21" s="156"/>
      <c r="E21" s="70"/>
      <c r="F21" s="59"/>
      <c r="G21" s="25"/>
      <c r="H21" s="59"/>
      <c r="I21" s="30"/>
    </row>
    <row r="22" spans="3:9" ht="15" customHeight="1" thickBot="1" x14ac:dyDescent="0.45">
      <c r="C22" s="138"/>
      <c r="D22" s="157"/>
      <c r="E22" s="71"/>
      <c r="F22" s="58"/>
      <c r="G22" s="31"/>
      <c r="H22" s="58"/>
      <c r="I22" s="32"/>
    </row>
    <row r="23" spans="3:9" ht="15" customHeight="1" thickBot="1" x14ac:dyDescent="0.45">
      <c r="C23" s="154"/>
      <c r="D23" s="36" t="s">
        <v>45</v>
      </c>
      <c r="E23" s="72"/>
      <c r="F23" s="37"/>
      <c r="G23" s="38"/>
      <c r="H23" s="37"/>
      <c r="I23" s="39"/>
    </row>
    <row r="24" spans="3:9" ht="15" customHeight="1" x14ac:dyDescent="0.4">
      <c r="C24" s="138"/>
      <c r="D24" s="158" t="s">
        <v>46</v>
      </c>
      <c r="E24" s="73"/>
      <c r="F24" s="59">
        <v>5000</v>
      </c>
      <c r="G24" s="25" t="s">
        <v>44</v>
      </c>
      <c r="H24" s="26" t="s">
        <v>44</v>
      </c>
      <c r="I24" s="30" t="s">
        <v>62</v>
      </c>
    </row>
    <row r="25" spans="3:9" ht="15" customHeight="1" x14ac:dyDescent="0.4">
      <c r="C25" s="138"/>
      <c r="D25" s="156"/>
      <c r="E25" s="70"/>
      <c r="F25" s="59">
        <v>2500</v>
      </c>
      <c r="G25" s="25" t="s">
        <v>44</v>
      </c>
      <c r="H25" s="26" t="s">
        <v>44</v>
      </c>
      <c r="I25" s="30" t="s">
        <v>61</v>
      </c>
    </row>
    <row r="26" spans="3:9" ht="15" customHeight="1" x14ac:dyDescent="0.4">
      <c r="C26" s="138"/>
      <c r="D26" s="156"/>
      <c r="E26" s="70"/>
      <c r="F26" s="59"/>
      <c r="G26" s="25"/>
      <c r="H26" s="26"/>
      <c r="I26" s="30"/>
    </row>
    <row r="27" spans="3:9" ht="15" customHeight="1" x14ac:dyDescent="0.4">
      <c r="C27" s="138"/>
      <c r="D27" s="156"/>
      <c r="E27" s="70"/>
      <c r="F27" s="59"/>
      <c r="G27" s="25"/>
      <c r="H27" s="26"/>
      <c r="I27" s="30"/>
    </row>
    <row r="28" spans="3:9" ht="15" customHeight="1" x14ac:dyDescent="0.4">
      <c r="C28" s="138"/>
      <c r="D28" s="156"/>
      <c r="E28" s="70"/>
      <c r="F28" s="26"/>
      <c r="G28" s="27"/>
      <c r="H28" s="59"/>
      <c r="I28" s="30"/>
    </row>
    <row r="29" spans="3:9" ht="15" customHeight="1" x14ac:dyDescent="0.4">
      <c r="C29" s="138"/>
      <c r="D29" s="156"/>
      <c r="E29" s="70"/>
      <c r="F29" s="26"/>
      <c r="G29" s="27"/>
      <c r="H29" s="59"/>
      <c r="I29" s="30"/>
    </row>
    <row r="30" spans="3:9" ht="15" customHeight="1" x14ac:dyDescent="0.4">
      <c r="C30" s="138"/>
      <c r="D30" s="156"/>
      <c r="E30" s="70"/>
      <c r="F30" s="26"/>
      <c r="G30" s="27"/>
      <c r="H30" s="59"/>
      <c r="I30" s="30"/>
    </row>
    <row r="31" spans="3:9" ht="15" customHeight="1" x14ac:dyDescent="0.4">
      <c r="C31" s="138"/>
      <c r="D31" s="156"/>
      <c r="E31" s="70"/>
      <c r="F31" s="26"/>
      <c r="G31" s="28"/>
      <c r="H31" s="59"/>
      <c r="I31" s="30"/>
    </row>
    <row r="32" spans="3:9" ht="15" customHeight="1" x14ac:dyDescent="0.4">
      <c r="C32" s="138"/>
      <c r="D32" s="156"/>
      <c r="E32" s="70"/>
      <c r="F32" s="59"/>
      <c r="G32" s="25"/>
      <c r="H32" s="59"/>
      <c r="I32" s="30"/>
    </row>
    <row r="33" spans="3:9" ht="15" customHeight="1" thickBot="1" x14ac:dyDescent="0.45">
      <c r="C33" s="138"/>
      <c r="D33" s="157"/>
      <c r="E33" s="71"/>
      <c r="F33" s="58"/>
      <c r="G33" s="31"/>
      <c r="H33" s="58"/>
      <c r="I33" s="32"/>
    </row>
    <row r="34" spans="3:9" ht="15" customHeight="1" thickBot="1" x14ac:dyDescent="0.45">
      <c r="C34" s="154"/>
      <c r="D34" s="36" t="s">
        <v>45</v>
      </c>
      <c r="E34" s="72"/>
      <c r="F34" s="37"/>
      <c r="G34" s="38"/>
      <c r="H34" s="37"/>
      <c r="I34" s="39"/>
    </row>
    <row r="35" spans="3:9" ht="15" customHeight="1" x14ac:dyDescent="0.4">
      <c r="C35" s="138"/>
      <c r="D35" s="159" t="s">
        <v>16</v>
      </c>
      <c r="E35" s="73"/>
      <c r="F35" s="59">
        <v>5000</v>
      </c>
      <c r="G35" s="25" t="s">
        <v>44</v>
      </c>
      <c r="H35" s="26" t="s">
        <v>44</v>
      </c>
      <c r="I35" s="30" t="s">
        <v>62</v>
      </c>
    </row>
    <row r="36" spans="3:9" ht="15" customHeight="1" x14ac:dyDescent="0.4">
      <c r="C36" s="138"/>
      <c r="D36" s="156"/>
      <c r="E36" s="70"/>
      <c r="F36" s="59">
        <v>2500</v>
      </c>
      <c r="G36" s="25" t="s">
        <v>44</v>
      </c>
      <c r="H36" s="26" t="s">
        <v>44</v>
      </c>
      <c r="I36" s="30" t="s">
        <v>61</v>
      </c>
    </row>
    <row r="37" spans="3:9" ht="15" customHeight="1" x14ac:dyDescent="0.4">
      <c r="C37" s="138"/>
      <c r="D37" s="156"/>
      <c r="E37" s="70"/>
      <c r="F37" s="59"/>
      <c r="G37" s="25"/>
      <c r="H37" s="26"/>
      <c r="I37" s="30"/>
    </row>
    <row r="38" spans="3:9" ht="15" customHeight="1" x14ac:dyDescent="0.4">
      <c r="C38" s="138"/>
      <c r="D38" s="156"/>
      <c r="E38" s="70"/>
      <c r="F38" s="59"/>
      <c r="G38" s="25"/>
      <c r="H38" s="26"/>
      <c r="I38" s="30"/>
    </row>
    <row r="39" spans="3:9" ht="15" customHeight="1" x14ac:dyDescent="0.4">
      <c r="C39" s="138"/>
      <c r="D39" s="156"/>
      <c r="E39" s="70"/>
      <c r="F39" s="59"/>
      <c r="G39" s="27"/>
      <c r="H39" s="59"/>
      <c r="I39" s="30"/>
    </row>
    <row r="40" spans="3:9" ht="15" customHeight="1" x14ac:dyDescent="0.4">
      <c r="C40" s="138"/>
      <c r="D40" s="156"/>
      <c r="E40" s="70"/>
      <c r="F40" s="59"/>
      <c r="G40" s="27"/>
      <c r="H40" s="59"/>
      <c r="I40" s="30"/>
    </row>
    <row r="41" spans="3:9" ht="15" customHeight="1" x14ac:dyDescent="0.4">
      <c r="C41" s="138"/>
      <c r="D41" s="156"/>
      <c r="E41" s="70"/>
      <c r="F41" s="59"/>
      <c r="G41" s="27"/>
      <c r="H41" s="59"/>
      <c r="I41" s="30"/>
    </row>
    <row r="42" spans="3:9" ht="15" customHeight="1" x14ac:dyDescent="0.4">
      <c r="C42" s="138"/>
      <c r="D42" s="156"/>
      <c r="E42" s="70"/>
      <c r="F42" s="59"/>
      <c r="G42" s="25"/>
      <c r="H42" s="59"/>
      <c r="I42" s="30"/>
    </row>
    <row r="43" spans="3:9" ht="15" customHeight="1" x14ac:dyDescent="0.4">
      <c r="C43" s="138"/>
      <c r="D43" s="156"/>
      <c r="E43" s="70"/>
      <c r="F43" s="59"/>
      <c r="G43" s="25"/>
      <c r="H43" s="59"/>
      <c r="I43" s="30"/>
    </row>
    <row r="44" spans="3:9" ht="15" customHeight="1" thickBot="1" x14ac:dyDescent="0.45">
      <c r="C44" s="138"/>
      <c r="D44" s="157"/>
      <c r="E44" s="71"/>
      <c r="F44" s="58"/>
      <c r="G44" s="31"/>
      <c r="H44" s="58"/>
      <c r="I44" s="32"/>
    </row>
    <row r="45" spans="3:9" ht="15" customHeight="1" thickBot="1" x14ac:dyDescent="0.45">
      <c r="C45" s="154"/>
      <c r="D45" s="36" t="s">
        <v>45</v>
      </c>
      <c r="E45" s="72"/>
      <c r="F45" s="37"/>
      <c r="G45" s="38"/>
      <c r="H45" s="37"/>
      <c r="I45" s="39"/>
    </row>
    <row r="46" spans="3:9" ht="15" customHeight="1" x14ac:dyDescent="0.4">
      <c r="C46" s="138"/>
      <c r="D46" s="159" t="s">
        <v>47</v>
      </c>
      <c r="E46" s="73"/>
      <c r="F46" s="60"/>
      <c r="G46" s="33"/>
      <c r="H46" s="34"/>
      <c r="I46" s="35"/>
    </row>
    <row r="47" spans="3:9" ht="15" customHeight="1" x14ac:dyDescent="0.4">
      <c r="C47" s="138"/>
      <c r="D47" s="156"/>
      <c r="E47" s="70"/>
      <c r="F47" s="59"/>
      <c r="G47" s="25"/>
      <c r="H47" s="26"/>
      <c r="I47" s="30"/>
    </row>
    <row r="48" spans="3:9" ht="15" customHeight="1" x14ac:dyDescent="0.4">
      <c r="C48" s="138"/>
      <c r="D48" s="156"/>
      <c r="E48" s="70"/>
      <c r="F48" s="59"/>
      <c r="G48" s="25"/>
      <c r="H48" s="26"/>
      <c r="I48" s="30"/>
    </row>
    <row r="49" spans="3:9" ht="15" customHeight="1" x14ac:dyDescent="0.4">
      <c r="C49" s="138"/>
      <c r="D49" s="156"/>
      <c r="E49" s="70"/>
      <c r="F49" s="59"/>
      <c r="G49" s="25"/>
      <c r="H49" s="26"/>
      <c r="I49" s="30"/>
    </row>
    <row r="50" spans="3:9" ht="15" customHeight="1" x14ac:dyDescent="0.4">
      <c r="C50" s="138"/>
      <c r="D50" s="156"/>
      <c r="E50" s="70"/>
      <c r="F50" s="59"/>
      <c r="G50" s="27"/>
      <c r="H50" s="59"/>
      <c r="I50" s="30"/>
    </row>
    <row r="51" spans="3:9" ht="15" customHeight="1" x14ac:dyDescent="0.4">
      <c r="C51" s="138"/>
      <c r="D51" s="156"/>
      <c r="E51" s="70"/>
      <c r="F51" s="59"/>
      <c r="G51" s="27"/>
      <c r="H51" s="59"/>
      <c r="I51" s="30"/>
    </row>
    <row r="52" spans="3:9" ht="15" customHeight="1" x14ac:dyDescent="0.4">
      <c r="C52" s="138"/>
      <c r="D52" s="156"/>
      <c r="E52" s="70"/>
      <c r="F52" s="59"/>
      <c r="G52" s="27"/>
      <c r="H52" s="59"/>
      <c r="I52" s="30"/>
    </row>
    <row r="53" spans="3:9" ht="15" customHeight="1" x14ac:dyDescent="0.4">
      <c r="C53" s="138"/>
      <c r="D53" s="156"/>
      <c r="E53" s="70"/>
      <c r="F53" s="59"/>
      <c r="G53" s="25"/>
      <c r="H53" s="59"/>
      <c r="I53" s="30"/>
    </row>
    <row r="54" spans="3:9" ht="15" customHeight="1" x14ac:dyDescent="0.4">
      <c r="C54" s="138"/>
      <c r="D54" s="156"/>
      <c r="E54" s="70"/>
      <c r="F54" s="59"/>
      <c r="G54" s="25"/>
      <c r="H54" s="59"/>
      <c r="I54" s="30"/>
    </row>
    <row r="55" spans="3:9" ht="15" customHeight="1" thickBot="1" x14ac:dyDescent="0.45">
      <c r="C55" s="138"/>
      <c r="D55" s="157"/>
      <c r="E55" s="71"/>
      <c r="F55" s="58"/>
      <c r="G55" s="31"/>
      <c r="H55" s="58"/>
      <c r="I55" s="32"/>
    </row>
    <row r="56" spans="3:9" ht="15" customHeight="1" thickBot="1" x14ac:dyDescent="0.45">
      <c r="C56" s="154"/>
      <c r="D56" s="36" t="s">
        <v>45</v>
      </c>
      <c r="E56" s="72"/>
      <c r="F56" s="37"/>
      <c r="G56" s="38"/>
      <c r="H56" s="37"/>
      <c r="I56" s="39"/>
    </row>
    <row r="57" spans="3:9" ht="15" customHeight="1" x14ac:dyDescent="0.4">
      <c r="C57" s="160" t="s">
        <v>48</v>
      </c>
      <c r="D57" s="159" t="s">
        <v>18</v>
      </c>
      <c r="E57" s="73"/>
      <c r="F57" s="60">
        <v>2000</v>
      </c>
      <c r="G57" s="33" t="s">
        <v>44</v>
      </c>
      <c r="H57" s="34" t="s">
        <v>44</v>
      </c>
      <c r="I57" s="35" t="s">
        <v>60</v>
      </c>
    </row>
    <row r="58" spans="3:9" ht="15" customHeight="1" x14ac:dyDescent="0.4">
      <c r="C58" s="160"/>
      <c r="D58" s="156"/>
      <c r="E58" s="70"/>
      <c r="F58" s="59">
        <v>1000</v>
      </c>
      <c r="G58" s="25" t="s">
        <v>44</v>
      </c>
      <c r="H58" s="26" t="s">
        <v>44</v>
      </c>
      <c r="I58" s="30" t="s">
        <v>59</v>
      </c>
    </row>
    <row r="59" spans="3:9" ht="15" customHeight="1" x14ac:dyDescent="0.4">
      <c r="C59" s="160"/>
      <c r="D59" s="156"/>
      <c r="E59" s="70"/>
      <c r="F59" s="59"/>
      <c r="G59" s="25"/>
      <c r="H59" s="26"/>
      <c r="I59" s="30"/>
    </row>
    <row r="60" spans="3:9" ht="15" customHeight="1" x14ac:dyDescent="0.4">
      <c r="C60" s="160"/>
      <c r="D60" s="156"/>
      <c r="E60" s="70"/>
      <c r="F60" s="59"/>
      <c r="G60" s="27"/>
      <c r="H60" s="59"/>
      <c r="I60" s="30"/>
    </row>
    <row r="61" spans="3:9" ht="15" customHeight="1" x14ac:dyDescent="0.4">
      <c r="C61" s="160"/>
      <c r="D61" s="156"/>
      <c r="E61" s="70"/>
      <c r="F61" s="59"/>
      <c r="G61" s="25"/>
      <c r="H61" s="59"/>
      <c r="I61" s="30"/>
    </row>
    <row r="62" spans="3:9" ht="15" customHeight="1" x14ac:dyDescent="0.4">
      <c r="C62" s="160"/>
      <c r="D62" s="156"/>
      <c r="E62" s="70"/>
      <c r="F62" s="59"/>
      <c r="G62" s="25"/>
      <c r="H62" s="59"/>
      <c r="I62" s="30"/>
    </row>
    <row r="63" spans="3:9" ht="15" customHeight="1" x14ac:dyDescent="0.4">
      <c r="C63" s="160"/>
      <c r="D63" s="156"/>
      <c r="E63" s="70"/>
      <c r="F63" s="59"/>
      <c r="G63" s="25"/>
      <c r="H63" s="59"/>
      <c r="I63" s="30"/>
    </row>
    <row r="64" spans="3:9" ht="15" customHeight="1" x14ac:dyDescent="0.4">
      <c r="C64" s="160"/>
      <c r="D64" s="156"/>
      <c r="E64" s="70"/>
      <c r="F64" s="59"/>
      <c r="G64" s="25"/>
      <c r="H64" s="59"/>
      <c r="I64" s="30"/>
    </row>
    <row r="65" spans="2:9" ht="15" customHeight="1" x14ac:dyDescent="0.4">
      <c r="C65" s="160"/>
      <c r="D65" s="156"/>
      <c r="E65" s="70"/>
      <c r="F65" s="59"/>
      <c r="G65" s="25"/>
      <c r="H65" s="59"/>
      <c r="I65" s="30"/>
    </row>
    <row r="66" spans="2:9" ht="15" customHeight="1" thickBot="1" x14ac:dyDescent="0.45">
      <c r="C66" s="160"/>
      <c r="D66" s="157"/>
      <c r="E66" s="71"/>
      <c r="F66" s="58"/>
      <c r="G66" s="31"/>
      <c r="H66" s="58"/>
      <c r="I66" s="32"/>
    </row>
    <row r="67" spans="2:9" ht="15" customHeight="1" thickBot="1" x14ac:dyDescent="0.45">
      <c r="C67" s="161"/>
      <c r="D67" s="36" t="s">
        <v>45</v>
      </c>
      <c r="E67" s="72">
        <f>31164000-72450</f>
        <v>31091550</v>
      </c>
      <c r="F67" s="37"/>
      <c r="G67" s="38"/>
      <c r="H67" s="44"/>
      <c r="I67" s="39"/>
    </row>
    <row r="68" spans="2:9" ht="15" customHeight="1" thickBot="1" x14ac:dyDescent="0.45">
      <c r="C68" s="162" t="s">
        <v>49</v>
      </c>
      <c r="D68" s="163"/>
      <c r="E68" s="74">
        <f>E23+E34+E45+E56+E67</f>
        <v>31091550</v>
      </c>
      <c r="F68" s="40"/>
      <c r="G68" s="41"/>
      <c r="H68" s="42"/>
      <c r="I68" s="43"/>
    </row>
    <row r="69" spans="2:9" ht="15" customHeight="1" x14ac:dyDescent="0.4">
      <c r="C69" s="109" t="s">
        <v>52</v>
      </c>
      <c r="D69" s="110"/>
      <c r="E69" s="75"/>
      <c r="F69" s="164"/>
      <c r="G69" s="164"/>
      <c r="H69" s="164"/>
      <c r="I69" s="164"/>
    </row>
    <row r="70" spans="2:9" ht="15" customHeight="1" thickBot="1" x14ac:dyDescent="0.45">
      <c r="C70" s="87" t="s">
        <v>53</v>
      </c>
      <c r="D70" s="88"/>
      <c r="E70" s="76"/>
      <c r="F70" s="64"/>
      <c r="G70" s="64"/>
      <c r="H70" s="64"/>
      <c r="I70" s="64"/>
    </row>
    <row r="71" spans="2:9" ht="15" customHeight="1" x14ac:dyDescent="0.4">
      <c r="C71" s="95" t="s">
        <v>20</v>
      </c>
      <c r="D71" s="96"/>
      <c r="E71" s="77" t="e">
        <f>(E6+E8)/E69</f>
        <v>#DIV/0!</v>
      </c>
      <c r="F71" s="64"/>
      <c r="G71" s="64"/>
      <c r="H71" s="64"/>
      <c r="I71" s="64"/>
    </row>
    <row r="72" spans="2:9" ht="15" customHeight="1" thickBot="1" x14ac:dyDescent="0.45">
      <c r="C72" s="87" t="s">
        <v>21</v>
      </c>
      <c r="D72" s="88"/>
      <c r="E72" s="78" t="e">
        <f>(E7+E9)/E70</f>
        <v>#DIV/0!</v>
      </c>
      <c r="F72" s="146"/>
      <c r="G72" s="146"/>
      <c r="H72" s="146"/>
      <c r="I72" s="146"/>
    </row>
    <row r="73" spans="2:9" ht="15" customHeight="1" x14ac:dyDescent="0.4">
      <c r="C73" s="11" t="s">
        <v>54</v>
      </c>
      <c r="D73" s="11"/>
      <c r="E73" s="11"/>
      <c r="F73" s="11"/>
      <c r="G73" s="11"/>
      <c r="H73" s="11"/>
      <c r="I73" s="11"/>
    </row>
    <row r="74" spans="2:9" ht="15" customHeight="1" x14ac:dyDescent="0.4">
      <c r="C74" s="11" t="s">
        <v>69</v>
      </c>
      <c r="D74" s="11"/>
      <c r="E74" s="11"/>
      <c r="F74" s="11"/>
      <c r="G74" s="11"/>
      <c r="H74" s="11"/>
      <c r="I74" s="11"/>
    </row>
    <row r="75" spans="2:9" ht="15" customHeight="1" x14ac:dyDescent="0.4">
      <c r="E75" s="1"/>
    </row>
    <row r="76" spans="2:9" ht="15" customHeight="1" x14ac:dyDescent="0.4">
      <c r="B76" s="1" t="s">
        <v>22</v>
      </c>
      <c r="C76" s="94" t="s">
        <v>23</v>
      </c>
      <c r="D76" s="94"/>
      <c r="E76" s="94"/>
      <c r="F76" s="94"/>
      <c r="G76" s="94"/>
    </row>
    <row r="77" spans="2:9" ht="12.75" thickBot="1" x14ac:dyDescent="0.45">
      <c r="C77" s="56"/>
      <c r="D77" s="56"/>
      <c r="E77" s="165" t="s">
        <v>24</v>
      </c>
      <c r="F77" s="165"/>
      <c r="G77" s="165"/>
      <c r="H77" s="165" t="s">
        <v>25</v>
      </c>
      <c r="I77" s="165"/>
    </row>
    <row r="78" spans="2:9" ht="15" customHeight="1" x14ac:dyDescent="0.4">
      <c r="C78" s="131" t="s">
        <v>26</v>
      </c>
      <c r="D78" s="132"/>
      <c r="E78" s="166"/>
      <c r="F78" s="167"/>
      <c r="G78" s="168"/>
      <c r="H78" s="166"/>
      <c r="I78" s="169"/>
    </row>
    <row r="79" spans="2:9" ht="15" customHeight="1" thickBot="1" x14ac:dyDescent="0.45">
      <c r="C79" s="170" t="s">
        <v>27</v>
      </c>
      <c r="D79" s="171"/>
      <c r="E79" s="172"/>
      <c r="F79" s="173"/>
      <c r="G79" s="174"/>
      <c r="H79" s="173"/>
      <c r="I79" s="175"/>
    </row>
    <row r="80" spans="2:9" ht="15" customHeight="1" thickBot="1" x14ac:dyDescent="0.45">
      <c r="C80" s="179" t="s">
        <v>56</v>
      </c>
      <c r="D80" s="180"/>
      <c r="E80" s="135"/>
      <c r="F80" s="136"/>
      <c r="G80" s="136"/>
      <c r="H80" s="136"/>
      <c r="I80" s="137"/>
    </row>
    <row r="81" spans="2:9" ht="15" customHeight="1" x14ac:dyDescent="0.4">
      <c r="C81" s="19" t="s">
        <v>68</v>
      </c>
      <c r="D81" s="19"/>
      <c r="E81" s="79"/>
      <c r="F81" s="20"/>
      <c r="G81" s="20"/>
      <c r="H81" s="20"/>
      <c r="I81" s="20"/>
    </row>
    <row r="82" spans="2:9" ht="15" customHeight="1" x14ac:dyDescent="0.4"/>
    <row r="83" spans="2:9" ht="15" customHeight="1" thickBot="1" x14ac:dyDescent="0.45">
      <c r="B83" s="1" t="s">
        <v>28</v>
      </c>
      <c r="C83" s="94" t="s">
        <v>29</v>
      </c>
      <c r="D83" s="94"/>
      <c r="E83" s="94"/>
      <c r="F83" s="94"/>
      <c r="G83" s="94"/>
    </row>
    <row r="84" spans="2:9" ht="15" customHeight="1" x14ac:dyDescent="0.4">
      <c r="C84" s="89" t="s">
        <v>30</v>
      </c>
      <c r="D84" s="61" t="s">
        <v>31</v>
      </c>
      <c r="E84" s="127" t="e">
        <f>(E6+E7)/E10</f>
        <v>#DIV/0!</v>
      </c>
      <c r="F84" s="127"/>
      <c r="G84" s="127"/>
      <c r="H84" s="127"/>
      <c r="I84" s="128"/>
    </row>
    <row r="85" spans="2:9" ht="15" customHeight="1" thickBot="1" x14ac:dyDescent="0.45">
      <c r="C85" s="90"/>
      <c r="D85" s="62" t="s">
        <v>32</v>
      </c>
      <c r="E85" s="129" t="e">
        <f>(E8+E9)/E10</f>
        <v>#DIV/0!</v>
      </c>
      <c r="F85" s="181"/>
      <c r="G85" s="181"/>
      <c r="H85" s="181"/>
      <c r="I85" s="182"/>
    </row>
    <row r="86" spans="2:9" ht="15" customHeight="1" x14ac:dyDescent="0.4"/>
    <row r="87" spans="2:9" ht="15" customHeight="1" thickBot="1" x14ac:dyDescent="0.45">
      <c r="B87" s="1" t="s">
        <v>33</v>
      </c>
      <c r="C87" s="94" t="s">
        <v>34</v>
      </c>
      <c r="D87" s="94"/>
      <c r="E87" s="94"/>
      <c r="F87" s="94"/>
      <c r="G87" s="94"/>
      <c r="H87" s="94"/>
      <c r="I87" s="94"/>
    </row>
    <row r="88" spans="2:9" ht="69.95" customHeight="1" thickBot="1" x14ac:dyDescent="0.45">
      <c r="C88" s="3" t="s">
        <v>35</v>
      </c>
      <c r="D88" s="176"/>
      <c r="E88" s="177"/>
      <c r="F88" s="177"/>
      <c r="G88" s="177"/>
      <c r="H88" s="177"/>
      <c r="I88" s="178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56" orientation="portrait" r:id="rId1"/>
  <headerFooter scaleWithDoc="0"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効果検証様式（集計値）</vt:lpstr>
      <vt:lpstr>R3.７</vt:lpstr>
      <vt:lpstr>R3.８</vt:lpstr>
      <vt:lpstr>R3.9</vt:lpstr>
      <vt:lpstr>R3.10</vt:lpstr>
      <vt:lpstr>R3.11</vt:lpstr>
      <vt:lpstr>R3.12</vt:lpstr>
      <vt:lpstr>R4.1</vt:lpstr>
      <vt:lpstr>R４.2</vt:lpstr>
      <vt:lpstr>R4.4</vt:lpstr>
      <vt:lpstr>R4.5</vt:lpstr>
      <vt:lpstr>R4.6</vt:lpstr>
      <vt:lpstr>R4.7</vt:lpstr>
      <vt:lpstr>R4.8</vt:lpstr>
      <vt:lpstr>R4.9</vt:lpstr>
      <vt:lpstr>R4.10</vt:lpstr>
      <vt:lpstr>R3.10!Print_Area</vt:lpstr>
      <vt:lpstr>R3.11!Print_Area</vt:lpstr>
      <vt:lpstr>R3.12!Print_Area</vt:lpstr>
      <vt:lpstr>R3.７!Print_Area</vt:lpstr>
      <vt:lpstr>R3.８!Print_Area</vt:lpstr>
      <vt:lpstr>R3.9!Print_Area</vt:lpstr>
      <vt:lpstr>R4.1!Print_Area</vt:lpstr>
      <vt:lpstr>R4.10!Print_Area</vt:lpstr>
      <vt:lpstr>R４.2!Print_Area</vt:lpstr>
      <vt:lpstr>R4.4!Print_Area</vt:lpstr>
      <vt:lpstr>R4.5!Print_Area</vt:lpstr>
      <vt:lpstr>R4.6!Print_Area</vt:lpstr>
      <vt:lpstr>R4.7!Print_Area</vt:lpstr>
      <vt:lpstr>R4.8!Print_Area</vt:lpstr>
      <vt:lpstr>R4.9!Print_Area</vt:lpstr>
      <vt:lpstr>'効果検証様式（集計値）'!Print_Area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