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9.40\share\2_法人監査班\21_R7年度\213_社会福祉法人・施設名簿\名簿\070401（完成版）\"/>
    </mc:Choice>
  </mc:AlternateContent>
  <xr:revisionPtr revIDLastSave="0" documentId="13_ncr:1_{83A7ABD1-D9F2-423A-B707-E99E99DD040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生児母老" sheetId="1" r:id="rId1"/>
    <sheet name="障がい" sheetId="2" r:id="rId2"/>
    <sheet name="その他" sheetId="3" r:id="rId3"/>
  </sheets>
  <definedNames>
    <definedName name="_xlnm.Print_Area" localSheetId="2">その他!$A$1:$K$8</definedName>
    <definedName name="_xlnm.Print_Area" localSheetId="1">障がい!$A$1:$M$21</definedName>
    <definedName name="_xlnm.Print_Area" localSheetId="0">生児母老!$A$1:$J$43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L14" i="2"/>
  <c r="K14" i="2"/>
  <c r="J14" i="2"/>
  <c r="G14" i="2"/>
  <c r="F14" i="2"/>
  <c r="E14" i="2"/>
  <c r="D14" i="2"/>
  <c r="I13" i="2"/>
  <c r="C13" i="2"/>
  <c r="I12" i="2"/>
  <c r="C12" i="2"/>
  <c r="I11" i="2"/>
  <c r="C11" i="2"/>
  <c r="I10" i="2"/>
  <c r="H10" i="2"/>
  <c r="C10" i="2"/>
  <c r="I9" i="2"/>
  <c r="C9" i="2"/>
  <c r="H8" i="2"/>
  <c r="C8" i="2"/>
  <c r="H7" i="2"/>
  <c r="C7" i="2"/>
  <c r="I6" i="2"/>
  <c r="H6" i="2"/>
  <c r="C6" i="2"/>
  <c r="I5" i="2"/>
  <c r="H5" i="2"/>
  <c r="H14" i="2" s="1"/>
  <c r="C5" i="2"/>
  <c r="C14" i="2" s="1"/>
  <c r="I4" i="2"/>
  <c r="I14" i="2" s="1"/>
  <c r="C4" i="2"/>
  <c r="J42" i="1" l="1"/>
  <c r="I42" i="1"/>
  <c r="G42" i="1"/>
  <c r="F42" i="1"/>
  <c r="E42" i="1"/>
  <c r="D42" i="1"/>
  <c r="H41" i="1"/>
  <c r="C41" i="1"/>
  <c r="C40" i="1"/>
  <c r="C39" i="1"/>
  <c r="H38" i="1"/>
  <c r="C38" i="1"/>
  <c r="H37" i="1"/>
  <c r="C37" i="1"/>
  <c r="C36" i="1"/>
  <c r="H35" i="1"/>
  <c r="C35" i="1"/>
  <c r="H34" i="1"/>
  <c r="C34" i="1"/>
  <c r="C33" i="1"/>
  <c r="H32" i="1"/>
  <c r="C32" i="1"/>
  <c r="C42" i="1" s="1"/>
  <c r="H31" i="1"/>
  <c r="C31" i="1"/>
  <c r="H30" i="1"/>
  <c r="H42" i="1" s="1"/>
  <c r="C30" i="1"/>
  <c r="C29" i="1"/>
  <c r="M21" i="2" l="1"/>
  <c r="L21" i="2"/>
  <c r="K21" i="2"/>
  <c r="J21" i="2"/>
  <c r="G21" i="2"/>
  <c r="F21" i="2"/>
  <c r="E21" i="2"/>
  <c r="D21" i="2"/>
  <c r="C20" i="2"/>
  <c r="C19" i="2"/>
  <c r="I18" i="2"/>
  <c r="I21" i="2" s="1"/>
  <c r="C18" i="2"/>
  <c r="H17" i="2"/>
  <c r="H21" i="2" s="1"/>
  <c r="C17" i="2"/>
  <c r="C16" i="2"/>
  <c r="C15" i="2"/>
  <c r="G28" i="1"/>
  <c r="D28" i="1"/>
  <c r="C27" i="1"/>
  <c r="C28" i="1" s="1"/>
  <c r="J26" i="1"/>
  <c r="I26" i="1"/>
  <c r="G26" i="1"/>
  <c r="F26" i="1"/>
  <c r="E26" i="1"/>
  <c r="D26" i="1"/>
  <c r="H24" i="1"/>
  <c r="C24" i="1"/>
  <c r="H23" i="1"/>
  <c r="C23" i="1"/>
  <c r="C22" i="1"/>
  <c r="C18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J8" i="1"/>
  <c r="G8" i="1"/>
  <c r="E8" i="1"/>
  <c r="C8" i="1"/>
  <c r="H7" i="1"/>
  <c r="C7" i="1"/>
  <c r="H6" i="1"/>
  <c r="H8" i="1" s="1"/>
  <c r="C6" i="1"/>
  <c r="C21" i="2" l="1"/>
  <c r="H26" i="1"/>
  <c r="C26" i="1"/>
</calcChain>
</file>

<file path=xl/sharedStrings.xml><?xml version="1.0" encoding="utf-8"?>
<sst xmlns="http://schemas.openxmlformats.org/spreadsheetml/2006/main" count="235" uniqueCount="118">
  <si>
    <t>施　設</t>
  </si>
  <si>
    <t>生　活</t>
  </si>
  <si>
    <t>救護施設</t>
  </si>
  <si>
    <t>　　　　　－</t>
  </si>
  <si>
    <t>保　護</t>
  </si>
  <si>
    <t>医療保護施設</t>
  </si>
  <si>
    <t>助産施設</t>
  </si>
  <si>
    <t>乳児院</t>
  </si>
  <si>
    <t>児童養護施設</t>
  </si>
  <si>
    <t>児童自立支援施設</t>
  </si>
  <si>
    <t>児童館</t>
  </si>
  <si>
    <t>児童遊園</t>
  </si>
  <si>
    <t>保育所</t>
  </si>
  <si>
    <t>養護老人ホーム</t>
  </si>
  <si>
    <t>特別養護老人ホーム</t>
  </si>
  <si>
    <t>軽費老人ホーム　Ａ・Ｂ型</t>
  </si>
  <si>
    <t>軽費老人ホーム・ケアハウス</t>
  </si>
  <si>
    <t>老人福祉センター</t>
  </si>
  <si>
    <t>有料老人ホーム</t>
  </si>
  <si>
    <t>老人介護支援センター</t>
  </si>
  <si>
    <t>介護老人保健施設</t>
  </si>
  <si>
    <t>隣保館</t>
  </si>
  <si>
    <t>介護福祉士指定養成施設</t>
  </si>
  <si>
    <t>総　　数</t>
    <phoneticPr fontId="2"/>
  </si>
  <si>
    <t>内  訳</t>
    <phoneticPr fontId="2"/>
  </si>
  <si>
    <t>設置主体</t>
    <phoneticPr fontId="2"/>
  </si>
  <si>
    <t>経営主体</t>
    <phoneticPr fontId="2"/>
  </si>
  <si>
    <t>施  設  の  種  類</t>
    <phoneticPr fontId="2"/>
  </si>
  <si>
    <t>民　　営</t>
    <phoneticPr fontId="2"/>
  </si>
  <si>
    <t>公　　営</t>
    <phoneticPr fontId="2"/>
  </si>
  <si>
    <t>定    員</t>
    <phoneticPr fontId="2"/>
  </si>
  <si>
    <t>公　　立</t>
    <phoneticPr fontId="2"/>
  </si>
  <si>
    <t>私　　立</t>
    <phoneticPr fontId="2"/>
  </si>
  <si>
    <t>施    設    数</t>
    <phoneticPr fontId="2"/>
  </si>
  <si>
    <t>小　　　　　　　　　　計</t>
    <phoneticPr fontId="2"/>
  </si>
  <si>
    <t>福　祉</t>
    <rPh sb="0" eb="1">
      <t>フク</t>
    </rPh>
    <rPh sb="2" eb="3">
      <t>シ</t>
    </rPh>
    <phoneticPr fontId="2"/>
  </si>
  <si>
    <t>老　人</t>
    <rPh sb="0" eb="1">
      <t>ロウ</t>
    </rPh>
    <rPh sb="2" eb="3">
      <t>ジン</t>
    </rPh>
    <phoneticPr fontId="2"/>
  </si>
  <si>
    <t>高齢者</t>
    <rPh sb="0" eb="3">
      <t>コウレイシャ</t>
    </rPh>
    <phoneticPr fontId="2"/>
  </si>
  <si>
    <t>施　設</t>
    <rPh sb="0" eb="1">
      <t>シ</t>
    </rPh>
    <rPh sb="2" eb="3">
      <t>セツ</t>
    </rPh>
    <phoneticPr fontId="2"/>
  </si>
  <si>
    <t>指定生活介護事業所</t>
    <rPh sb="0" eb="2">
      <t>シテイ</t>
    </rPh>
    <rPh sb="2" eb="4">
      <t>セイカツ</t>
    </rPh>
    <rPh sb="4" eb="6">
      <t>カイゴ</t>
    </rPh>
    <rPh sb="6" eb="9">
      <t>ジギョウショ</t>
    </rPh>
    <phoneticPr fontId="2"/>
  </si>
  <si>
    <t>指定就労移行支援事業所</t>
    <rPh sb="0" eb="2">
      <t>シテイ</t>
    </rPh>
    <rPh sb="2" eb="4">
      <t>シュウロウ</t>
    </rPh>
    <rPh sb="4" eb="6">
      <t>イコウ</t>
    </rPh>
    <rPh sb="6" eb="8">
      <t>シエン</t>
    </rPh>
    <rPh sb="8" eb="11">
      <t>ジギョウショ</t>
    </rPh>
    <phoneticPr fontId="2"/>
  </si>
  <si>
    <t>指定就労継続支援（Ｂ型）事業所</t>
    <rPh sb="0" eb="2">
      <t>シテイ</t>
    </rPh>
    <rPh sb="2" eb="4">
      <t>シュウロウ</t>
    </rPh>
    <rPh sb="4" eb="6">
      <t>ケイゾク</t>
    </rPh>
    <rPh sb="6" eb="8">
      <t>シエン</t>
    </rPh>
    <rPh sb="10" eb="11">
      <t>ガタ</t>
    </rPh>
    <rPh sb="12" eb="15">
      <t>ジギョウショ</t>
    </rPh>
    <phoneticPr fontId="2"/>
  </si>
  <si>
    <t>指定施設入所支援事業所</t>
    <rPh sb="0" eb="2">
      <t>シテイ</t>
    </rPh>
    <rPh sb="2" eb="4">
      <t>シセツ</t>
    </rPh>
    <rPh sb="4" eb="6">
      <t>ニュウショ</t>
    </rPh>
    <rPh sb="6" eb="8">
      <t>シエン</t>
    </rPh>
    <rPh sb="8" eb="11">
      <t>ジギョウショ</t>
    </rPh>
    <phoneticPr fontId="2"/>
  </si>
  <si>
    <t>身体障害者福祉センター</t>
    <rPh sb="0" eb="2">
      <t>シンタイ</t>
    </rPh>
    <rPh sb="2" eb="5">
      <t>ショウガイシャ</t>
    </rPh>
    <rPh sb="5" eb="7">
      <t>フクシ</t>
    </rPh>
    <phoneticPr fontId="2"/>
  </si>
  <si>
    <t>点字図書館</t>
    <rPh sb="0" eb="2">
      <t>テンジ</t>
    </rPh>
    <rPh sb="2" eb="5">
      <t>トショカン</t>
    </rPh>
    <phoneticPr fontId="2"/>
  </si>
  <si>
    <t>盲人ホーム</t>
    <rPh sb="0" eb="2">
      <t>モウジン</t>
    </rPh>
    <phoneticPr fontId="2"/>
  </si>
  <si>
    <t>福祉ホーム</t>
    <rPh sb="0" eb="2">
      <t>フクシ</t>
    </rPh>
    <phoneticPr fontId="2"/>
  </si>
  <si>
    <t>自閉症・発達障害支援センター</t>
    <rPh sb="0" eb="3">
      <t>ジヘイショウ</t>
    </rPh>
    <rPh sb="4" eb="6">
      <t>ハッタツ</t>
    </rPh>
    <rPh sb="6" eb="8">
      <t>ショウガイ</t>
    </rPh>
    <rPh sb="8" eb="10">
      <t>シエン</t>
    </rPh>
    <phoneticPr fontId="2"/>
  </si>
  <si>
    <t>通　所</t>
    <rPh sb="0" eb="1">
      <t>ツウ</t>
    </rPh>
    <rPh sb="2" eb="3">
      <t>ショ</t>
    </rPh>
    <phoneticPr fontId="2"/>
  </si>
  <si>
    <t>入　所</t>
    <rPh sb="0" eb="1">
      <t>イリ</t>
    </rPh>
    <rPh sb="2" eb="3">
      <t>ショ</t>
    </rPh>
    <phoneticPr fontId="2"/>
  </si>
  <si>
    <t>児童家庭支援センター</t>
    <rPh sb="0" eb="2">
      <t>ジドウ</t>
    </rPh>
    <rPh sb="2" eb="4">
      <t>カテイ</t>
    </rPh>
    <rPh sb="4" eb="6">
      <t>シエン</t>
    </rPh>
    <phoneticPr fontId="2"/>
  </si>
  <si>
    <t>指定自立訓練（機能訓練）事業所</t>
    <rPh sb="0" eb="2">
      <t>シテイ</t>
    </rPh>
    <rPh sb="4" eb="6">
      <t>クンレン</t>
    </rPh>
    <rPh sb="7" eb="9">
      <t>キノウ</t>
    </rPh>
    <rPh sb="9" eb="11">
      <t>クンレン</t>
    </rPh>
    <rPh sb="12" eb="15">
      <t>ジギョウショ</t>
    </rPh>
    <phoneticPr fontId="2"/>
  </si>
  <si>
    <t>指定自立訓練（生活訓練）事業所</t>
    <rPh sb="0" eb="2">
      <t>シテイ</t>
    </rPh>
    <rPh sb="4" eb="6">
      <t>クンレン</t>
    </rPh>
    <rPh sb="7" eb="9">
      <t>セイカツ</t>
    </rPh>
    <rPh sb="9" eb="11">
      <t>クンレン</t>
    </rPh>
    <rPh sb="12" eb="15">
      <t>ジギョウショ</t>
    </rPh>
    <phoneticPr fontId="2"/>
  </si>
  <si>
    <t>指定療養介護事業所</t>
    <rPh sb="6" eb="9">
      <t>ジギョウショ</t>
    </rPh>
    <phoneticPr fontId="2"/>
  </si>
  <si>
    <t>施設
区分</t>
    <rPh sb="3" eb="5">
      <t>クブン</t>
    </rPh>
    <phoneticPr fontId="2"/>
  </si>
  <si>
    <t>小　　　　　計</t>
    <rPh sb="0" eb="1">
      <t>ショウ</t>
    </rPh>
    <rPh sb="6" eb="7">
      <t>ケイ</t>
    </rPh>
    <phoneticPr fontId="2"/>
  </si>
  <si>
    <t>訪問看護ステーション</t>
    <rPh sb="0" eb="2">
      <t>ホウモン</t>
    </rPh>
    <rPh sb="2" eb="4">
      <t>カンゴ</t>
    </rPh>
    <phoneticPr fontId="2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</si>
  <si>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2"/>
  </si>
  <si>
    <t>施　設</t>
    <phoneticPr fontId="2"/>
  </si>
  <si>
    <t>区　分</t>
  </si>
  <si>
    <t>障害者就業・生活支援センター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2"/>
  </si>
  <si>
    <t>認　知　症　疾　患　医　療　セ　ン　タ　ー</t>
    <rPh sb="0" eb="1">
      <t>シノブ</t>
    </rPh>
    <rPh sb="2" eb="3">
      <t>チ</t>
    </rPh>
    <rPh sb="4" eb="5">
      <t>ショウ</t>
    </rPh>
    <rPh sb="6" eb="7">
      <t>シツ</t>
    </rPh>
    <rPh sb="8" eb="9">
      <t>ワズラ</t>
    </rPh>
    <rPh sb="10" eb="11">
      <t>イ</t>
    </rPh>
    <rPh sb="12" eb="13">
      <t>リョウ</t>
    </rPh>
    <phoneticPr fontId="2"/>
  </si>
  <si>
    <t>指定就労継続支援（Ａ型）事業所</t>
    <rPh sb="0" eb="2">
      <t>シテイ</t>
    </rPh>
    <rPh sb="2" eb="4">
      <t>シュウロウ</t>
    </rPh>
    <rPh sb="4" eb="6">
      <t>ケイゾク</t>
    </rPh>
    <rPh sb="6" eb="8">
      <t>シエン</t>
    </rPh>
    <rPh sb="10" eb="11">
      <t>ガタ</t>
    </rPh>
    <rPh sb="12" eb="15">
      <t>ジギョウショ</t>
    </rPh>
    <phoneticPr fontId="2"/>
  </si>
  <si>
    <t>児童自立生活援助事業</t>
    <rPh sb="0" eb="2">
      <t>ジドウ</t>
    </rPh>
    <rPh sb="2" eb="4">
      <t>ジリツ</t>
    </rPh>
    <rPh sb="4" eb="6">
      <t>セイカツ</t>
    </rPh>
    <rPh sb="6" eb="8">
      <t>エンジョ</t>
    </rPh>
    <rPh sb="8" eb="10">
      <t>ジギョウ</t>
    </rPh>
    <phoneticPr fontId="2"/>
  </si>
  <si>
    <t>小　　　　　　　　　　計</t>
    <phoneticPr fontId="2"/>
  </si>
  <si>
    <t>障がい福祉サービス事業所</t>
    <rPh sb="0" eb="1">
      <t>サワ</t>
    </rPh>
    <rPh sb="3" eb="4">
      <t>フク</t>
    </rPh>
    <rPh sb="4" eb="5">
      <t>シ</t>
    </rPh>
    <rPh sb="9" eb="10">
      <t>コト</t>
    </rPh>
    <rPh sb="10" eb="11">
      <t>ギョウ</t>
    </rPh>
    <rPh sb="11" eb="12">
      <t>ジョ</t>
    </rPh>
    <phoneticPr fontId="2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</si>
  <si>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</si>
  <si>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"/>
  </si>
  <si>
    <t>児童発達支援事業所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2"/>
  </si>
  <si>
    <t>放課後等デイサービス事業所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</si>
  <si>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指定宿泊型自立訓練事業所</t>
    <rPh sb="2" eb="5">
      <t>シュクハクガタ</t>
    </rPh>
    <rPh sb="5" eb="7">
      <t>ジリツ</t>
    </rPh>
    <rPh sb="7" eb="9">
      <t>クンレン</t>
    </rPh>
    <rPh sb="9" eb="11">
      <t>ジギョウ</t>
    </rPh>
    <rPh sb="11" eb="12">
      <t>ショ</t>
    </rPh>
    <phoneticPr fontId="2"/>
  </si>
  <si>
    <t>　　      －</t>
  </si>
  <si>
    <t>児　童</t>
  </si>
  <si>
    <t>福　祉</t>
  </si>
  <si>
    <t>施　設</t>
    <phoneticPr fontId="2"/>
  </si>
  <si>
    <t xml:space="preserve"> </t>
    <phoneticPr fontId="2"/>
  </si>
  <si>
    <t>施設種類別施設数・定員等一覧表</t>
    <phoneticPr fontId="2"/>
  </si>
  <si>
    <t>施    設    数</t>
    <phoneticPr fontId="2"/>
  </si>
  <si>
    <t>定    員</t>
    <phoneticPr fontId="2"/>
  </si>
  <si>
    <t>施  設  の  種  類</t>
    <phoneticPr fontId="2"/>
  </si>
  <si>
    <t>設置主体</t>
    <phoneticPr fontId="2"/>
  </si>
  <si>
    <t>経営主体</t>
    <phoneticPr fontId="2"/>
  </si>
  <si>
    <t>内  訳</t>
    <phoneticPr fontId="2"/>
  </si>
  <si>
    <t>総　　数</t>
    <phoneticPr fontId="2"/>
  </si>
  <si>
    <t>公　　立</t>
    <phoneticPr fontId="2"/>
  </si>
  <si>
    <t>私　　立</t>
    <phoneticPr fontId="2"/>
  </si>
  <si>
    <t>公　　営</t>
    <phoneticPr fontId="2"/>
  </si>
  <si>
    <t>民　　営</t>
    <phoneticPr fontId="2"/>
  </si>
  <si>
    <t>その他の
社会福祉
施設</t>
    <rPh sb="2" eb="3">
      <t>ホカ</t>
    </rPh>
    <rPh sb="5" eb="6">
      <t>シャ</t>
    </rPh>
    <rPh sb="6" eb="7">
      <t>カイ</t>
    </rPh>
    <rPh sb="7" eb="8">
      <t>フク</t>
    </rPh>
    <rPh sb="8" eb="9">
      <t>シ</t>
    </rPh>
    <rPh sb="10" eb="11">
      <t>シ</t>
    </rPh>
    <rPh sb="11" eb="12">
      <t>セツ</t>
    </rPh>
    <phoneticPr fontId="2"/>
  </si>
  <si>
    <t>小　　　　　　　　　　計</t>
    <phoneticPr fontId="2"/>
  </si>
  <si>
    <t>認定こども園</t>
    <rPh sb="0" eb="2">
      <t>ニンテイ</t>
    </rPh>
    <rPh sb="5" eb="6">
      <t>エン</t>
    </rPh>
    <phoneticPr fontId="2"/>
  </si>
  <si>
    <t>小　　　　　　　　　　計</t>
    <phoneticPr fontId="2"/>
  </si>
  <si>
    <t>母子・父子福祉施設</t>
    <rPh sb="3" eb="5">
      <t>フシ</t>
    </rPh>
    <rPh sb="5" eb="7">
      <t>フクシ</t>
    </rPh>
    <rPh sb="7" eb="9">
      <t>シセツ</t>
    </rPh>
    <phoneticPr fontId="2"/>
  </si>
  <si>
    <t>母子・父子福祉センター</t>
    <rPh sb="3" eb="5">
      <t>フシ</t>
    </rPh>
    <phoneticPr fontId="2"/>
  </si>
  <si>
    <t>等</t>
    <rPh sb="0" eb="1">
      <t>トウ</t>
    </rPh>
    <phoneticPr fontId="2"/>
  </si>
  <si>
    <t>施設
区分</t>
    <phoneticPr fontId="2"/>
  </si>
  <si>
    <t>施  設  の  種  類</t>
    <phoneticPr fontId="2"/>
  </si>
  <si>
    <t>施  設  数</t>
    <phoneticPr fontId="2"/>
  </si>
  <si>
    <t>定    員</t>
    <phoneticPr fontId="2"/>
  </si>
  <si>
    <t>設  置  主  体</t>
    <phoneticPr fontId="2"/>
  </si>
  <si>
    <t>経  営  主  体</t>
    <phoneticPr fontId="2"/>
  </si>
  <si>
    <t>総　数</t>
    <phoneticPr fontId="2"/>
  </si>
  <si>
    <t>公　営</t>
    <phoneticPr fontId="2"/>
  </si>
  <si>
    <t>民　営</t>
    <phoneticPr fontId="2"/>
  </si>
  <si>
    <t>公　立</t>
    <phoneticPr fontId="2"/>
  </si>
  <si>
    <t>私　立</t>
    <phoneticPr fontId="2"/>
  </si>
  <si>
    <t>グループホーム</t>
    <phoneticPr fontId="2"/>
  </si>
  <si>
    <t>その他</t>
    <rPh sb="2" eb="3">
      <t>タ</t>
    </rPh>
    <phoneticPr fontId="2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</si>
  <si>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2"/>
  </si>
  <si>
    <t>へき地保育所</t>
    <rPh sb="2" eb="3">
      <t>チ</t>
    </rPh>
    <rPh sb="3" eb="5">
      <t>ホイク</t>
    </rPh>
    <rPh sb="5" eb="6">
      <t>ショ</t>
    </rPh>
    <phoneticPr fontId="2"/>
  </si>
  <si>
    <t>－</t>
    <phoneticPr fontId="2"/>
  </si>
  <si>
    <t>生活支援ハウス</t>
    <phoneticPr fontId="2"/>
  </si>
  <si>
    <t>※休止施設を除く</t>
    <rPh sb="1" eb="3">
      <t>キュウシ</t>
    </rPh>
    <rPh sb="3" eb="5">
      <t>シセツ</t>
    </rPh>
    <rPh sb="6" eb="7">
      <t>ノゾ</t>
    </rPh>
    <phoneticPr fontId="2"/>
  </si>
  <si>
    <t>－</t>
  </si>
  <si>
    <t>無料低額宿泊所</t>
    <rPh sb="0" eb="7">
      <t>ムリョウテイガクシュクハクショ</t>
    </rPh>
    <phoneticPr fontId="2"/>
  </si>
  <si>
    <t>介護医療院</t>
    <rPh sb="0" eb="5">
      <t>カイゴイリョウイン</t>
    </rPh>
    <phoneticPr fontId="2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</si>
  <si>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2"/>
  </si>
  <si>
    <t>里親支援センター</t>
    <rPh sb="0" eb="4">
      <t>サトオヤシエン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</si>
</sst>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0.4"/>
      <name val="ＭＳ 明朝"/>
      <family val="1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.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Fill="1"/>
    <xf numFmtId="0" fontId="3" fillId="0" borderId="1" xfId="0" applyFont="1" applyFill="1" applyBorder="1"/>
    <xf numFmtId="0" fontId="5" fillId="0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horizontal="distributed" vertical="center"/>
    </xf>
    <xf numFmtId="38" fontId="6" fillId="0" borderId="11" xfId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6" fillId="0" borderId="24" xfId="0" applyNumberFormat="1" applyFont="1" applyFill="1" applyBorder="1" applyAlignment="1">
      <alignment horizontal="right" vertical="center"/>
    </xf>
    <xf numFmtId="38" fontId="6" fillId="0" borderId="1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11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textRotation="255" shrinkToFit="1"/>
    </xf>
    <xf numFmtId="0" fontId="0" fillId="0" borderId="8" xfId="0" applyFont="1" applyFill="1" applyBorder="1" applyAlignment="1">
      <alignment horizontal="center" vertical="center" textRotation="255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GridLines="0" zoomScaleNormal="100" zoomScaleSheetLayoutView="100" workbookViewId="0">
      <pane xSplit="2" ySplit="5" topLeftCell="C22" activePane="bottomRight" state="frozen"/>
      <selection pane="topRight" activeCell="C1" sqref="C1"/>
      <selection pane="bottomLeft" activeCell="A6" sqref="A6"/>
      <selection pane="bottomRight" activeCell="N27" sqref="N27"/>
    </sheetView>
  </sheetViews>
  <sheetFormatPr defaultColWidth="8.7109375" defaultRowHeight="12.75" x14ac:dyDescent="0.15"/>
  <cols>
    <col min="1" max="1" width="6.7109375" style="7" customWidth="1"/>
    <col min="2" max="2" width="45.28515625" style="8" customWidth="1"/>
    <col min="3" max="10" width="11" style="9" customWidth="1"/>
    <col min="11" max="11" width="2" style="1" customWidth="1"/>
    <col min="12" max="16384" width="8.7109375" style="1"/>
  </cols>
  <sheetData>
    <row r="1" spans="1:11" ht="15.75" customHeight="1" x14ac:dyDescent="0.15">
      <c r="A1" s="78" t="s">
        <v>76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3" customHeight="1" x14ac:dyDescent="0.15">
      <c r="A2" s="24"/>
      <c r="B2" s="25"/>
      <c r="C2" s="26"/>
      <c r="D2" s="26"/>
      <c r="E2" s="26"/>
      <c r="F2" s="26"/>
      <c r="G2" s="26"/>
      <c r="H2" s="26"/>
      <c r="I2" s="26"/>
      <c r="J2" s="26"/>
    </row>
    <row r="3" spans="1:11" ht="11.25" customHeight="1" x14ac:dyDescent="0.15">
      <c r="A3" s="27"/>
      <c r="B3" s="28"/>
      <c r="C3" s="79" t="s">
        <v>33</v>
      </c>
      <c r="D3" s="79"/>
      <c r="E3" s="79"/>
      <c r="F3" s="79"/>
      <c r="G3" s="79"/>
      <c r="H3" s="79" t="s">
        <v>30</v>
      </c>
      <c r="I3" s="79"/>
      <c r="J3" s="80"/>
      <c r="K3" s="2"/>
    </row>
    <row r="4" spans="1:11" ht="11.25" customHeight="1" x14ac:dyDescent="0.15">
      <c r="A4" s="29" t="s">
        <v>58</v>
      </c>
      <c r="B4" s="30" t="s">
        <v>27</v>
      </c>
      <c r="C4" s="31"/>
      <c r="D4" s="81" t="s">
        <v>25</v>
      </c>
      <c r="E4" s="81"/>
      <c r="F4" s="81" t="s">
        <v>26</v>
      </c>
      <c r="G4" s="81"/>
      <c r="H4" s="31"/>
      <c r="I4" s="81" t="s">
        <v>24</v>
      </c>
      <c r="J4" s="82"/>
      <c r="K4" s="2"/>
    </row>
    <row r="5" spans="1:11" ht="10.5" customHeight="1" x14ac:dyDescent="0.15">
      <c r="A5" s="32" t="s">
        <v>59</v>
      </c>
      <c r="B5" s="33"/>
      <c r="C5" s="34" t="s">
        <v>23</v>
      </c>
      <c r="D5" s="35" t="s">
        <v>31</v>
      </c>
      <c r="E5" s="35" t="s">
        <v>32</v>
      </c>
      <c r="F5" s="35" t="s">
        <v>29</v>
      </c>
      <c r="G5" s="35" t="s">
        <v>28</v>
      </c>
      <c r="H5" s="34" t="s">
        <v>23</v>
      </c>
      <c r="I5" s="35" t="s">
        <v>29</v>
      </c>
      <c r="J5" s="44" t="s">
        <v>28</v>
      </c>
      <c r="K5" s="2"/>
    </row>
    <row r="6" spans="1:11" ht="12.75" customHeight="1" x14ac:dyDescent="0.15">
      <c r="A6" s="29" t="s">
        <v>1</v>
      </c>
      <c r="B6" s="10" t="s">
        <v>2</v>
      </c>
      <c r="C6" s="13">
        <f>SUM(D6:E6)</f>
        <v>3</v>
      </c>
      <c r="D6" s="14" t="s">
        <v>3</v>
      </c>
      <c r="E6" s="13">
        <v>3</v>
      </c>
      <c r="F6" s="14" t="s">
        <v>3</v>
      </c>
      <c r="G6" s="13">
        <v>3</v>
      </c>
      <c r="H6" s="17">
        <f>SUM(I6:J6)</f>
        <v>250</v>
      </c>
      <c r="I6" s="14" t="s">
        <v>3</v>
      </c>
      <c r="J6" s="19">
        <v>250</v>
      </c>
      <c r="K6" s="2"/>
    </row>
    <row r="7" spans="1:11" ht="12.75" customHeight="1" x14ac:dyDescent="0.15">
      <c r="A7" s="29" t="s">
        <v>4</v>
      </c>
      <c r="B7" s="11" t="s">
        <v>5</v>
      </c>
      <c r="C7" s="13">
        <f t="shared" ref="C7:C8" si="0">SUM(D7:E7)</f>
        <v>1</v>
      </c>
      <c r="D7" s="14" t="s">
        <v>3</v>
      </c>
      <c r="E7" s="14">
        <v>1</v>
      </c>
      <c r="F7" s="14" t="s">
        <v>3</v>
      </c>
      <c r="G7" s="14">
        <v>1</v>
      </c>
      <c r="H7" s="17">
        <f t="shared" ref="H7:H26" si="1">SUM(I7:J7)</f>
        <v>430</v>
      </c>
      <c r="I7" s="14" t="s">
        <v>3</v>
      </c>
      <c r="J7" s="15">
        <v>430</v>
      </c>
      <c r="K7" s="2"/>
    </row>
    <row r="8" spans="1:11" ht="12.75" customHeight="1" x14ac:dyDescent="0.15">
      <c r="A8" s="32" t="s">
        <v>0</v>
      </c>
      <c r="B8" s="35" t="s">
        <v>34</v>
      </c>
      <c r="C8" s="36">
        <f t="shared" si="0"/>
        <v>4</v>
      </c>
      <c r="D8" s="36" t="s">
        <v>3</v>
      </c>
      <c r="E8" s="36">
        <f>SUM(E6:E7)</f>
        <v>4</v>
      </c>
      <c r="F8" s="36" t="s">
        <v>3</v>
      </c>
      <c r="G8" s="36">
        <f>SUM(G6:G7)</f>
        <v>4</v>
      </c>
      <c r="H8" s="37">
        <f>SUM(H6:H7)</f>
        <v>680</v>
      </c>
      <c r="I8" s="36" t="s">
        <v>3</v>
      </c>
      <c r="J8" s="38">
        <f>SUM(J6:J7)</f>
        <v>680</v>
      </c>
      <c r="K8" s="2"/>
    </row>
    <row r="9" spans="1:11" ht="12.75" customHeight="1" x14ac:dyDescent="0.15">
      <c r="A9" s="29"/>
      <c r="B9" s="10" t="s">
        <v>6</v>
      </c>
      <c r="C9" s="13">
        <f>SUM(D9:E9)</f>
        <v>8</v>
      </c>
      <c r="D9" s="13">
        <v>2</v>
      </c>
      <c r="E9" s="13">
        <v>6</v>
      </c>
      <c r="F9" s="13">
        <v>2</v>
      </c>
      <c r="G9" s="13">
        <v>6</v>
      </c>
      <c r="H9" s="17">
        <f t="shared" si="1"/>
        <v>166</v>
      </c>
      <c r="I9" s="13">
        <v>59</v>
      </c>
      <c r="J9" s="19">
        <v>107</v>
      </c>
      <c r="K9" s="2"/>
    </row>
    <row r="10" spans="1:11" ht="12.75" customHeight="1" x14ac:dyDescent="0.15">
      <c r="A10" s="29"/>
      <c r="B10" s="11" t="s">
        <v>7</v>
      </c>
      <c r="C10" s="13">
        <f t="shared" ref="C10:C24" si="2">SUM(D10:E10)</f>
        <v>3</v>
      </c>
      <c r="D10" s="14" t="s">
        <v>110</v>
      </c>
      <c r="E10" s="14">
        <v>3</v>
      </c>
      <c r="F10" s="14" t="s">
        <v>110</v>
      </c>
      <c r="G10" s="14">
        <v>3</v>
      </c>
      <c r="H10" s="17">
        <f t="shared" si="1"/>
        <v>45</v>
      </c>
      <c r="I10" s="14" t="s">
        <v>3</v>
      </c>
      <c r="J10" s="15">
        <v>45</v>
      </c>
      <c r="K10" s="2"/>
    </row>
    <row r="11" spans="1:11" ht="12.75" customHeight="1" x14ac:dyDescent="0.15">
      <c r="A11" s="29"/>
      <c r="B11" s="11" t="s">
        <v>8</v>
      </c>
      <c r="C11" s="13">
        <f t="shared" si="2"/>
        <v>11</v>
      </c>
      <c r="D11" s="14" t="s">
        <v>110</v>
      </c>
      <c r="E11" s="14">
        <v>11</v>
      </c>
      <c r="F11" s="14" t="s">
        <v>3</v>
      </c>
      <c r="G11" s="14">
        <v>11</v>
      </c>
      <c r="H11" s="17">
        <f t="shared" si="1"/>
        <v>380</v>
      </c>
      <c r="I11" s="14" t="s">
        <v>3</v>
      </c>
      <c r="J11" s="15">
        <v>380</v>
      </c>
      <c r="K11" s="2"/>
    </row>
    <row r="12" spans="1:11" ht="12.75" customHeight="1" x14ac:dyDescent="0.15">
      <c r="A12" s="29"/>
      <c r="B12" s="11" t="s">
        <v>66</v>
      </c>
      <c r="C12" s="13">
        <f t="shared" si="2"/>
        <v>4</v>
      </c>
      <c r="D12" s="14" t="s">
        <v>3</v>
      </c>
      <c r="E12" s="14">
        <v>4</v>
      </c>
      <c r="F12" s="14" t="s">
        <v>3</v>
      </c>
      <c r="G12" s="14">
        <v>4</v>
      </c>
      <c r="H12" s="17">
        <f t="shared" si="1"/>
        <v>110</v>
      </c>
      <c r="I12" s="14" t="s">
        <v>3</v>
      </c>
      <c r="J12" s="15">
        <v>110</v>
      </c>
      <c r="K12" s="2"/>
    </row>
    <row r="13" spans="1:11" ht="12.75" customHeight="1" x14ac:dyDescent="0.15">
      <c r="A13" s="29" t="s">
        <v>75</v>
      </c>
      <c r="B13" s="11" t="s">
        <v>67</v>
      </c>
      <c r="C13" s="13">
        <f t="shared" si="2"/>
        <v>4</v>
      </c>
      <c r="D13" s="14">
        <v>3</v>
      </c>
      <c r="E13" s="14">
        <v>1</v>
      </c>
      <c r="F13" s="14">
        <v>3</v>
      </c>
      <c r="G13" s="14">
        <v>1</v>
      </c>
      <c r="H13" s="17">
        <f t="shared" si="1"/>
        <v>264</v>
      </c>
      <c r="I13" s="14">
        <v>256</v>
      </c>
      <c r="J13" s="15">
        <v>8</v>
      </c>
      <c r="K13" s="3"/>
    </row>
    <row r="14" spans="1:11" ht="12.75" customHeight="1" x14ac:dyDescent="0.15">
      <c r="A14" s="29" t="s">
        <v>72</v>
      </c>
      <c r="B14" s="11" t="s">
        <v>68</v>
      </c>
      <c r="C14" s="13">
        <f t="shared" si="2"/>
        <v>225</v>
      </c>
      <c r="D14" s="14">
        <v>7</v>
      </c>
      <c r="E14" s="14">
        <v>218</v>
      </c>
      <c r="F14" s="14">
        <v>7</v>
      </c>
      <c r="G14" s="14">
        <v>218</v>
      </c>
      <c r="H14" s="17">
        <f t="shared" si="1"/>
        <v>2648</v>
      </c>
      <c r="I14" s="14">
        <v>220</v>
      </c>
      <c r="J14" s="22">
        <v>2428</v>
      </c>
      <c r="K14" s="2"/>
    </row>
    <row r="15" spans="1:11" ht="12.75" customHeight="1" x14ac:dyDescent="0.15">
      <c r="A15" s="29"/>
      <c r="B15" s="11" t="s">
        <v>69</v>
      </c>
      <c r="C15" s="13">
        <f t="shared" si="2"/>
        <v>321</v>
      </c>
      <c r="D15" s="14">
        <v>3</v>
      </c>
      <c r="E15" s="14">
        <v>318</v>
      </c>
      <c r="F15" s="14">
        <v>3</v>
      </c>
      <c r="G15" s="14">
        <v>318</v>
      </c>
      <c r="H15" s="17">
        <f t="shared" si="1"/>
        <v>3652</v>
      </c>
      <c r="I15" s="14">
        <v>75</v>
      </c>
      <c r="J15" s="23">
        <v>3577</v>
      </c>
      <c r="K15" s="2"/>
    </row>
    <row r="16" spans="1:11" ht="12.75" customHeight="1" x14ac:dyDescent="0.15">
      <c r="A16" s="29" t="s">
        <v>73</v>
      </c>
      <c r="B16" s="11" t="s">
        <v>9</v>
      </c>
      <c r="C16" s="13">
        <f t="shared" si="2"/>
        <v>1</v>
      </c>
      <c r="D16" s="14">
        <v>1</v>
      </c>
      <c r="E16" s="14" t="s">
        <v>3</v>
      </c>
      <c r="F16" s="14">
        <v>1</v>
      </c>
      <c r="G16" s="14" t="s">
        <v>3</v>
      </c>
      <c r="H16" s="17">
        <f t="shared" si="1"/>
        <v>60</v>
      </c>
      <c r="I16" s="14">
        <v>60</v>
      </c>
      <c r="J16" s="15" t="s">
        <v>71</v>
      </c>
      <c r="K16" s="2"/>
    </row>
    <row r="17" spans="1:11" ht="12.75" customHeight="1" x14ac:dyDescent="0.15">
      <c r="A17" s="29" t="s">
        <v>75</v>
      </c>
      <c r="B17" s="11" t="s">
        <v>10</v>
      </c>
      <c r="C17" s="13">
        <f t="shared" si="2"/>
        <v>38</v>
      </c>
      <c r="D17" s="14">
        <v>34</v>
      </c>
      <c r="E17" s="14">
        <v>4</v>
      </c>
      <c r="F17" s="14">
        <v>28</v>
      </c>
      <c r="G17" s="14">
        <v>10</v>
      </c>
      <c r="H17" s="14" t="s">
        <v>3</v>
      </c>
      <c r="I17" s="14" t="s">
        <v>3</v>
      </c>
      <c r="J17" s="15" t="s">
        <v>71</v>
      </c>
      <c r="K17" s="2"/>
    </row>
    <row r="18" spans="1:11" ht="12.75" customHeight="1" x14ac:dyDescent="0.15">
      <c r="A18" s="29" t="s">
        <v>74</v>
      </c>
      <c r="B18" s="11" t="s">
        <v>11</v>
      </c>
      <c r="C18" s="13">
        <f t="shared" si="2"/>
        <v>10</v>
      </c>
      <c r="D18" s="14">
        <v>10</v>
      </c>
      <c r="E18" s="14" t="s">
        <v>3</v>
      </c>
      <c r="F18" s="14">
        <v>10</v>
      </c>
      <c r="G18" s="14" t="s">
        <v>3</v>
      </c>
      <c r="H18" s="14" t="s">
        <v>3</v>
      </c>
      <c r="I18" s="14" t="s">
        <v>3</v>
      </c>
      <c r="J18" s="15" t="s">
        <v>71</v>
      </c>
      <c r="K18" s="2"/>
    </row>
    <row r="19" spans="1:11" ht="12.75" customHeight="1" x14ac:dyDescent="0.15">
      <c r="A19" s="29"/>
      <c r="B19" s="11" t="s">
        <v>12</v>
      </c>
      <c r="C19" s="13">
        <v>284</v>
      </c>
      <c r="D19" s="14">
        <v>142</v>
      </c>
      <c r="E19" s="14">
        <v>142</v>
      </c>
      <c r="F19" s="14">
        <v>130</v>
      </c>
      <c r="G19" s="14">
        <v>132</v>
      </c>
      <c r="H19" s="17">
        <v>30933</v>
      </c>
      <c r="I19" s="21">
        <v>15236</v>
      </c>
      <c r="J19" s="22">
        <v>15697</v>
      </c>
      <c r="K19" s="2"/>
    </row>
    <row r="20" spans="1:11" ht="12.75" customHeight="1" x14ac:dyDescent="0.15">
      <c r="A20" s="29"/>
      <c r="B20" s="11" t="s">
        <v>109</v>
      </c>
      <c r="C20" s="14" t="s">
        <v>110</v>
      </c>
      <c r="D20" s="14" t="s">
        <v>110</v>
      </c>
      <c r="E20" s="14" t="s">
        <v>110</v>
      </c>
      <c r="F20" s="14" t="s">
        <v>110</v>
      </c>
      <c r="G20" s="14" t="s">
        <v>110</v>
      </c>
      <c r="H20" s="14" t="s">
        <v>110</v>
      </c>
      <c r="I20" s="14" t="s">
        <v>110</v>
      </c>
      <c r="J20" s="15" t="s">
        <v>110</v>
      </c>
      <c r="K20" s="2"/>
    </row>
    <row r="21" spans="1:11" ht="12.75" customHeight="1" x14ac:dyDescent="0.15">
      <c r="A21" s="29" t="s">
        <v>94</v>
      </c>
      <c r="B21" s="11" t="s">
        <v>90</v>
      </c>
      <c r="C21" s="13">
        <v>134</v>
      </c>
      <c r="D21" s="14">
        <v>47</v>
      </c>
      <c r="E21" s="14">
        <v>87</v>
      </c>
      <c r="F21" s="14">
        <v>41</v>
      </c>
      <c r="G21" s="14">
        <v>87</v>
      </c>
      <c r="H21" s="17">
        <v>19018</v>
      </c>
      <c r="I21" s="21">
        <v>7579</v>
      </c>
      <c r="J21" s="22">
        <v>11439</v>
      </c>
      <c r="K21" s="2"/>
    </row>
    <row r="22" spans="1:11" ht="12.75" customHeight="1" x14ac:dyDescent="0.15">
      <c r="A22" s="29"/>
      <c r="B22" s="11" t="s">
        <v>50</v>
      </c>
      <c r="C22" s="13">
        <f t="shared" si="2"/>
        <v>7</v>
      </c>
      <c r="D22" s="14" t="s">
        <v>110</v>
      </c>
      <c r="E22" s="14">
        <v>7</v>
      </c>
      <c r="F22" s="14" t="s">
        <v>3</v>
      </c>
      <c r="G22" s="14">
        <v>7</v>
      </c>
      <c r="H22" s="14" t="s">
        <v>3</v>
      </c>
      <c r="I22" s="14" t="s">
        <v>3</v>
      </c>
      <c r="J22" s="15" t="s">
        <v>3</v>
      </c>
      <c r="K22" s="2"/>
    </row>
    <row r="23" spans="1:11" ht="12.75" customHeight="1" x14ac:dyDescent="0.15">
      <c r="A23" s="29"/>
      <c r="B23" s="16" t="s">
        <v>108</v>
      </c>
      <c r="C23" s="13">
        <f t="shared" si="2"/>
        <v>1</v>
      </c>
      <c r="D23" s="14" t="s">
        <v>3</v>
      </c>
      <c r="E23" s="14">
        <v>1</v>
      </c>
      <c r="F23" s="14" t="s">
        <v>3</v>
      </c>
      <c r="G23" s="14">
        <v>1</v>
      </c>
      <c r="H23" s="17">
        <f t="shared" si="1"/>
        <v>30</v>
      </c>
      <c r="I23" s="14" t="s">
        <v>3</v>
      </c>
      <c r="J23" s="15">
        <v>30</v>
      </c>
      <c r="K23" s="2"/>
    </row>
    <row r="24" spans="1:11" ht="12.75" customHeight="1" x14ac:dyDescent="0.15">
      <c r="A24" s="29"/>
      <c r="B24" s="18" t="s">
        <v>63</v>
      </c>
      <c r="C24" s="13">
        <f t="shared" si="2"/>
        <v>2</v>
      </c>
      <c r="D24" s="14" t="s">
        <v>3</v>
      </c>
      <c r="E24" s="14">
        <v>2</v>
      </c>
      <c r="F24" s="14" t="s">
        <v>3</v>
      </c>
      <c r="G24" s="14">
        <v>2</v>
      </c>
      <c r="H24" s="17">
        <f t="shared" si="1"/>
        <v>12</v>
      </c>
      <c r="I24" s="14" t="s">
        <v>3</v>
      </c>
      <c r="J24" s="15">
        <v>12</v>
      </c>
      <c r="K24" s="2"/>
    </row>
    <row r="25" spans="1:11" ht="12.75" customHeight="1" x14ac:dyDescent="0.15">
      <c r="A25" s="29"/>
      <c r="B25" s="59" t="s">
        <v>117</v>
      </c>
      <c r="C25" s="13">
        <v>1</v>
      </c>
      <c r="D25" s="14" t="s">
        <v>3</v>
      </c>
      <c r="E25" s="14">
        <v>1</v>
      </c>
      <c r="F25" s="14" t="s">
        <v>3</v>
      </c>
      <c r="G25" s="14">
        <v>1</v>
      </c>
      <c r="H25" s="14" t="s">
        <v>3</v>
      </c>
      <c r="I25" s="14" t="s">
        <v>3</v>
      </c>
      <c r="J25" s="14" t="s">
        <v>3</v>
      </c>
      <c r="K25" s="2"/>
    </row>
    <row r="26" spans="1:11" ht="12.75" customHeight="1" x14ac:dyDescent="0.15">
      <c r="A26" s="32"/>
      <c r="B26" s="34" t="s">
        <v>64</v>
      </c>
      <c r="C26" s="36">
        <f>SUM(C9:C25)</f>
        <v>1054</v>
      </c>
      <c r="D26" s="37">
        <f>SUM(D9:D25)</f>
        <v>249</v>
      </c>
      <c r="E26" s="37">
        <f>SUM(E9:E25)</f>
        <v>805</v>
      </c>
      <c r="F26" s="37">
        <f t="shared" ref="F26:I26" si="3">SUM(F9:F25)</f>
        <v>225</v>
      </c>
      <c r="G26" s="37">
        <f t="shared" si="3"/>
        <v>801</v>
      </c>
      <c r="H26" s="37">
        <f t="shared" si="1"/>
        <v>57318</v>
      </c>
      <c r="I26" s="37">
        <f t="shared" si="3"/>
        <v>23485</v>
      </c>
      <c r="J26" s="39">
        <f>SUM(J9:J25)</f>
        <v>33833</v>
      </c>
      <c r="K26" s="2"/>
    </row>
    <row r="27" spans="1:11" ht="12.75" customHeight="1" x14ac:dyDescent="0.15">
      <c r="A27" s="76" t="s">
        <v>92</v>
      </c>
      <c r="B27" s="10" t="s">
        <v>93</v>
      </c>
      <c r="C27" s="13">
        <f>SUM(D27:E27)</f>
        <v>2</v>
      </c>
      <c r="D27" s="13">
        <v>2</v>
      </c>
      <c r="E27" s="13" t="s">
        <v>3</v>
      </c>
      <c r="F27" s="13" t="s">
        <v>3</v>
      </c>
      <c r="G27" s="13">
        <v>2</v>
      </c>
      <c r="H27" s="13" t="s">
        <v>3</v>
      </c>
      <c r="I27" s="13" t="s">
        <v>3</v>
      </c>
      <c r="J27" s="20" t="s">
        <v>3</v>
      </c>
      <c r="K27" s="2"/>
    </row>
    <row r="28" spans="1:11" ht="12.75" customHeight="1" x14ac:dyDescent="0.15">
      <c r="A28" s="77"/>
      <c r="B28" s="35" t="s">
        <v>64</v>
      </c>
      <c r="C28" s="36">
        <f>SUM(C27)</f>
        <v>2</v>
      </c>
      <c r="D28" s="36">
        <f>SUM(D27)</f>
        <v>2</v>
      </c>
      <c r="E28" s="36" t="s">
        <v>3</v>
      </c>
      <c r="F28" s="36" t="s">
        <v>3</v>
      </c>
      <c r="G28" s="36">
        <f>SUM(G27)</f>
        <v>2</v>
      </c>
      <c r="H28" s="36" t="s">
        <v>3</v>
      </c>
      <c r="I28" s="36" t="s">
        <v>3</v>
      </c>
      <c r="J28" s="38" t="s">
        <v>3</v>
      </c>
      <c r="K28" s="2"/>
    </row>
    <row r="29" spans="1:11" ht="12.75" customHeight="1" x14ac:dyDescent="0.15">
      <c r="A29" s="29"/>
      <c r="B29" s="10" t="s">
        <v>13</v>
      </c>
      <c r="C29" s="60">
        <f>SUM(D29:E29)</f>
        <v>20</v>
      </c>
      <c r="D29" s="60">
        <v>6</v>
      </c>
      <c r="E29" s="60">
        <v>14</v>
      </c>
      <c r="F29" s="60">
        <v>5</v>
      </c>
      <c r="G29" s="60">
        <v>15</v>
      </c>
      <c r="H29" s="61">
        <v>1240</v>
      </c>
      <c r="I29" s="60">
        <v>280</v>
      </c>
      <c r="J29" s="62">
        <v>960</v>
      </c>
      <c r="K29" s="2"/>
    </row>
    <row r="30" spans="1:11" ht="12.75" customHeight="1" x14ac:dyDescent="0.15">
      <c r="A30" s="29"/>
      <c r="B30" s="11" t="s">
        <v>14</v>
      </c>
      <c r="C30" s="60">
        <f t="shared" ref="C30:C41" si="4">SUM(D30:E30)</f>
        <v>210</v>
      </c>
      <c r="D30" s="63">
        <v>10</v>
      </c>
      <c r="E30" s="60">
        <v>200</v>
      </c>
      <c r="F30" s="63">
        <v>10</v>
      </c>
      <c r="G30" s="63">
        <v>200</v>
      </c>
      <c r="H30" s="61">
        <f t="shared" ref="H30:H41" si="5">SUM(I30:J30)</f>
        <v>10874</v>
      </c>
      <c r="I30" s="63">
        <v>625</v>
      </c>
      <c r="J30" s="64">
        <v>10249</v>
      </c>
      <c r="K30" s="2"/>
    </row>
    <row r="31" spans="1:11" ht="12.75" customHeight="1" x14ac:dyDescent="0.15">
      <c r="A31" s="29"/>
      <c r="B31" s="11" t="s">
        <v>15</v>
      </c>
      <c r="C31" s="60">
        <f t="shared" si="4"/>
        <v>5</v>
      </c>
      <c r="D31" s="63" t="s">
        <v>3</v>
      </c>
      <c r="E31" s="63">
        <v>5</v>
      </c>
      <c r="F31" s="63" t="s">
        <v>3</v>
      </c>
      <c r="G31" s="63">
        <v>5</v>
      </c>
      <c r="H31" s="61">
        <f t="shared" si="5"/>
        <v>250</v>
      </c>
      <c r="I31" s="63" t="s">
        <v>3</v>
      </c>
      <c r="J31" s="65">
        <v>250</v>
      </c>
      <c r="K31" s="2"/>
    </row>
    <row r="32" spans="1:11" ht="12.75" customHeight="1" x14ac:dyDescent="0.15">
      <c r="A32" s="29" t="s">
        <v>36</v>
      </c>
      <c r="B32" s="11" t="s">
        <v>16</v>
      </c>
      <c r="C32" s="60">
        <f t="shared" si="4"/>
        <v>31</v>
      </c>
      <c r="D32" s="63" t="s">
        <v>3</v>
      </c>
      <c r="E32" s="63">
        <v>31</v>
      </c>
      <c r="F32" s="63" t="s">
        <v>3</v>
      </c>
      <c r="G32" s="63">
        <v>31</v>
      </c>
      <c r="H32" s="61">
        <f t="shared" si="5"/>
        <v>1275</v>
      </c>
      <c r="I32" s="63" t="s">
        <v>3</v>
      </c>
      <c r="J32" s="23">
        <v>1275</v>
      </c>
      <c r="K32" s="2"/>
    </row>
    <row r="33" spans="1:11" ht="12.75" customHeight="1" x14ac:dyDescent="0.15">
      <c r="A33" s="29"/>
      <c r="B33" s="11" t="s">
        <v>17</v>
      </c>
      <c r="C33" s="60">
        <f t="shared" si="4"/>
        <v>28</v>
      </c>
      <c r="D33" s="63">
        <v>28</v>
      </c>
      <c r="E33" s="63" t="s">
        <v>3</v>
      </c>
      <c r="F33" s="63">
        <v>12</v>
      </c>
      <c r="G33" s="63">
        <v>16</v>
      </c>
      <c r="H33" s="63" t="s">
        <v>3</v>
      </c>
      <c r="I33" s="63" t="s">
        <v>3</v>
      </c>
      <c r="J33" s="65" t="s">
        <v>3</v>
      </c>
      <c r="K33" s="2"/>
    </row>
    <row r="34" spans="1:11" ht="12.75" customHeight="1" x14ac:dyDescent="0.15">
      <c r="A34" s="29" t="s">
        <v>37</v>
      </c>
      <c r="B34" s="11" t="s">
        <v>111</v>
      </c>
      <c r="C34" s="60">
        <f t="shared" si="4"/>
        <v>2</v>
      </c>
      <c r="D34" s="63">
        <v>2</v>
      </c>
      <c r="E34" s="63" t="s">
        <v>3</v>
      </c>
      <c r="F34" s="63" t="s">
        <v>3</v>
      </c>
      <c r="G34" s="63">
        <v>2</v>
      </c>
      <c r="H34" s="61">
        <f t="shared" si="5"/>
        <v>27</v>
      </c>
      <c r="I34" s="63" t="s">
        <v>3</v>
      </c>
      <c r="J34" s="65">
        <v>27</v>
      </c>
      <c r="K34" s="2"/>
    </row>
    <row r="35" spans="1:11" ht="12.75" customHeight="1" x14ac:dyDescent="0.15">
      <c r="A35" s="29"/>
      <c r="B35" s="11" t="s">
        <v>18</v>
      </c>
      <c r="C35" s="60">
        <f t="shared" si="4"/>
        <v>231</v>
      </c>
      <c r="D35" s="63" t="s">
        <v>3</v>
      </c>
      <c r="E35" s="60">
        <v>231</v>
      </c>
      <c r="F35" s="63" t="s">
        <v>3</v>
      </c>
      <c r="G35" s="63">
        <v>231</v>
      </c>
      <c r="H35" s="61">
        <f t="shared" si="5"/>
        <v>7021</v>
      </c>
      <c r="I35" s="63" t="s">
        <v>3</v>
      </c>
      <c r="J35" s="23">
        <v>7021</v>
      </c>
      <c r="K35" s="2"/>
    </row>
    <row r="36" spans="1:11" ht="12.75" customHeight="1" x14ac:dyDescent="0.15">
      <c r="A36" s="29" t="s">
        <v>35</v>
      </c>
      <c r="B36" s="10" t="s">
        <v>19</v>
      </c>
      <c r="C36" s="60">
        <f t="shared" si="4"/>
        <v>48</v>
      </c>
      <c r="D36" s="63">
        <v>1</v>
      </c>
      <c r="E36" s="60">
        <v>47</v>
      </c>
      <c r="F36" s="63">
        <v>1</v>
      </c>
      <c r="G36" s="60">
        <v>47</v>
      </c>
      <c r="H36" s="60" t="s">
        <v>3</v>
      </c>
      <c r="I36" s="60" t="s">
        <v>3</v>
      </c>
      <c r="J36" s="62" t="s">
        <v>3</v>
      </c>
      <c r="K36" s="2"/>
    </row>
    <row r="37" spans="1:11" ht="12.75" customHeight="1" x14ac:dyDescent="0.15">
      <c r="A37" s="29"/>
      <c r="B37" s="11" t="s">
        <v>20</v>
      </c>
      <c r="C37" s="60">
        <f t="shared" si="4"/>
        <v>75</v>
      </c>
      <c r="D37" s="63">
        <v>6</v>
      </c>
      <c r="E37" s="63">
        <v>69</v>
      </c>
      <c r="F37" s="63">
        <v>2</v>
      </c>
      <c r="G37" s="63">
        <v>73</v>
      </c>
      <c r="H37" s="61">
        <f t="shared" si="5"/>
        <v>6641</v>
      </c>
      <c r="I37" s="63">
        <v>151</v>
      </c>
      <c r="J37" s="64">
        <v>6490</v>
      </c>
      <c r="K37" s="2"/>
    </row>
    <row r="38" spans="1:11" ht="12.75" customHeight="1" x14ac:dyDescent="0.15">
      <c r="A38" s="29" t="s">
        <v>38</v>
      </c>
      <c r="B38" s="12" t="s">
        <v>115</v>
      </c>
      <c r="C38" s="60">
        <f t="shared" si="4"/>
        <v>8</v>
      </c>
      <c r="D38" s="63" t="s">
        <v>3</v>
      </c>
      <c r="E38" s="60">
        <v>8</v>
      </c>
      <c r="F38" s="63" t="s">
        <v>3</v>
      </c>
      <c r="G38" s="60">
        <v>8</v>
      </c>
      <c r="H38" s="61">
        <f t="shared" si="5"/>
        <v>399</v>
      </c>
      <c r="I38" s="63" t="s">
        <v>3</v>
      </c>
      <c r="J38" s="65">
        <v>399</v>
      </c>
      <c r="K38" s="2"/>
    </row>
    <row r="39" spans="1:11" ht="12.75" customHeight="1" x14ac:dyDescent="0.15">
      <c r="A39" s="29"/>
      <c r="B39" s="12" t="s">
        <v>56</v>
      </c>
      <c r="C39" s="60">
        <f t="shared" si="4"/>
        <v>264</v>
      </c>
      <c r="D39" s="66">
        <v>9</v>
      </c>
      <c r="E39" s="66">
        <v>255</v>
      </c>
      <c r="F39" s="66">
        <v>9</v>
      </c>
      <c r="G39" s="66">
        <v>255</v>
      </c>
      <c r="H39" s="66" t="s">
        <v>113</v>
      </c>
      <c r="I39" s="66" t="s">
        <v>113</v>
      </c>
      <c r="J39" s="67" t="s">
        <v>113</v>
      </c>
      <c r="K39" s="2"/>
    </row>
    <row r="40" spans="1:11" ht="12.75" customHeight="1" x14ac:dyDescent="0.15">
      <c r="A40" s="29"/>
      <c r="B40" s="12" t="s">
        <v>61</v>
      </c>
      <c r="C40" s="60">
        <f t="shared" si="4"/>
        <v>9</v>
      </c>
      <c r="D40" s="66">
        <v>2</v>
      </c>
      <c r="E40" s="66">
        <v>7</v>
      </c>
      <c r="F40" s="66">
        <v>2</v>
      </c>
      <c r="G40" s="66">
        <v>7</v>
      </c>
      <c r="H40" s="66" t="s">
        <v>113</v>
      </c>
      <c r="I40" s="66" t="s">
        <v>113</v>
      </c>
      <c r="J40" s="67" t="s">
        <v>113</v>
      </c>
      <c r="K40" s="2"/>
    </row>
    <row r="41" spans="1:11" ht="12.75" customHeight="1" x14ac:dyDescent="0.15">
      <c r="A41" s="29"/>
      <c r="B41" s="12" t="s">
        <v>57</v>
      </c>
      <c r="C41" s="60">
        <f t="shared" si="4"/>
        <v>203</v>
      </c>
      <c r="D41" s="63" t="s">
        <v>3</v>
      </c>
      <c r="E41" s="66">
        <v>203</v>
      </c>
      <c r="F41" s="63" t="s">
        <v>3</v>
      </c>
      <c r="G41" s="66">
        <v>203</v>
      </c>
      <c r="H41" s="68">
        <f t="shared" si="5"/>
        <v>2562</v>
      </c>
      <c r="I41" s="63" t="s">
        <v>3</v>
      </c>
      <c r="J41" s="67">
        <v>2562</v>
      </c>
      <c r="K41" s="2"/>
    </row>
    <row r="42" spans="1:11" ht="12.75" customHeight="1" x14ac:dyDescent="0.15">
      <c r="A42" s="32"/>
      <c r="B42" s="35" t="s">
        <v>91</v>
      </c>
      <c r="C42" s="37">
        <f>SUM(C29:C41)</f>
        <v>1134</v>
      </c>
      <c r="D42" s="37">
        <f t="shared" ref="D42:J42" si="6">SUM(D29:D41)</f>
        <v>64</v>
      </c>
      <c r="E42" s="37">
        <f t="shared" si="6"/>
        <v>1070</v>
      </c>
      <c r="F42" s="37">
        <f t="shared" si="6"/>
        <v>41</v>
      </c>
      <c r="G42" s="37">
        <f t="shared" si="6"/>
        <v>1093</v>
      </c>
      <c r="H42" s="37">
        <f t="shared" si="6"/>
        <v>30289</v>
      </c>
      <c r="I42" s="37">
        <f t="shared" si="6"/>
        <v>1056</v>
      </c>
      <c r="J42" s="37">
        <f t="shared" si="6"/>
        <v>29233</v>
      </c>
      <c r="K42" s="2"/>
    </row>
    <row r="43" spans="1:11" s="6" customFormat="1" ht="11.1" customHeight="1" x14ac:dyDescent="0.15">
      <c r="A43" s="40" t="s">
        <v>112</v>
      </c>
      <c r="B43" s="41"/>
      <c r="C43" s="42"/>
      <c r="D43" s="42"/>
      <c r="E43" s="42"/>
      <c r="F43" s="42"/>
      <c r="G43" s="42"/>
      <c r="H43" s="42"/>
      <c r="I43" s="42"/>
      <c r="J43" s="42"/>
    </row>
  </sheetData>
  <mergeCells count="7">
    <mergeCell ref="A27:A28"/>
    <mergeCell ref="A1:J1"/>
    <mergeCell ref="C3:G3"/>
    <mergeCell ref="H3:J3"/>
    <mergeCell ref="D4:E4"/>
    <mergeCell ref="F4:G4"/>
    <mergeCell ref="I4:J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rstPageNumber="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zoomScaleNormal="100" zoomScaleSheetLayoutView="115" workbookViewId="0">
      <pane xSplit="2" ySplit="3" topLeftCell="C4" activePane="bottomRight" state="frozen"/>
      <selection activeCell="F17" sqref="F17"/>
      <selection pane="topRight" activeCell="F17" sqref="F17"/>
      <selection pane="bottomLeft" activeCell="F17" sqref="F17"/>
      <selection pane="bottomRight" activeCell="P10" sqref="P10"/>
    </sheetView>
  </sheetViews>
  <sheetFormatPr defaultColWidth="8.7109375" defaultRowHeight="12.75" x14ac:dyDescent="0.15"/>
  <cols>
    <col min="1" max="1" width="6.7109375" style="7" customWidth="1"/>
    <col min="2" max="2" width="32.42578125" style="8" customWidth="1"/>
    <col min="3" max="13" width="7.7109375" style="9" customWidth="1"/>
    <col min="14" max="14" width="2" style="1" customWidth="1"/>
    <col min="15" max="16384" width="8.7109375" style="1"/>
  </cols>
  <sheetData>
    <row r="1" spans="1:14" ht="12" customHeight="1" x14ac:dyDescent="0.15">
      <c r="A1" s="90" t="s">
        <v>95</v>
      </c>
      <c r="B1" s="80" t="s">
        <v>96</v>
      </c>
      <c r="C1" s="93" t="s">
        <v>97</v>
      </c>
      <c r="D1" s="79"/>
      <c r="E1" s="79"/>
      <c r="F1" s="79"/>
      <c r="G1" s="79"/>
      <c r="H1" s="79" t="s">
        <v>98</v>
      </c>
      <c r="I1" s="79"/>
      <c r="J1" s="79"/>
      <c r="K1" s="79"/>
      <c r="L1" s="79"/>
      <c r="M1" s="80"/>
      <c r="N1" s="6"/>
    </row>
    <row r="2" spans="1:14" ht="12" customHeight="1" x14ac:dyDescent="0.15">
      <c r="A2" s="91"/>
      <c r="B2" s="82"/>
      <c r="C2" s="43"/>
      <c r="D2" s="81" t="s">
        <v>99</v>
      </c>
      <c r="E2" s="81"/>
      <c r="F2" s="81" t="s">
        <v>100</v>
      </c>
      <c r="G2" s="81"/>
      <c r="H2" s="81" t="s">
        <v>101</v>
      </c>
      <c r="I2" s="81"/>
      <c r="J2" s="81" t="s">
        <v>102</v>
      </c>
      <c r="K2" s="81"/>
      <c r="L2" s="81" t="s">
        <v>103</v>
      </c>
      <c r="M2" s="82"/>
      <c r="N2" s="6"/>
    </row>
    <row r="3" spans="1:14" ht="12" customHeight="1" x14ac:dyDescent="0.15">
      <c r="A3" s="92"/>
      <c r="B3" s="89"/>
      <c r="C3" s="45" t="s">
        <v>101</v>
      </c>
      <c r="D3" s="35" t="s">
        <v>104</v>
      </c>
      <c r="E3" s="35" t="s">
        <v>105</v>
      </c>
      <c r="F3" s="35" t="s">
        <v>102</v>
      </c>
      <c r="G3" s="35" t="s">
        <v>103</v>
      </c>
      <c r="H3" s="46" t="s">
        <v>48</v>
      </c>
      <c r="I3" s="46" t="s">
        <v>49</v>
      </c>
      <c r="J3" s="46" t="s">
        <v>48</v>
      </c>
      <c r="K3" s="46" t="s">
        <v>49</v>
      </c>
      <c r="L3" s="46" t="s">
        <v>48</v>
      </c>
      <c r="M3" s="47" t="s">
        <v>49</v>
      </c>
      <c r="N3" s="6"/>
    </row>
    <row r="4" spans="1:14" ht="17.25" customHeight="1" x14ac:dyDescent="0.15">
      <c r="A4" s="86" t="s">
        <v>65</v>
      </c>
      <c r="B4" s="48" t="s">
        <v>53</v>
      </c>
      <c r="C4" s="49">
        <f>SUM(D4:E4)</f>
        <v>4</v>
      </c>
      <c r="D4" s="17">
        <v>3</v>
      </c>
      <c r="E4" s="17">
        <v>1</v>
      </c>
      <c r="F4" s="17">
        <v>3</v>
      </c>
      <c r="G4" s="17">
        <v>1</v>
      </c>
      <c r="H4" s="17"/>
      <c r="I4" s="17">
        <f>K4+M4</f>
        <v>326</v>
      </c>
      <c r="J4" s="17"/>
      <c r="K4" s="17">
        <v>290</v>
      </c>
      <c r="L4" s="17"/>
      <c r="M4" s="50">
        <v>36</v>
      </c>
      <c r="N4" s="6"/>
    </row>
    <row r="5" spans="1:14" ht="17.25" customHeight="1" x14ac:dyDescent="0.15">
      <c r="A5" s="87"/>
      <c r="B5" s="51" t="s">
        <v>39</v>
      </c>
      <c r="C5" s="49">
        <f>SUM(D5:E5)</f>
        <v>236</v>
      </c>
      <c r="D5" s="52">
        <v>6</v>
      </c>
      <c r="E5" s="52">
        <v>230</v>
      </c>
      <c r="F5" s="52">
        <v>5</v>
      </c>
      <c r="G5" s="52">
        <v>231</v>
      </c>
      <c r="H5" s="17">
        <f>J5+L5</f>
        <v>3699</v>
      </c>
      <c r="I5" s="17">
        <f t="shared" ref="I5:I12" si="0">K5+M5</f>
        <v>1852</v>
      </c>
      <c r="J5" s="52">
        <v>70</v>
      </c>
      <c r="K5" s="52"/>
      <c r="L5" s="52">
        <v>3629</v>
      </c>
      <c r="M5" s="23">
        <v>1852</v>
      </c>
      <c r="N5" s="6"/>
    </row>
    <row r="6" spans="1:14" ht="17.25" customHeight="1" x14ac:dyDescent="0.15">
      <c r="A6" s="87"/>
      <c r="B6" s="51" t="s">
        <v>40</v>
      </c>
      <c r="C6" s="49">
        <f>SUM(D6:E6)</f>
        <v>34</v>
      </c>
      <c r="D6" s="52">
        <v>2</v>
      </c>
      <c r="E6" s="52">
        <v>32</v>
      </c>
      <c r="F6" s="52">
        <v>1</v>
      </c>
      <c r="G6" s="52">
        <v>33</v>
      </c>
      <c r="H6" s="17">
        <f>J6+L6</f>
        <v>368</v>
      </c>
      <c r="I6" s="17">
        <f t="shared" si="0"/>
        <v>6</v>
      </c>
      <c r="J6" s="52">
        <v>6</v>
      </c>
      <c r="K6" s="52"/>
      <c r="L6" s="52">
        <v>362</v>
      </c>
      <c r="M6" s="23">
        <v>6</v>
      </c>
      <c r="N6" s="6"/>
    </row>
    <row r="7" spans="1:14" ht="17.25" customHeight="1" x14ac:dyDescent="0.15">
      <c r="A7" s="87"/>
      <c r="B7" s="51" t="s">
        <v>62</v>
      </c>
      <c r="C7" s="49">
        <f>SUM(D7:E7)</f>
        <v>72</v>
      </c>
      <c r="D7" s="52"/>
      <c r="E7" s="52">
        <v>72</v>
      </c>
      <c r="F7" s="52"/>
      <c r="G7" s="52">
        <v>72</v>
      </c>
      <c r="H7" s="17">
        <f>J7+L7</f>
        <v>1255</v>
      </c>
      <c r="I7" s="17"/>
      <c r="J7" s="52"/>
      <c r="K7" s="52"/>
      <c r="L7" s="52">
        <v>1255</v>
      </c>
      <c r="M7" s="23"/>
      <c r="N7" s="6"/>
    </row>
    <row r="8" spans="1:14" ht="17.25" customHeight="1" x14ac:dyDescent="0.15">
      <c r="A8" s="87"/>
      <c r="B8" s="51" t="s">
        <v>41</v>
      </c>
      <c r="C8" s="49">
        <f>SUM(D8:E8)</f>
        <v>335</v>
      </c>
      <c r="D8" s="52">
        <v>2</v>
      </c>
      <c r="E8" s="52">
        <v>333</v>
      </c>
      <c r="F8" s="52">
        <v>2</v>
      </c>
      <c r="G8" s="52">
        <v>333</v>
      </c>
      <c r="H8" s="17">
        <f>SUM(J8,L8)</f>
        <v>6528</v>
      </c>
      <c r="I8" s="17"/>
      <c r="J8" s="52">
        <v>30</v>
      </c>
      <c r="K8" s="52"/>
      <c r="L8" s="52">
        <v>6498</v>
      </c>
      <c r="M8" s="23"/>
      <c r="N8" s="6"/>
    </row>
    <row r="9" spans="1:14" ht="17.25" customHeight="1" x14ac:dyDescent="0.15">
      <c r="A9" s="87"/>
      <c r="B9" s="51" t="s">
        <v>51</v>
      </c>
      <c r="C9" s="49">
        <f t="shared" ref="C9:C12" si="1">SUM(D9:E9)</f>
        <v>1</v>
      </c>
      <c r="D9" s="52">
        <v>1</v>
      </c>
      <c r="E9" s="52"/>
      <c r="F9" s="52"/>
      <c r="G9" s="52">
        <v>1</v>
      </c>
      <c r="H9" s="17"/>
      <c r="I9" s="17">
        <f t="shared" si="0"/>
        <v>32</v>
      </c>
      <c r="J9" s="52"/>
      <c r="K9" s="52"/>
      <c r="L9" s="52"/>
      <c r="M9" s="23">
        <v>32</v>
      </c>
      <c r="N9" s="6"/>
    </row>
    <row r="10" spans="1:14" ht="17.25" customHeight="1" x14ac:dyDescent="0.15">
      <c r="A10" s="87"/>
      <c r="B10" s="51" t="s">
        <v>52</v>
      </c>
      <c r="C10" s="49">
        <f>SUM(D10:E10)</f>
        <v>18</v>
      </c>
      <c r="D10" s="52">
        <v>1</v>
      </c>
      <c r="E10" s="52">
        <v>17</v>
      </c>
      <c r="F10" s="52"/>
      <c r="G10" s="52">
        <v>18</v>
      </c>
      <c r="H10" s="17">
        <f>J10+L10</f>
        <v>186</v>
      </c>
      <c r="I10" s="17">
        <f t="shared" si="0"/>
        <v>22</v>
      </c>
      <c r="J10" s="52"/>
      <c r="K10" s="52"/>
      <c r="L10" s="52">
        <v>186</v>
      </c>
      <c r="M10" s="23">
        <v>22</v>
      </c>
      <c r="N10" s="6"/>
    </row>
    <row r="11" spans="1:14" ht="17.25" customHeight="1" x14ac:dyDescent="0.15">
      <c r="A11" s="87"/>
      <c r="B11" s="51" t="s">
        <v>70</v>
      </c>
      <c r="C11" s="49">
        <f t="shared" si="1"/>
        <v>3</v>
      </c>
      <c r="D11" s="52"/>
      <c r="E11" s="52">
        <v>3</v>
      </c>
      <c r="F11" s="52"/>
      <c r="G11" s="52">
        <v>3</v>
      </c>
      <c r="H11" s="17"/>
      <c r="I11" s="17">
        <f t="shared" si="0"/>
        <v>40</v>
      </c>
      <c r="J11" s="52"/>
      <c r="K11" s="52"/>
      <c r="L11" s="52"/>
      <c r="M11" s="23">
        <v>40</v>
      </c>
      <c r="N11" s="6"/>
    </row>
    <row r="12" spans="1:14" ht="17.25" customHeight="1" x14ac:dyDescent="0.15">
      <c r="A12" s="87"/>
      <c r="B12" s="51" t="s">
        <v>42</v>
      </c>
      <c r="C12" s="49">
        <f t="shared" si="1"/>
        <v>39</v>
      </c>
      <c r="D12" s="52">
        <v>1</v>
      </c>
      <c r="E12" s="52">
        <v>38</v>
      </c>
      <c r="F12" s="52"/>
      <c r="G12" s="52">
        <v>39</v>
      </c>
      <c r="H12" s="17"/>
      <c r="I12" s="17">
        <f t="shared" si="0"/>
        <v>1746</v>
      </c>
      <c r="J12" s="52"/>
      <c r="K12" s="52"/>
      <c r="L12" s="52"/>
      <c r="M12" s="23">
        <v>1746</v>
      </c>
      <c r="N12" s="6"/>
    </row>
    <row r="13" spans="1:14" ht="17.25" customHeight="1" x14ac:dyDescent="0.15">
      <c r="A13" s="87"/>
      <c r="B13" s="51" t="s">
        <v>106</v>
      </c>
      <c r="C13" s="49">
        <f>SUM(D13:E13)</f>
        <v>217</v>
      </c>
      <c r="D13" s="52">
        <v>1</v>
      </c>
      <c r="E13" s="52">
        <v>216</v>
      </c>
      <c r="F13" s="52">
        <v>1</v>
      </c>
      <c r="G13" s="52">
        <v>216</v>
      </c>
      <c r="H13" s="17"/>
      <c r="I13" s="17">
        <f>SUM(J13:M13)</f>
        <v>3123</v>
      </c>
      <c r="J13" s="52"/>
      <c r="K13" s="52">
        <v>9</v>
      </c>
      <c r="L13" s="52"/>
      <c r="M13" s="23">
        <v>3114</v>
      </c>
      <c r="N13" s="6"/>
    </row>
    <row r="14" spans="1:14" ht="17.25" customHeight="1" x14ac:dyDescent="0.15">
      <c r="A14" s="88"/>
      <c r="B14" s="44" t="s">
        <v>55</v>
      </c>
      <c r="C14" s="53">
        <f>SUM(C4:C13)</f>
        <v>959</v>
      </c>
      <c r="D14" s="54">
        <f t="shared" ref="D14:M14" si="2">SUM(D4:D13)</f>
        <v>17</v>
      </c>
      <c r="E14" s="54">
        <f t="shared" si="2"/>
        <v>942</v>
      </c>
      <c r="F14" s="54">
        <f t="shared" si="2"/>
        <v>12</v>
      </c>
      <c r="G14" s="54">
        <f t="shared" si="2"/>
        <v>947</v>
      </c>
      <c r="H14" s="54">
        <f>SUM(H4:H13)</f>
        <v>12036</v>
      </c>
      <c r="I14" s="54">
        <f>SUM(I4:I13)</f>
        <v>7147</v>
      </c>
      <c r="J14" s="54">
        <f>SUM(J4:J13)</f>
        <v>106</v>
      </c>
      <c r="K14" s="54">
        <f t="shared" si="2"/>
        <v>299</v>
      </c>
      <c r="L14" s="54">
        <f t="shared" si="2"/>
        <v>11930</v>
      </c>
      <c r="M14" s="39">
        <f t="shared" si="2"/>
        <v>6848</v>
      </c>
      <c r="N14" s="6"/>
    </row>
    <row r="15" spans="1:14" ht="12" customHeight="1" x14ac:dyDescent="0.15">
      <c r="A15" s="83" t="s">
        <v>107</v>
      </c>
      <c r="B15" s="48" t="s">
        <v>43</v>
      </c>
      <c r="C15" s="49">
        <f>SUM(D15:E15)</f>
        <v>1</v>
      </c>
      <c r="D15" s="17">
        <v>1</v>
      </c>
      <c r="E15" s="17"/>
      <c r="F15" s="17"/>
      <c r="G15" s="17">
        <v>1</v>
      </c>
      <c r="H15" s="17"/>
      <c r="I15" s="17"/>
      <c r="J15" s="17"/>
      <c r="K15" s="17"/>
      <c r="L15" s="17"/>
      <c r="M15" s="50"/>
      <c r="N15" s="6"/>
    </row>
    <row r="16" spans="1:14" ht="12" customHeight="1" x14ac:dyDescent="0.15">
      <c r="A16" s="84"/>
      <c r="B16" s="51" t="s">
        <v>44</v>
      </c>
      <c r="C16" s="49">
        <f t="shared" ref="C16:C20" si="3">SUM(D16:E16)</f>
        <v>2</v>
      </c>
      <c r="D16" s="52">
        <v>1</v>
      </c>
      <c r="E16" s="52">
        <v>1</v>
      </c>
      <c r="F16" s="52"/>
      <c r="G16" s="52">
        <v>2</v>
      </c>
      <c r="H16" s="52"/>
      <c r="I16" s="52"/>
      <c r="J16" s="52"/>
      <c r="K16" s="52"/>
      <c r="L16" s="52"/>
      <c r="M16" s="23"/>
      <c r="N16" s="6"/>
    </row>
    <row r="17" spans="1:14" ht="12" customHeight="1" x14ac:dyDescent="0.15">
      <c r="A17" s="84"/>
      <c r="B17" s="51" t="s">
        <v>45</v>
      </c>
      <c r="C17" s="49">
        <f t="shared" si="3"/>
        <v>1</v>
      </c>
      <c r="D17" s="52">
        <v>1</v>
      </c>
      <c r="E17" s="52"/>
      <c r="F17" s="52"/>
      <c r="G17" s="52">
        <v>1</v>
      </c>
      <c r="H17" s="52">
        <f>J17+L17</f>
        <v>20</v>
      </c>
      <c r="I17" s="52"/>
      <c r="J17" s="52"/>
      <c r="K17" s="52"/>
      <c r="L17" s="52">
        <v>20</v>
      </c>
      <c r="M17" s="23"/>
      <c r="N17" s="6"/>
    </row>
    <row r="18" spans="1:14" ht="12" customHeight="1" x14ac:dyDescent="0.15">
      <c r="A18" s="84"/>
      <c r="B18" s="51" t="s">
        <v>46</v>
      </c>
      <c r="C18" s="49">
        <f t="shared" si="3"/>
        <v>1</v>
      </c>
      <c r="D18" s="52"/>
      <c r="E18" s="52">
        <v>1</v>
      </c>
      <c r="F18" s="52"/>
      <c r="G18" s="52">
        <v>1</v>
      </c>
      <c r="H18" s="52"/>
      <c r="I18" s="52">
        <f>K18+M18</f>
        <v>12</v>
      </c>
      <c r="J18" s="55"/>
      <c r="K18" s="52"/>
      <c r="L18" s="52"/>
      <c r="M18" s="23">
        <v>12</v>
      </c>
      <c r="N18" s="6"/>
    </row>
    <row r="19" spans="1:14" ht="12" customHeight="1" x14ac:dyDescent="0.15">
      <c r="A19" s="84"/>
      <c r="B19" s="51" t="s">
        <v>47</v>
      </c>
      <c r="C19" s="49">
        <f t="shared" si="3"/>
        <v>2</v>
      </c>
      <c r="D19" s="52"/>
      <c r="E19" s="52">
        <v>2</v>
      </c>
      <c r="F19" s="52"/>
      <c r="G19" s="52">
        <v>2</v>
      </c>
      <c r="H19" s="52"/>
      <c r="I19" s="55"/>
      <c r="J19" s="55"/>
      <c r="K19" s="52"/>
      <c r="L19" s="52"/>
      <c r="M19" s="56"/>
      <c r="N19" s="6"/>
    </row>
    <row r="20" spans="1:14" ht="12" customHeight="1" x14ac:dyDescent="0.15">
      <c r="A20" s="84"/>
      <c r="B20" s="51" t="s">
        <v>60</v>
      </c>
      <c r="C20" s="49">
        <f t="shared" si="3"/>
        <v>9</v>
      </c>
      <c r="D20" s="52"/>
      <c r="E20" s="52">
        <v>9</v>
      </c>
      <c r="F20" s="52"/>
      <c r="G20" s="52">
        <v>9</v>
      </c>
      <c r="H20" s="52"/>
      <c r="I20" s="52"/>
      <c r="J20" s="52"/>
      <c r="K20" s="52"/>
      <c r="L20" s="52"/>
      <c r="M20" s="23"/>
      <c r="N20" s="6"/>
    </row>
    <row r="21" spans="1:14" x14ac:dyDescent="0.15">
      <c r="A21" s="85"/>
      <c r="B21" s="44" t="s">
        <v>55</v>
      </c>
      <c r="C21" s="57">
        <f>SUM(C15:C20)</f>
        <v>16</v>
      </c>
      <c r="D21" s="57">
        <f t="shared" ref="D21:M21" si="4">SUM(D15:D20)</f>
        <v>3</v>
      </c>
      <c r="E21" s="57">
        <f t="shared" si="4"/>
        <v>13</v>
      </c>
      <c r="F21" s="57">
        <f t="shared" si="4"/>
        <v>0</v>
      </c>
      <c r="G21" s="57">
        <f t="shared" si="4"/>
        <v>16</v>
      </c>
      <c r="H21" s="57">
        <f t="shared" si="4"/>
        <v>20</v>
      </c>
      <c r="I21" s="57">
        <f t="shared" si="4"/>
        <v>12</v>
      </c>
      <c r="J21" s="57">
        <f t="shared" si="4"/>
        <v>0</v>
      </c>
      <c r="K21" s="57">
        <f t="shared" si="4"/>
        <v>0</v>
      </c>
      <c r="L21" s="57">
        <f t="shared" si="4"/>
        <v>20</v>
      </c>
      <c r="M21" s="58">
        <f t="shared" si="4"/>
        <v>12</v>
      </c>
    </row>
  </sheetData>
  <mergeCells count="11">
    <mergeCell ref="A15:A21"/>
    <mergeCell ref="A4:A14"/>
    <mergeCell ref="B1:B3"/>
    <mergeCell ref="A1:A3"/>
    <mergeCell ref="H1:M1"/>
    <mergeCell ref="H2:I2"/>
    <mergeCell ref="J2:K2"/>
    <mergeCell ref="L2:M2"/>
    <mergeCell ref="D2:E2"/>
    <mergeCell ref="F2:G2"/>
    <mergeCell ref="C1:G1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110" firstPageNumber="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showGridLines="0" tabSelected="1" zoomScaleNormal="100" zoomScaleSheetLayoutView="100" workbookViewId="0">
      <pane xSplit="2" topLeftCell="C1" activePane="topRight" state="frozen"/>
      <selection activeCell="F17" sqref="F17"/>
      <selection pane="topRight" activeCell="H15" sqref="H15"/>
    </sheetView>
  </sheetViews>
  <sheetFormatPr defaultColWidth="8.7109375" defaultRowHeight="12.75" x14ac:dyDescent="0.15"/>
  <cols>
    <col min="1" max="1" width="8.140625" style="7" customWidth="1"/>
    <col min="2" max="2" width="45.28515625" style="8" customWidth="1"/>
    <col min="3" max="10" width="11" style="9" customWidth="1"/>
    <col min="11" max="11" width="2" style="1" customWidth="1"/>
    <col min="12" max="16384" width="8.7109375" style="1"/>
  </cols>
  <sheetData>
    <row r="1" spans="1:11" ht="12" customHeight="1" x14ac:dyDescent="0.15">
      <c r="A1" s="76" t="s">
        <v>54</v>
      </c>
      <c r="B1" s="28"/>
      <c r="C1" s="79" t="s">
        <v>77</v>
      </c>
      <c r="D1" s="79"/>
      <c r="E1" s="79"/>
      <c r="F1" s="79"/>
      <c r="G1" s="79"/>
      <c r="H1" s="79" t="s">
        <v>78</v>
      </c>
      <c r="I1" s="79"/>
      <c r="J1" s="80"/>
      <c r="K1" s="2"/>
    </row>
    <row r="2" spans="1:11" ht="12" customHeight="1" x14ac:dyDescent="0.15">
      <c r="A2" s="97"/>
      <c r="B2" s="30" t="s">
        <v>79</v>
      </c>
      <c r="C2" s="31"/>
      <c r="D2" s="81" t="s">
        <v>80</v>
      </c>
      <c r="E2" s="81"/>
      <c r="F2" s="81" t="s">
        <v>81</v>
      </c>
      <c r="G2" s="81"/>
      <c r="H2" s="31"/>
      <c r="I2" s="81" t="s">
        <v>82</v>
      </c>
      <c r="J2" s="82"/>
      <c r="K2" s="2"/>
    </row>
    <row r="3" spans="1:11" ht="12" customHeight="1" x14ac:dyDescent="0.15">
      <c r="A3" s="98"/>
      <c r="B3" s="33"/>
      <c r="C3" s="34" t="s">
        <v>83</v>
      </c>
      <c r="D3" s="35" t="s">
        <v>84</v>
      </c>
      <c r="E3" s="35" t="s">
        <v>85</v>
      </c>
      <c r="F3" s="35" t="s">
        <v>86</v>
      </c>
      <c r="G3" s="35" t="s">
        <v>87</v>
      </c>
      <c r="H3" s="34" t="s">
        <v>83</v>
      </c>
      <c r="I3" s="35" t="s">
        <v>86</v>
      </c>
      <c r="J3" s="44" t="s">
        <v>87</v>
      </c>
      <c r="K3" s="2"/>
    </row>
    <row r="4" spans="1:11" ht="12" customHeight="1" x14ac:dyDescent="0.15">
      <c r="A4" s="94" t="s">
        <v>88</v>
      </c>
      <c r="B4" s="10" t="s">
        <v>116</v>
      </c>
      <c r="C4" s="69">
        <v>1</v>
      </c>
      <c r="D4" s="69" t="s">
        <v>3</v>
      </c>
      <c r="E4" s="69">
        <v>1</v>
      </c>
      <c r="F4" s="69" t="s">
        <v>3</v>
      </c>
      <c r="G4" s="69">
        <v>1</v>
      </c>
      <c r="H4" s="69">
        <v>30</v>
      </c>
      <c r="I4" s="69" t="s">
        <v>3</v>
      </c>
      <c r="J4" s="72">
        <v>30</v>
      </c>
      <c r="K4" s="2"/>
    </row>
    <row r="5" spans="1:11" ht="12" customHeight="1" x14ac:dyDescent="0.15">
      <c r="A5" s="95"/>
      <c r="B5" s="11" t="s">
        <v>21</v>
      </c>
      <c r="C5" s="69">
        <v>37</v>
      </c>
      <c r="D5" s="70">
        <v>37</v>
      </c>
      <c r="E5" s="70" t="s">
        <v>3</v>
      </c>
      <c r="F5" s="70">
        <v>37</v>
      </c>
      <c r="G5" s="70" t="s">
        <v>3</v>
      </c>
      <c r="H5" s="70" t="s">
        <v>3</v>
      </c>
      <c r="I5" s="70" t="s">
        <v>3</v>
      </c>
      <c r="J5" s="71" t="s">
        <v>3</v>
      </c>
      <c r="K5" s="2"/>
    </row>
    <row r="6" spans="1:11" ht="12" customHeight="1" x14ac:dyDescent="0.15">
      <c r="A6" s="95"/>
      <c r="B6" s="11" t="s">
        <v>22</v>
      </c>
      <c r="C6" s="69">
        <v>9</v>
      </c>
      <c r="D6" s="70">
        <v>4</v>
      </c>
      <c r="E6" s="70">
        <v>5</v>
      </c>
      <c r="F6" s="70">
        <v>4</v>
      </c>
      <c r="G6" s="70">
        <v>5</v>
      </c>
      <c r="H6" s="70">
        <v>291</v>
      </c>
      <c r="I6" s="70">
        <v>91</v>
      </c>
      <c r="J6" s="71">
        <v>200</v>
      </c>
      <c r="K6" s="2"/>
    </row>
    <row r="7" spans="1:11" ht="12" customHeight="1" x14ac:dyDescent="0.15">
      <c r="A7" s="95"/>
      <c r="B7" s="12" t="s">
        <v>114</v>
      </c>
      <c r="C7" s="69">
        <v>1</v>
      </c>
      <c r="D7" s="74" t="s">
        <v>113</v>
      </c>
      <c r="E7" s="74">
        <v>1</v>
      </c>
      <c r="F7" s="74" t="s">
        <v>113</v>
      </c>
      <c r="G7" s="74">
        <v>1</v>
      </c>
      <c r="H7" s="70">
        <v>64</v>
      </c>
      <c r="I7" s="74" t="s">
        <v>113</v>
      </c>
      <c r="J7" s="75">
        <v>64</v>
      </c>
      <c r="K7" s="2"/>
    </row>
    <row r="8" spans="1:11" ht="12" customHeight="1" x14ac:dyDescent="0.15">
      <c r="A8" s="96"/>
      <c r="B8" s="35" t="s">
        <v>89</v>
      </c>
      <c r="C8" s="73">
        <v>48</v>
      </c>
      <c r="D8" s="73">
        <v>41</v>
      </c>
      <c r="E8" s="73">
        <v>7</v>
      </c>
      <c r="F8" s="73">
        <v>41</v>
      </c>
      <c r="G8" s="73">
        <v>7</v>
      </c>
      <c r="H8" s="73">
        <v>385</v>
      </c>
      <c r="I8" s="73">
        <v>91</v>
      </c>
      <c r="J8" s="73">
        <v>294</v>
      </c>
      <c r="K8" s="2"/>
    </row>
    <row r="9" spans="1:11" ht="12" customHeight="1" x14ac:dyDescent="0.15">
      <c r="A9" s="4"/>
      <c r="B9" s="5"/>
    </row>
  </sheetData>
  <mergeCells count="7">
    <mergeCell ref="A4:A8"/>
    <mergeCell ref="A1:A3"/>
    <mergeCell ref="C1:G1"/>
    <mergeCell ref="H1:J1"/>
    <mergeCell ref="D2:E2"/>
    <mergeCell ref="F2:G2"/>
    <mergeCell ref="I2:J2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生児母老</vt:lpstr>
      <vt:lpstr>障がい</vt:lpstr>
      <vt:lpstr>その他</vt:lpstr>
      <vt:lpstr>その他!Print_Area</vt:lpstr>
      <vt:lpstr>障がい!Print_Area</vt:lpstr>
      <vt:lpstr>生児母老!Print_Area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